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'1'!$A$2:$O$28</definedName>
    <definedName name="_xlnm.Print_Area" localSheetId="1">'2'!$A$2:$O$34</definedName>
    <definedName name="_xlnm.Print_Area" localSheetId="2">'3'!$A$2:$O$2</definedName>
    <definedName name="_xlnm.Print_Area" localSheetId="3">'4'!$A$2:$O$44</definedName>
    <definedName name="_xlnm.Print_Area" localSheetId="4">'5'!$A$2:$K$2</definedName>
    <definedName name="_xlnm.Print_Area" localSheetId="5">'6'!$A$2:$N$2</definedName>
    <definedName name="_xlnm.Print_Titles" localSheetId="2">'3'!$A:$A</definedName>
    <definedName name="_xlnm.Print_Titles" localSheetId="3">'4'!$A:$A</definedName>
  </definedNames>
  <calcPr fullCalcOnLoad="1"/>
</workbook>
</file>

<file path=xl/sharedStrings.xml><?xml version="1.0" encoding="utf-8"?>
<sst xmlns="http://schemas.openxmlformats.org/spreadsheetml/2006/main" count="446" uniqueCount="212">
  <si>
    <t>５ （控除） その他</t>
  </si>
  <si>
    <t xml:space="preserve">   （控除） 帰属利子</t>
  </si>
  <si>
    <t>項　　　　　目</t>
  </si>
  <si>
    <t>（単位：百万円）</t>
  </si>
  <si>
    <t>１　第　一　次　産　業</t>
  </si>
  <si>
    <t>２　第　二　次　産　業</t>
  </si>
  <si>
    <t>３　第　三　次　産　業</t>
  </si>
  <si>
    <t xml:space="preserve"> 　　項　　　　　　目</t>
  </si>
  <si>
    <t xml:space="preserve">      項    　　   目 </t>
  </si>
  <si>
    <t xml:space="preserve">１ 民間最終消費支出  </t>
  </si>
  <si>
    <t xml:space="preserve"> (1) 家計最終消費支出</t>
  </si>
  <si>
    <t xml:space="preserve">    a　 食　　料　　費</t>
  </si>
  <si>
    <t xml:space="preserve">    b 　住　　居　　費</t>
  </si>
  <si>
    <t xml:space="preserve">    c 　光熱・水 道 費</t>
  </si>
  <si>
    <t xml:space="preserve">    d 　家具・家事用品費</t>
  </si>
  <si>
    <t xml:space="preserve">    e 　被服及び履物費</t>
  </si>
  <si>
    <t xml:space="preserve">    g   交通・通 信 費</t>
  </si>
  <si>
    <t xml:space="preserve">    h   教　　育　　費</t>
  </si>
  <si>
    <t xml:space="preserve">    I   教 養 娯 楽 費</t>
  </si>
  <si>
    <t xml:space="preserve">  (1) 国 出 先 機 関  </t>
  </si>
  <si>
    <t xml:space="preserve">  (2)       県　 </t>
  </si>
  <si>
    <t xml:space="preserve">  (3) 市    町    村</t>
  </si>
  <si>
    <t xml:space="preserve">  (1) 総固定資本形成</t>
  </si>
  <si>
    <t xml:space="preserve">   ａ　民          間</t>
  </si>
  <si>
    <t xml:space="preserve">    (ａ) 住          宅</t>
  </si>
  <si>
    <t xml:space="preserve">    (ｂ) 企  業  設  備</t>
  </si>
  <si>
    <t xml:space="preserve"> 　ｂ　公          的</t>
  </si>
  <si>
    <t xml:space="preserve">    (ｃ) 一  般  政  府</t>
  </si>
  <si>
    <t xml:space="preserve">  (2) 在 庫 品 増 加</t>
  </si>
  <si>
    <t xml:space="preserve"> 　ａ　民  間  企  業</t>
  </si>
  <si>
    <t xml:space="preserve">   ｂ　公  的  企  業</t>
  </si>
  <si>
    <t>４ 財貨・サ－ビスの移出</t>
  </si>
  <si>
    <t xml:space="preserve">６ 統 計 上 の 不 突 合 </t>
  </si>
  <si>
    <t>－</t>
  </si>
  <si>
    <t>項　　　　　　　　　目</t>
  </si>
  <si>
    <t xml:space="preserve"> (3)　名 目 県 民 総 生 産</t>
  </si>
  <si>
    <t xml:space="preserve"> (4)　実 質 県 民 総 生 産</t>
  </si>
  <si>
    <t xml:space="preserve"> (5)　県 民 所 得 （分 配）</t>
  </si>
  <si>
    <t xml:space="preserve"> (1)　総　　　人　　　口</t>
  </si>
  <si>
    <t xml:space="preserve"> (2)　世　　　帯　　　数</t>
  </si>
  <si>
    <t>千円</t>
  </si>
  <si>
    <t>人</t>
  </si>
  <si>
    <t>世帯</t>
  </si>
  <si>
    <t>４　実質県民総支出</t>
  </si>
  <si>
    <t>構成比</t>
  </si>
  <si>
    <t xml:space="preserve"> ３　名目県民総支出</t>
  </si>
  <si>
    <t>県民所得</t>
  </si>
  <si>
    <t>１　産業別県内総生産</t>
  </si>
  <si>
    <t>（単位：％）</t>
  </si>
  <si>
    <r>
      <t>２  県民所得（分配）</t>
    </r>
    <r>
      <rPr>
        <sz val="11"/>
        <rFont val="ＭＳ Ｐ明朝"/>
        <family val="1"/>
      </rPr>
      <t xml:space="preserve"> （要素費用表示の県民純生産）</t>
    </r>
  </si>
  <si>
    <t>実数</t>
  </si>
  <si>
    <t>対前年度増加率</t>
  </si>
  <si>
    <t>９年度</t>
  </si>
  <si>
    <t>農　　　　　業</t>
  </si>
  <si>
    <t>林　　　　　業</t>
  </si>
  <si>
    <t>水　　産　　業</t>
  </si>
  <si>
    <t>鉱　　　　　業</t>
  </si>
  <si>
    <t>建　　設　　業</t>
  </si>
  <si>
    <t>製　　造　　業</t>
  </si>
  <si>
    <t>電気・ｶﾞｽ・水道業</t>
  </si>
  <si>
    <t>運輸・通信業</t>
  </si>
  <si>
    <t>卸売・小売業</t>
  </si>
  <si>
    <t>金融・保険業</t>
  </si>
  <si>
    <t>不　動　産　業</t>
  </si>
  <si>
    <t>サ － ビ ス 業</t>
  </si>
  <si>
    <t>公　　　　　務</t>
  </si>
  <si>
    <t>４　小　　　　　　計（１＋２＋３）</t>
  </si>
  <si>
    <t>産業別県内総生産（市場価格表示）（４－５）</t>
  </si>
  <si>
    <t>単位</t>
  </si>
  <si>
    <t>実数</t>
  </si>
  <si>
    <t>対前年度比（％）</t>
  </si>
  <si>
    <t>①　第一次産業</t>
  </si>
  <si>
    <t>②　第二次産業</t>
  </si>
  <si>
    <t>③　第三次産業</t>
  </si>
  <si>
    <t>３　１k ㎡当たり県内純生産</t>
  </si>
  <si>
    <t>（１）　１k ㎡当たり県内純生産</t>
  </si>
  <si>
    <t>百万円</t>
  </si>
  <si>
    <t>（２）　可住地１k ㎡当たり県内純生産</t>
  </si>
  <si>
    <t xml:space="preserve"> (3)鉱工業生産指数　　　　　　　　　　　　　　　　　　（平成7年＝１００）</t>
  </si>
  <si>
    <t xml:space="preserve"> (4)賃金指数　      　　　　　　　　　　　　（平成7年＝１００）</t>
  </si>
  <si>
    <t xml:space="preserve"> (5)消費者物価指数　　　　　　　　　　　　　　　　（平成7年＝１００）</t>
  </si>
  <si>
    <t>１０年度</t>
  </si>
  <si>
    <t>１１年度</t>
  </si>
  <si>
    <t>１２年度</t>
  </si>
  <si>
    <t>１３年度</t>
  </si>
  <si>
    <t>１3年度</t>
  </si>
  <si>
    <t>資料　平成13年度県民経済計算年報</t>
  </si>
  <si>
    <t>（単位：％）</t>
  </si>
  <si>
    <t>対前年度増加率</t>
  </si>
  <si>
    <t>構成比</t>
  </si>
  <si>
    <t>１０年度</t>
  </si>
  <si>
    <t>１１年度</t>
  </si>
  <si>
    <t>１２年度</t>
  </si>
  <si>
    <t>１３年度</t>
  </si>
  <si>
    <t>１　雇　　用　　者　　報　　酬</t>
  </si>
  <si>
    <t>（１）　賃　金　・　俸　給</t>
  </si>
  <si>
    <t>（２）　雇 主　の 社 会 負 担</t>
  </si>
  <si>
    <t xml:space="preserve">   a    雇 主 の 現 実 社 会 負 担</t>
  </si>
  <si>
    <t xml:space="preserve">   b    雇 主 の 帰 属 社 会 負 担</t>
  </si>
  <si>
    <t>２　財　　産　　所　　得（非企業部門）</t>
  </si>
  <si>
    <t xml:space="preserve">   ａ　受　　　　　　　　取</t>
  </si>
  <si>
    <t xml:space="preserve"> 　ｂ　支　　　　　　　　払</t>
  </si>
  <si>
    <t>（１）　一　　般　　政　　府</t>
  </si>
  <si>
    <t xml:space="preserve"> 　ａ　受　　　　　　　　取</t>
  </si>
  <si>
    <t xml:space="preserve">   ｂ　支　　　　　　　　払</t>
  </si>
  <si>
    <t>（2）　家　　　　　　　　計</t>
  </si>
  <si>
    <t xml:space="preserve">  ①　利　　　　　　　子</t>
  </si>
  <si>
    <t>　 ｂ　支　　　　　　　　払</t>
  </si>
  <si>
    <t xml:space="preserve">  ②　配　　　当　（受　取）</t>
  </si>
  <si>
    <t xml:space="preserve">  ③　保険契約者に帰属する財産所得</t>
  </si>
  <si>
    <t xml:space="preserve">  ④　賃　貸　料　（受　取）</t>
  </si>
  <si>
    <t>（3）　対家計民間非営利団体</t>
  </si>
  <si>
    <t>３　企業所得（法人企業の分配所得受払後）</t>
  </si>
  <si>
    <t>（１）民間法人企業</t>
  </si>
  <si>
    <t>　 ａ　非金融法人企業</t>
  </si>
  <si>
    <t>　 ｂ　金融機関</t>
  </si>
  <si>
    <t>（２）公　  的    企    業</t>
  </si>
  <si>
    <t xml:space="preserve"> 　ａ　非金融法人企業</t>
  </si>
  <si>
    <t xml:space="preserve"> 　ｂ　金融機関</t>
  </si>
  <si>
    <t>（３）個　　人　　企　　業</t>
  </si>
  <si>
    <t xml:space="preserve">   ①　農 　林　 水　 産　 業</t>
  </si>
  <si>
    <t xml:space="preserve">   ②　その他の産業（非農林水・非金融）</t>
  </si>
  <si>
    <t xml:space="preserve">   ③　持　　　ち　　　家</t>
  </si>
  <si>
    <t>４　県民所得（要素費用表示） （１＋２＋３）</t>
  </si>
  <si>
    <t>資料　平成１３年度県民経済計算年報</t>
  </si>
  <si>
    <t xml:space="preserve">（ 単位 ： 百万円 ）  </t>
  </si>
  <si>
    <t xml:space="preserve">（ 単位 ： ％ ）  </t>
  </si>
  <si>
    <t>９年度</t>
  </si>
  <si>
    <t>１０年度</t>
  </si>
  <si>
    <t>１１年度</t>
  </si>
  <si>
    <t>１２年度</t>
  </si>
  <si>
    <t>１３年度</t>
  </si>
  <si>
    <t xml:space="preserve">    f　 保 健 医 療 費</t>
  </si>
  <si>
    <t xml:space="preserve">    j   その他消費支出</t>
  </si>
  <si>
    <t xml:space="preserve"> (2) 対家計民間非営利団体最終消費支出</t>
  </si>
  <si>
    <t xml:space="preserve">２ 政府最終消費支出   </t>
  </si>
  <si>
    <t xml:space="preserve">  (4) 社 会 保 障 基 金</t>
  </si>
  <si>
    <t>(再掲) 家計現実最終消費</t>
  </si>
  <si>
    <r>
      <t xml:space="preserve"> </t>
    </r>
    <r>
      <rPr>
        <sz val="14"/>
        <rFont val="ＭＳ Ｐ明朝"/>
        <family val="1"/>
      </rPr>
      <t>　　</t>
    </r>
    <r>
      <rPr>
        <sz val="10"/>
        <rFont val="ＭＳ Ｐ明朝"/>
        <family val="1"/>
      </rPr>
      <t xml:space="preserve">  政府現実最終消費</t>
    </r>
  </si>
  <si>
    <t>３ 県 内 総 資 本 形 成</t>
  </si>
  <si>
    <t>５（控除）財貨・サ－ビスの移入</t>
  </si>
  <si>
    <t>７ 県内総支出（市場価格表示）　　　　　　　　　　　　（１＋２＋３＋４＋５＋６）</t>
  </si>
  <si>
    <t xml:space="preserve">８ 県外からの所得（純） </t>
  </si>
  <si>
    <t>９ 県民総所得　（市場価格表示）(7+8)</t>
  </si>
  <si>
    <t>９年度</t>
  </si>
  <si>
    <t>１０年度</t>
  </si>
  <si>
    <t>１１年度</t>
  </si>
  <si>
    <t>１２年度</t>
  </si>
  <si>
    <t>１３年度</t>
  </si>
  <si>
    <t xml:space="preserve">    f　 保 健 医 療 費</t>
  </si>
  <si>
    <t>資料　平成１３年度県民経済計算年報</t>
  </si>
  <si>
    <t>（平成７暦年基準）</t>
  </si>
  <si>
    <t>９年度</t>
  </si>
  <si>
    <t>１０年度</t>
  </si>
  <si>
    <t>１１年度</t>
  </si>
  <si>
    <t>１２年度</t>
  </si>
  <si>
    <t>１３年度</t>
  </si>
  <si>
    <t>１　主　要　指　標</t>
  </si>
  <si>
    <t xml:space="preserve"> (1)　名 目 県 内 総 生 産　　　　　　　　　　　　　　　　　（経済成長率：名目）</t>
  </si>
  <si>
    <t>百万円</t>
  </si>
  <si>
    <t xml:space="preserve"> (2)　実 質 県 内 総 生 産　　　　　　　　　　　　　　　　　　（経済成長率：実質）</t>
  </si>
  <si>
    <t>２　１人当たり所得水準</t>
  </si>
  <si>
    <t xml:space="preserve"> (1)　１人当たり県民所得</t>
  </si>
  <si>
    <r>
      <t xml:space="preserve"> (2)   １</t>
    </r>
    <r>
      <rPr>
        <sz val="8"/>
        <rFont val="ＭＳ Ｐ明朝"/>
        <family val="1"/>
      </rPr>
      <t>人当たり民間最終消費支出（名目）</t>
    </r>
  </si>
  <si>
    <t xml:space="preserve"> (3)　１人当たり雇用者報酬</t>
  </si>
  <si>
    <t xml:space="preserve"> (4)　就業者１人当たり県内純生産</t>
  </si>
  <si>
    <t>３　そ　　　　の　　　　他</t>
  </si>
  <si>
    <r>
      <t>５ 関連指標</t>
    </r>
    <r>
      <rPr>
        <sz val="11"/>
        <rFont val="ＭＳ Ｐ明朝"/>
        <family val="1"/>
      </rPr>
      <t>（平成9～13年度）</t>
    </r>
  </si>
  <si>
    <t>　　　　（ 単 位 ： 百 万 円 ）</t>
  </si>
  <si>
    <t>制度部門</t>
  </si>
  <si>
    <t>非金融　　　　　　　　　　　法人企業</t>
  </si>
  <si>
    <t>金融機関</t>
  </si>
  <si>
    <t>一般政府</t>
  </si>
  <si>
    <t>合計</t>
  </si>
  <si>
    <t>受払</t>
  </si>
  <si>
    <t>支払</t>
  </si>
  <si>
    <t>受取</t>
  </si>
  <si>
    <t>取引項目</t>
  </si>
  <si>
    <t>最終消費支出</t>
  </si>
  <si>
    <t>-</t>
  </si>
  <si>
    <t>雇用者報酬</t>
  </si>
  <si>
    <t>-</t>
  </si>
  <si>
    <t>営業余剰（混合所得）</t>
  </si>
  <si>
    <t>-</t>
  </si>
  <si>
    <t>生産・輸入品に課される税</t>
  </si>
  <si>
    <t>-</t>
  </si>
  <si>
    <t>補助金</t>
  </si>
  <si>
    <t>-</t>
  </si>
  <si>
    <t>財産所得</t>
  </si>
  <si>
    <t>１　利　　子</t>
  </si>
  <si>
    <t>２　法人企業の分配所得（配当）</t>
  </si>
  <si>
    <t>３　保険契約者に帰属する財産所得</t>
  </si>
  <si>
    <t>４　賃　貸　料</t>
  </si>
  <si>
    <t>所得・富等に課される経常税</t>
  </si>
  <si>
    <t>現物社会移転以外の社会給付</t>
  </si>
  <si>
    <t>-</t>
  </si>
  <si>
    <t>　　うち無基金雇用者社会給付</t>
  </si>
  <si>
    <t>社会負担</t>
  </si>
  <si>
    <t>-</t>
  </si>
  <si>
    <t>　１　現実社会負担</t>
  </si>
  <si>
    <t xml:space="preserve">  ２　帰属社会負担</t>
  </si>
  <si>
    <t>その他の経常移転</t>
  </si>
  <si>
    <t xml:space="preserve"> 　うち非生命保険純保険料</t>
  </si>
  <si>
    <t xml:space="preserve"> 　　　非生命保険金</t>
  </si>
  <si>
    <t>-</t>
  </si>
  <si>
    <t>年金基金準備金の変動</t>
  </si>
  <si>
    <t>貯蓄</t>
  </si>
  <si>
    <t>資料　平成１３年度県民経済計算年報</t>
  </si>
  <si>
    <r>
      <t>家計</t>
    </r>
    <r>
      <rPr>
        <sz val="8"/>
        <rFont val="ＭＳ Ｐ明朝"/>
        <family val="1"/>
      </rPr>
      <t>（個人企業を含む）</t>
    </r>
  </si>
  <si>
    <t>対 家 計 民 間                    非 営 利 団 体</t>
  </si>
  <si>
    <t>６　平成13年度制度部門別所得支出勘定</t>
  </si>
  <si>
    <t>平成１５年刊行　統計年鑑&lt;&lt;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</si>
</sst>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  <numFmt numFmtId="178" formatCode="0.0;&quot;△ &quot;0.0"/>
    <numFmt numFmtId="179" formatCode="0.00000"/>
    <numFmt numFmtId="180" formatCode="0.0000"/>
    <numFmt numFmtId="181" formatCode="0.000"/>
    <numFmt numFmtId="182" formatCode="0.0"/>
    <numFmt numFmtId="183" formatCode="#,##0;&quot;△ &quot;#,##0"/>
    <numFmt numFmtId="184" formatCode="#,##0.0"/>
    <numFmt numFmtId="185" formatCode="#,##0_ "/>
    <numFmt numFmtId="186" formatCode="#,##0.0;&quot;△ &quot;#,##0.0"/>
    <numFmt numFmtId="187" formatCode="#,##0.0_ "/>
    <numFmt numFmtId="188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b/>
      <i/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8" fontId="5" fillId="0" borderId="0" xfId="17" applyFont="1" applyBorder="1" applyAlignment="1">
      <alignment horizontal="right" vertical="center" shrinkToFit="1"/>
    </xf>
    <xf numFmtId="38" fontId="5" fillId="0" borderId="4" xfId="17" applyFont="1" applyBorder="1" applyAlignment="1">
      <alignment horizontal="right" vertical="center" shrinkToFit="1"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distributed" vertical="center" wrapText="1"/>
    </xf>
    <xf numFmtId="178" fontId="3" fillId="0" borderId="4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9" fillId="0" borderId="1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 indent="2" shrinkToFit="1"/>
    </xf>
    <xf numFmtId="0" fontId="9" fillId="0" borderId="0" xfId="0" applyFont="1" applyBorder="1" applyAlignment="1">
      <alignment vertical="center" shrinkToFit="1"/>
    </xf>
    <xf numFmtId="0" fontId="9" fillId="0" borderId="2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3" fontId="9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indent="2" shrinkToFit="1"/>
    </xf>
    <xf numFmtId="0" fontId="9" fillId="0" borderId="3" xfId="0" applyFont="1" applyBorder="1" applyAlignment="1">
      <alignment vertical="center" shrinkToFit="1"/>
    </xf>
    <xf numFmtId="0" fontId="10" fillId="0" borderId="0" xfId="0" applyFont="1" applyAlignment="1">
      <alignment/>
    </xf>
    <xf numFmtId="186" fontId="9" fillId="0" borderId="0" xfId="0" applyNumberFormat="1" applyFont="1" applyBorder="1" applyAlignment="1">
      <alignment horizontal="right"/>
    </xf>
    <xf numFmtId="183" fontId="5" fillId="0" borderId="0" xfId="17" applyNumberFormat="1" applyFont="1" applyBorder="1" applyAlignment="1">
      <alignment horizontal="right"/>
    </xf>
    <xf numFmtId="183" fontId="9" fillId="0" borderId="0" xfId="17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183" fontId="9" fillId="0" borderId="2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horizontal="right" vertical="center"/>
    </xf>
    <xf numFmtId="186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178" fontId="5" fillId="0" borderId="2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distributed" vertical="center" wrapText="1"/>
    </xf>
    <xf numFmtId="183" fontId="12" fillId="0" borderId="0" xfId="0" applyNumberFormat="1" applyFont="1" applyBorder="1" applyAlignment="1">
      <alignment horizontal="right"/>
    </xf>
    <xf numFmtId="186" fontId="13" fillId="0" borderId="0" xfId="0" applyNumberFormat="1" applyFont="1" applyBorder="1" applyAlignment="1">
      <alignment horizontal="right"/>
    </xf>
    <xf numFmtId="186" fontId="13" fillId="0" borderId="0" xfId="0" applyNumberFormat="1" applyFont="1" applyAlignment="1">
      <alignment horizontal="right"/>
    </xf>
    <xf numFmtId="183" fontId="13" fillId="0" borderId="0" xfId="17" applyNumberFormat="1" applyFont="1" applyBorder="1" applyAlignment="1">
      <alignment horizontal="right" vertical="center"/>
    </xf>
    <xf numFmtId="186" fontId="14" fillId="0" borderId="4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6" fontId="13" fillId="0" borderId="0" xfId="0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vertical="center"/>
    </xf>
    <xf numFmtId="186" fontId="13" fillId="0" borderId="0" xfId="0" applyNumberFormat="1" applyFont="1" applyAlignment="1">
      <alignment vertical="center"/>
    </xf>
    <xf numFmtId="186" fontId="13" fillId="0" borderId="0" xfId="0" applyNumberFormat="1" applyFont="1" applyBorder="1" applyAlignment="1">
      <alignment vertical="center"/>
    </xf>
    <xf numFmtId="38" fontId="12" fillId="0" borderId="4" xfId="17" applyFont="1" applyBorder="1" applyAlignment="1">
      <alignment horizontal="right" vertical="center" shrinkToFit="1"/>
    </xf>
    <xf numFmtId="38" fontId="12" fillId="0" borderId="0" xfId="17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178" fontId="12" fillId="0" borderId="0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186" fontId="9" fillId="0" borderId="2" xfId="0" applyNumberFormat="1" applyFont="1" applyBorder="1" applyAlignment="1">
      <alignment horizontal="right"/>
    </xf>
    <xf numFmtId="186" fontId="9" fillId="0" borderId="2" xfId="0" applyNumberFormat="1" applyFont="1" applyBorder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186" fontId="13" fillId="0" borderId="0" xfId="0" applyNumberFormat="1" applyFont="1" applyAlignment="1">
      <alignment horizontal="right" vertical="center"/>
    </xf>
    <xf numFmtId="186" fontId="9" fillId="0" borderId="2" xfId="0" applyNumberFormat="1" applyFont="1" applyBorder="1" applyAlignment="1">
      <alignment vertical="center"/>
    </xf>
    <xf numFmtId="38" fontId="3" fillId="0" borderId="5" xfId="17" applyFont="1" applyBorder="1" applyAlignment="1">
      <alignment horizontal="center" shrinkToFit="1"/>
    </xf>
    <xf numFmtId="38" fontId="11" fillId="0" borderId="5" xfId="17" applyFont="1" applyBorder="1" applyAlignment="1">
      <alignment horizontal="center" shrinkToFit="1"/>
    </xf>
    <xf numFmtId="183" fontId="7" fillId="0" borderId="10" xfId="17" applyNumberFormat="1" applyFont="1" applyBorder="1" applyAlignment="1">
      <alignment horizontal="right" vertical="center" shrinkToFit="1"/>
    </xf>
    <xf numFmtId="183" fontId="7" fillId="0" borderId="4" xfId="17" applyNumberFormat="1" applyFont="1" applyBorder="1" applyAlignment="1">
      <alignment horizontal="right" vertical="center" shrinkToFit="1"/>
    </xf>
    <xf numFmtId="183" fontId="6" fillId="0" borderId="4" xfId="17" applyNumberFormat="1" applyFont="1" applyBorder="1" applyAlignment="1">
      <alignment horizontal="right" vertical="center" shrinkToFit="1"/>
    </xf>
    <xf numFmtId="183" fontId="6" fillId="0" borderId="4" xfId="0" applyNumberFormat="1" applyFont="1" applyBorder="1" applyAlignment="1">
      <alignment horizontal="right" vertical="center" shrinkToFit="1"/>
    </xf>
    <xf numFmtId="183" fontId="7" fillId="0" borderId="11" xfId="17" applyNumberFormat="1" applyFont="1" applyBorder="1" applyAlignment="1">
      <alignment horizontal="right" vertical="center" shrinkToFit="1"/>
    </xf>
    <xf numFmtId="183" fontId="7" fillId="0" borderId="0" xfId="17" applyNumberFormat="1" applyFont="1" applyBorder="1" applyAlignment="1">
      <alignment horizontal="right" vertical="center" shrinkToFit="1"/>
    </xf>
    <xf numFmtId="183" fontId="6" fillId="0" borderId="0" xfId="17" applyNumberFormat="1" applyFont="1" applyBorder="1" applyAlignment="1">
      <alignment horizontal="right" vertical="center" shrinkToFit="1"/>
    </xf>
    <xf numFmtId="183" fontId="6" fillId="0" borderId="0" xfId="0" applyNumberFormat="1" applyFont="1" applyBorder="1" applyAlignment="1">
      <alignment horizontal="right" vertical="center" shrinkToFit="1"/>
    </xf>
    <xf numFmtId="183" fontId="6" fillId="0" borderId="11" xfId="17" applyNumberFormat="1" applyFont="1" applyBorder="1" applyAlignment="1">
      <alignment horizontal="right" vertical="center" shrinkToFit="1"/>
    </xf>
    <xf numFmtId="183" fontId="15" fillId="0" borderId="12" xfId="17" applyNumberFormat="1" applyFont="1" applyBorder="1" applyAlignment="1">
      <alignment horizontal="right" vertical="center" shrinkToFit="1"/>
    </xf>
    <xf numFmtId="183" fontId="15" fillId="0" borderId="2" xfId="17" applyNumberFormat="1" applyFont="1" applyBorder="1" applyAlignment="1">
      <alignment horizontal="right" vertical="center" shrinkToFit="1"/>
    </xf>
    <xf numFmtId="183" fontId="16" fillId="0" borderId="2" xfId="17" applyNumberFormat="1" applyFont="1" applyBorder="1" applyAlignment="1">
      <alignment horizontal="right" vertical="center" shrinkToFit="1"/>
    </xf>
    <xf numFmtId="183" fontId="16" fillId="0" borderId="2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distributed" vertical="center" wrapText="1"/>
    </xf>
    <xf numFmtId="178" fontId="3" fillId="0" borderId="13" xfId="0" applyNumberFormat="1" applyFont="1" applyFill="1" applyBorder="1" applyAlignment="1">
      <alignment horizontal="distributed" vertical="center" wrapText="1"/>
    </xf>
    <xf numFmtId="178" fontId="3" fillId="0" borderId="5" xfId="0" applyNumberFormat="1" applyFont="1" applyFill="1" applyBorder="1" applyAlignment="1">
      <alignment horizontal="distributed" vertical="center" wrapText="1"/>
    </xf>
    <xf numFmtId="178" fontId="11" fillId="0" borderId="5" xfId="0" applyNumberFormat="1" applyFont="1" applyFill="1" applyBorder="1" applyAlignment="1">
      <alignment horizontal="distributed" vertical="center" wrapText="1"/>
    </xf>
    <xf numFmtId="183" fontId="5" fillId="0" borderId="0" xfId="17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83" fontId="12" fillId="0" borderId="0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right"/>
    </xf>
    <xf numFmtId="186" fontId="9" fillId="0" borderId="0" xfId="0" applyNumberFormat="1" applyFont="1" applyFill="1" applyAlignment="1">
      <alignment horizontal="right"/>
    </xf>
    <xf numFmtId="186" fontId="13" fillId="0" borderId="0" xfId="0" applyNumberFormat="1" applyFont="1" applyFill="1" applyAlignment="1">
      <alignment horizontal="right"/>
    </xf>
    <xf numFmtId="186" fontId="13" fillId="0" borderId="0" xfId="0" applyNumberFormat="1" applyFont="1" applyFill="1" applyBorder="1" applyAlignment="1">
      <alignment horizontal="right"/>
    </xf>
    <xf numFmtId="183" fontId="5" fillId="0" borderId="2" xfId="0" applyNumberFormat="1" applyFont="1" applyFill="1" applyBorder="1" applyAlignment="1">
      <alignment horizontal="right"/>
    </xf>
    <xf numFmtId="183" fontId="12" fillId="0" borderId="2" xfId="0" applyNumberFormat="1" applyFont="1" applyFill="1" applyBorder="1" applyAlignment="1">
      <alignment horizontal="right"/>
    </xf>
    <xf numFmtId="186" fontId="9" fillId="0" borderId="2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distributed" vertical="center" wrapText="1"/>
    </xf>
    <xf numFmtId="183" fontId="5" fillId="0" borderId="0" xfId="0" applyNumberFormat="1" applyFont="1" applyBorder="1" applyAlignment="1">
      <alignment horizontal="right"/>
    </xf>
    <xf numFmtId="186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8" fontId="3" fillId="0" borderId="5" xfId="17" applyFont="1" applyBorder="1" applyAlignment="1">
      <alignment horizontal="distributed" vertical="center" wrapText="1"/>
    </xf>
    <xf numFmtId="38" fontId="3" fillId="0" borderId="9" xfId="17" applyFont="1" applyBorder="1" applyAlignment="1">
      <alignment horizontal="distributed" vertical="center" wrapText="1"/>
    </xf>
    <xf numFmtId="38" fontId="11" fillId="0" borderId="9" xfId="17" applyFont="1" applyBorder="1" applyAlignment="1">
      <alignment horizontal="distributed" vertical="center" wrapText="1"/>
    </xf>
    <xf numFmtId="38" fontId="11" fillId="0" borderId="5" xfId="17" applyFont="1" applyBorder="1" applyAlignment="1">
      <alignment horizontal="distributed" vertical="center" wrapText="1"/>
    </xf>
    <xf numFmtId="186" fontId="8" fillId="0" borderId="4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top" shrinkToFit="1"/>
    </xf>
    <xf numFmtId="186" fontId="18" fillId="0" borderId="0" xfId="0" applyNumberFormat="1" applyFont="1" applyBorder="1" applyAlignment="1">
      <alignment horizontal="right" vertical="center"/>
    </xf>
    <xf numFmtId="176" fontId="5" fillId="0" borderId="0" xfId="17" applyNumberFormat="1" applyFont="1" applyBorder="1" applyAlignment="1">
      <alignment horizontal="right" vertical="center" shrinkToFit="1"/>
    </xf>
    <xf numFmtId="176" fontId="12" fillId="0" borderId="0" xfId="17" applyNumberFormat="1" applyFont="1" applyBorder="1" applyAlignment="1">
      <alignment horizontal="right" vertical="center" shrinkToFit="1"/>
    </xf>
    <xf numFmtId="176" fontId="5" fillId="0" borderId="2" xfId="17" applyNumberFormat="1" applyFont="1" applyBorder="1" applyAlignment="1">
      <alignment horizontal="right" vertical="center" shrinkToFit="1"/>
    </xf>
    <xf numFmtId="0" fontId="19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0" fillId="0" borderId="0" xfId="16" applyAlignment="1">
      <alignment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distributed"/>
    </xf>
    <xf numFmtId="0" fontId="3" fillId="0" borderId="14" xfId="0" applyFont="1" applyBorder="1" applyAlignment="1">
      <alignment horizontal="distributed" vertical="distributed"/>
    </xf>
    <xf numFmtId="0" fontId="3" fillId="0" borderId="16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8" fillId="0" borderId="4" xfId="0" applyFont="1" applyBorder="1" applyAlignment="1">
      <alignment horizontal="distributed" vertical="center" shrinkToFit="1"/>
    </xf>
    <xf numFmtId="0" fontId="9" fillId="0" borderId="1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wrapText="1" shrinkToFit="1"/>
    </xf>
    <xf numFmtId="0" fontId="9" fillId="0" borderId="1" xfId="0" applyFont="1" applyBorder="1" applyAlignment="1">
      <alignment horizontal="distributed"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8" fillId="0" borderId="0" xfId="0" applyFont="1" applyBorder="1" applyAlignment="1">
      <alignment horizontal="left" vertical="center" indent="1" shrinkToFit="1"/>
    </xf>
    <xf numFmtId="0" fontId="9" fillId="0" borderId="1" xfId="0" applyFont="1" applyBorder="1" applyAlignment="1">
      <alignment horizontal="left" vertical="center" indent="1" shrinkToFit="1"/>
    </xf>
    <xf numFmtId="0" fontId="14" fillId="0" borderId="2" xfId="0" applyFont="1" applyBorder="1" applyAlignment="1">
      <alignment horizontal="distributed" vertical="center" shrinkToFit="1"/>
    </xf>
    <xf numFmtId="0" fontId="13" fillId="0" borderId="3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5429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2</xdr:col>
      <xdr:colOff>28575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19050" y="542925"/>
          <a:ext cx="11049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3.50390625" style="3" customWidth="1"/>
    <col min="2" max="6" width="11.625" style="3" customWidth="1"/>
    <col min="7" max="15" width="10.125" style="3" customWidth="1"/>
    <col min="16" max="16384" width="9.00390625" style="3" customWidth="1"/>
  </cols>
  <sheetData>
    <row r="1" ht="13.5">
      <c r="A1" s="125" t="s">
        <v>211</v>
      </c>
    </row>
    <row r="2" ht="28.5">
      <c r="A2" s="32" t="s">
        <v>46</v>
      </c>
    </row>
    <row r="3" ht="13.5">
      <c r="A3" s="13" t="s">
        <v>47</v>
      </c>
    </row>
    <row r="4" spans="5:14" ht="14.25" thickBot="1">
      <c r="E4" s="3" t="s">
        <v>3</v>
      </c>
      <c r="N4" s="3" t="s">
        <v>48</v>
      </c>
    </row>
    <row r="5" spans="1:15" ht="14.25" customHeight="1" thickTop="1">
      <c r="A5" s="130" t="s">
        <v>2</v>
      </c>
      <c r="B5" s="128" t="s">
        <v>50</v>
      </c>
      <c r="C5" s="128"/>
      <c r="D5" s="128"/>
      <c r="E5" s="128"/>
      <c r="F5" s="126"/>
      <c r="G5" s="129" t="s">
        <v>51</v>
      </c>
      <c r="H5" s="128"/>
      <c r="I5" s="128"/>
      <c r="J5" s="128"/>
      <c r="K5" s="126" t="s">
        <v>44</v>
      </c>
      <c r="L5" s="127"/>
      <c r="M5" s="127"/>
      <c r="N5" s="127"/>
      <c r="O5" s="127"/>
    </row>
    <row r="6" spans="1:15" ht="13.5">
      <c r="A6" s="131"/>
      <c r="B6" s="87" t="s">
        <v>52</v>
      </c>
      <c r="C6" s="87" t="s">
        <v>81</v>
      </c>
      <c r="D6" s="87" t="s">
        <v>82</v>
      </c>
      <c r="E6" s="88" t="s">
        <v>83</v>
      </c>
      <c r="F6" s="89" t="s">
        <v>84</v>
      </c>
      <c r="G6" s="90" t="s">
        <v>81</v>
      </c>
      <c r="H6" s="91" t="s">
        <v>82</v>
      </c>
      <c r="I6" s="91" t="s">
        <v>83</v>
      </c>
      <c r="J6" s="92" t="s">
        <v>84</v>
      </c>
      <c r="K6" s="87" t="s">
        <v>52</v>
      </c>
      <c r="L6" s="87" t="s">
        <v>81</v>
      </c>
      <c r="M6" s="87" t="s">
        <v>82</v>
      </c>
      <c r="N6" s="88" t="s">
        <v>83</v>
      </c>
      <c r="O6" s="89" t="s">
        <v>85</v>
      </c>
    </row>
    <row r="7" spans="1:15" ht="13.5" customHeight="1">
      <c r="A7" s="19" t="s">
        <v>4</v>
      </c>
      <c r="B7" s="93">
        <v>79720</v>
      </c>
      <c r="C7" s="93">
        <v>74393</v>
      </c>
      <c r="D7" s="93">
        <v>71606</v>
      </c>
      <c r="E7" s="94">
        <v>69658</v>
      </c>
      <c r="F7" s="95">
        <v>62564</v>
      </c>
      <c r="G7" s="96">
        <v>-6.7</v>
      </c>
      <c r="H7" s="96">
        <v>-3.7</v>
      </c>
      <c r="I7" s="97">
        <v>-2.7</v>
      </c>
      <c r="J7" s="98">
        <v>-10.2</v>
      </c>
      <c r="K7" s="96">
        <v>2.5</v>
      </c>
      <c r="L7" s="96">
        <v>2.4</v>
      </c>
      <c r="M7" s="96">
        <v>2.2</v>
      </c>
      <c r="N7" s="96">
        <v>2.1</v>
      </c>
      <c r="O7" s="99">
        <v>2</v>
      </c>
    </row>
    <row r="8" spans="1:15" ht="13.5" customHeight="1">
      <c r="A8" s="30" t="s">
        <v>53</v>
      </c>
      <c r="B8" s="93">
        <v>75352</v>
      </c>
      <c r="C8" s="93">
        <v>69782</v>
      </c>
      <c r="D8" s="93">
        <v>68603</v>
      </c>
      <c r="E8" s="94">
        <v>66785</v>
      </c>
      <c r="F8" s="95">
        <v>60049</v>
      </c>
      <c r="G8" s="96">
        <v>-7.4</v>
      </c>
      <c r="H8" s="96">
        <v>-1.7</v>
      </c>
      <c r="I8" s="97">
        <v>-2.7</v>
      </c>
      <c r="J8" s="98">
        <v>-10.1</v>
      </c>
      <c r="K8" s="96">
        <v>2.3</v>
      </c>
      <c r="L8" s="96">
        <v>2.2</v>
      </c>
      <c r="M8" s="96">
        <v>2.1</v>
      </c>
      <c r="N8" s="96">
        <v>2</v>
      </c>
      <c r="O8" s="99">
        <v>2</v>
      </c>
    </row>
    <row r="9" spans="1:15" ht="13.5" customHeight="1">
      <c r="A9" s="30" t="s">
        <v>54</v>
      </c>
      <c r="B9" s="93">
        <v>3152</v>
      </c>
      <c r="C9" s="93">
        <v>3545</v>
      </c>
      <c r="D9" s="93">
        <v>2129</v>
      </c>
      <c r="E9" s="94">
        <v>1883</v>
      </c>
      <c r="F9" s="95">
        <v>1667</v>
      </c>
      <c r="G9" s="96">
        <v>12.5</v>
      </c>
      <c r="H9" s="96">
        <v>-39.9</v>
      </c>
      <c r="I9" s="97">
        <v>-11.6</v>
      </c>
      <c r="J9" s="98">
        <v>-11.5</v>
      </c>
      <c r="K9" s="96">
        <v>0.1</v>
      </c>
      <c r="L9" s="96">
        <v>0.1</v>
      </c>
      <c r="M9" s="96">
        <v>0.1</v>
      </c>
      <c r="N9" s="96">
        <v>0.1</v>
      </c>
      <c r="O9" s="99">
        <v>0.1</v>
      </c>
    </row>
    <row r="10" spans="1:15" ht="13.5" customHeight="1">
      <c r="A10" s="30" t="s">
        <v>55</v>
      </c>
      <c r="B10" s="93">
        <v>1216</v>
      </c>
      <c r="C10" s="93">
        <v>1066</v>
      </c>
      <c r="D10" s="93">
        <v>874</v>
      </c>
      <c r="E10" s="94">
        <v>990</v>
      </c>
      <c r="F10" s="95">
        <v>848</v>
      </c>
      <c r="G10" s="96">
        <v>-12.3</v>
      </c>
      <c r="H10" s="96">
        <v>-18</v>
      </c>
      <c r="I10" s="97">
        <v>13.3</v>
      </c>
      <c r="J10" s="98">
        <v>-14.3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</row>
    <row r="11" spans="1:15" ht="13.5" customHeight="1">
      <c r="A11" s="19" t="s">
        <v>5</v>
      </c>
      <c r="B11" s="93">
        <v>1285125</v>
      </c>
      <c r="C11" s="93">
        <v>1129585</v>
      </c>
      <c r="D11" s="93">
        <v>1207416</v>
      </c>
      <c r="E11" s="94">
        <v>1217878</v>
      </c>
      <c r="F11" s="95">
        <v>990815</v>
      </c>
      <c r="G11" s="96">
        <v>-12.1</v>
      </c>
      <c r="H11" s="96">
        <v>6.9</v>
      </c>
      <c r="I11" s="97">
        <v>0.9</v>
      </c>
      <c r="J11" s="98">
        <v>-18.6</v>
      </c>
      <c r="K11" s="96">
        <v>39.5</v>
      </c>
      <c r="L11" s="96">
        <v>36</v>
      </c>
      <c r="M11" s="96">
        <v>37.4</v>
      </c>
      <c r="N11" s="96">
        <v>37.3</v>
      </c>
      <c r="O11" s="99">
        <v>32.4</v>
      </c>
    </row>
    <row r="12" spans="1:15" ht="13.5" customHeight="1">
      <c r="A12" s="30" t="s">
        <v>56</v>
      </c>
      <c r="B12" s="93">
        <v>15726</v>
      </c>
      <c r="C12" s="93">
        <v>13129</v>
      </c>
      <c r="D12" s="93">
        <v>11097</v>
      </c>
      <c r="E12" s="94">
        <v>10439</v>
      </c>
      <c r="F12" s="95">
        <v>10671</v>
      </c>
      <c r="G12" s="96">
        <v>-16.5</v>
      </c>
      <c r="H12" s="96">
        <v>-15.5</v>
      </c>
      <c r="I12" s="97">
        <v>-5.9</v>
      </c>
      <c r="J12" s="98">
        <v>2.2</v>
      </c>
      <c r="K12" s="96">
        <v>0.5</v>
      </c>
      <c r="L12" s="96">
        <v>0.4</v>
      </c>
      <c r="M12" s="96">
        <v>0.3</v>
      </c>
      <c r="N12" s="96">
        <v>0.3</v>
      </c>
      <c r="O12" s="99">
        <v>0.3</v>
      </c>
    </row>
    <row r="13" spans="1:15" ht="13.5" customHeight="1">
      <c r="A13" s="30" t="s">
        <v>57</v>
      </c>
      <c r="B13" s="93">
        <v>368077</v>
      </c>
      <c r="C13" s="93">
        <v>329149</v>
      </c>
      <c r="D13" s="93">
        <v>328774</v>
      </c>
      <c r="E13" s="94">
        <v>319145</v>
      </c>
      <c r="F13" s="95">
        <v>263453</v>
      </c>
      <c r="G13" s="96">
        <v>-10.6</v>
      </c>
      <c r="H13" s="96">
        <v>-0.1</v>
      </c>
      <c r="I13" s="97">
        <v>-2.9</v>
      </c>
      <c r="J13" s="98">
        <v>-17.5</v>
      </c>
      <c r="K13" s="96">
        <v>11.3</v>
      </c>
      <c r="L13" s="96">
        <v>10.5</v>
      </c>
      <c r="M13" s="96">
        <v>10.2</v>
      </c>
      <c r="N13" s="96">
        <v>9.8</v>
      </c>
      <c r="O13" s="99">
        <v>8.6</v>
      </c>
    </row>
    <row r="14" spans="1:15" ht="13.5" customHeight="1">
      <c r="A14" s="30" t="s">
        <v>58</v>
      </c>
      <c r="B14" s="93">
        <v>901322</v>
      </c>
      <c r="C14" s="93">
        <v>787307</v>
      </c>
      <c r="D14" s="93">
        <v>867545</v>
      </c>
      <c r="E14" s="94">
        <v>888294</v>
      </c>
      <c r="F14" s="95">
        <v>716691</v>
      </c>
      <c r="G14" s="96">
        <v>-12.6</v>
      </c>
      <c r="H14" s="96">
        <v>10.2</v>
      </c>
      <c r="I14" s="97">
        <v>2.4</v>
      </c>
      <c r="J14" s="98">
        <v>-19.3</v>
      </c>
      <c r="K14" s="96">
        <v>27.7</v>
      </c>
      <c r="L14" s="96">
        <v>25.1</v>
      </c>
      <c r="M14" s="96">
        <v>26.8</v>
      </c>
      <c r="N14" s="96">
        <v>27.2</v>
      </c>
      <c r="O14" s="99">
        <v>23.5</v>
      </c>
    </row>
    <row r="15" spans="1:15" ht="13.5" customHeight="1">
      <c r="A15" s="19" t="s">
        <v>6</v>
      </c>
      <c r="B15" s="93">
        <v>2040317</v>
      </c>
      <c r="C15" s="93">
        <v>2070742</v>
      </c>
      <c r="D15" s="93">
        <v>2081745</v>
      </c>
      <c r="E15" s="94">
        <v>2109127</v>
      </c>
      <c r="F15" s="95">
        <v>2149159</v>
      </c>
      <c r="G15" s="96">
        <v>1.5</v>
      </c>
      <c r="H15" s="96">
        <v>0.5</v>
      </c>
      <c r="I15" s="97">
        <v>1.3</v>
      </c>
      <c r="J15" s="98">
        <v>1.9</v>
      </c>
      <c r="K15" s="96">
        <v>62.7</v>
      </c>
      <c r="L15" s="96">
        <v>66</v>
      </c>
      <c r="M15" s="96">
        <v>64.4</v>
      </c>
      <c r="N15" s="96">
        <v>64.6</v>
      </c>
      <c r="O15" s="99">
        <v>70.4</v>
      </c>
    </row>
    <row r="16" spans="1:15" ht="13.5" customHeight="1">
      <c r="A16" s="30" t="s">
        <v>59</v>
      </c>
      <c r="B16" s="93">
        <v>104172</v>
      </c>
      <c r="C16" s="93">
        <v>106603</v>
      </c>
      <c r="D16" s="93">
        <v>108793</v>
      </c>
      <c r="E16" s="94">
        <v>113088</v>
      </c>
      <c r="F16" s="95">
        <v>116014</v>
      </c>
      <c r="G16" s="96">
        <v>2.3</v>
      </c>
      <c r="H16" s="96">
        <v>2.1</v>
      </c>
      <c r="I16" s="97">
        <v>3.9</v>
      </c>
      <c r="J16" s="98">
        <v>2.6</v>
      </c>
      <c r="K16" s="96">
        <v>3.2</v>
      </c>
      <c r="L16" s="96">
        <v>3.4</v>
      </c>
      <c r="M16" s="96">
        <v>3.4</v>
      </c>
      <c r="N16" s="96">
        <v>3.5</v>
      </c>
      <c r="O16" s="99">
        <v>3.8</v>
      </c>
    </row>
    <row r="17" spans="1:15" ht="13.5" customHeight="1">
      <c r="A17" s="30" t="s">
        <v>60</v>
      </c>
      <c r="B17" s="93">
        <v>181732</v>
      </c>
      <c r="C17" s="93">
        <v>178112</v>
      </c>
      <c r="D17" s="93">
        <v>168485</v>
      </c>
      <c r="E17" s="94">
        <v>166275</v>
      </c>
      <c r="F17" s="95">
        <v>164353</v>
      </c>
      <c r="G17" s="96">
        <v>-2</v>
      </c>
      <c r="H17" s="96">
        <v>-5.4</v>
      </c>
      <c r="I17" s="97">
        <v>-1.3</v>
      </c>
      <c r="J17" s="98">
        <v>-1.2</v>
      </c>
      <c r="K17" s="96">
        <v>5.6</v>
      </c>
      <c r="L17" s="96">
        <v>5.7</v>
      </c>
      <c r="M17" s="96">
        <v>5.2</v>
      </c>
      <c r="N17" s="96">
        <v>5.1</v>
      </c>
      <c r="O17" s="99">
        <v>5.4</v>
      </c>
    </row>
    <row r="18" spans="1:15" ht="13.5" customHeight="1">
      <c r="A18" s="30" t="s">
        <v>61</v>
      </c>
      <c r="B18" s="93">
        <v>300431</v>
      </c>
      <c r="C18" s="93">
        <v>307756</v>
      </c>
      <c r="D18" s="93">
        <v>302855</v>
      </c>
      <c r="E18" s="94">
        <v>291979</v>
      </c>
      <c r="F18" s="95">
        <v>301217</v>
      </c>
      <c r="G18" s="96">
        <v>2.4</v>
      </c>
      <c r="H18" s="96">
        <v>-1.6</v>
      </c>
      <c r="I18" s="97">
        <v>-3.6</v>
      </c>
      <c r="J18" s="98">
        <v>3.2</v>
      </c>
      <c r="K18" s="96">
        <v>9.2</v>
      </c>
      <c r="L18" s="96">
        <v>9.8</v>
      </c>
      <c r="M18" s="96">
        <v>9.4</v>
      </c>
      <c r="N18" s="96">
        <v>8.9</v>
      </c>
      <c r="O18" s="99">
        <v>9.9</v>
      </c>
    </row>
    <row r="19" spans="1:15" ht="13.5" customHeight="1">
      <c r="A19" s="30" t="s">
        <v>62</v>
      </c>
      <c r="B19" s="93">
        <v>159198</v>
      </c>
      <c r="C19" s="93">
        <v>145829</v>
      </c>
      <c r="D19" s="93">
        <v>143075</v>
      </c>
      <c r="E19" s="94">
        <v>148816</v>
      </c>
      <c r="F19" s="95">
        <v>168466</v>
      </c>
      <c r="G19" s="96">
        <v>-8.4</v>
      </c>
      <c r="H19" s="96">
        <v>-1.9</v>
      </c>
      <c r="I19" s="97">
        <v>4</v>
      </c>
      <c r="J19" s="98">
        <v>13.2</v>
      </c>
      <c r="K19" s="96">
        <v>4.9</v>
      </c>
      <c r="L19" s="96">
        <v>4.6</v>
      </c>
      <c r="M19" s="96">
        <v>4.4</v>
      </c>
      <c r="N19" s="96">
        <v>4.6</v>
      </c>
      <c r="O19" s="99">
        <v>5.5</v>
      </c>
    </row>
    <row r="20" spans="1:15" ht="13.5" customHeight="1">
      <c r="A20" s="30" t="s">
        <v>63</v>
      </c>
      <c r="B20" s="93">
        <v>357746</v>
      </c>
      <c r="C20" s="93">
        <v>354824</v>
      </c>
      <c r="D20" s="93">
        <v>356105</v>
      </c>
      <c r="E20" s="94">
        <v>355048</v>
      </c>
      <c r="F20" s="95">
        <v>350113</v>
      </c>
      <c r="G20" s="96">
        <v>-0.8</v>
      </c>
      <c r="H20" s="96">
        <v>0.4</v>
      </c>
      <c r="I20" s="97">
        <v>-0.3</v>
      </c>
      <c r="J20" s="98">
        <v>-1.4</v>
      </c>
      <c r="K20" s="96">
        <v>11</v>
      </c>
      <c r="L20" s="96">
        <v>11.3</v>
      </c>
      <c r="M20" s="96">
        <v>11</v>
      </c>
      <c r="N20" s="96">
        <v>10.9</v>
      </c>
      <c r="O20" s="99">
        <v>11.5</v>
      </c>
    </row>
    <row r="21" spans="1:15" ht="13.5" customHeight="1">
      <c r="A21" s="30" t="s">
        <v>64</v>
      </c>
      <c r="B21" s="93">
        <v>747014</v>
      </c>
      <c r="C21" s="93">
        <v>782118</v>
      </c>
      <c r="D21" s="93">
        <v>801754</v>
      </c>
      <c r="E21" s="94">
        <v>826802</v>
      </c>
      <c r="F21" s="95">
        <v>840397</v>
      </c>
      <c r="G21" s="96">
        <v>4.7</v>
      </c>
      <c r="H21" s="96">
        <v>2.5</v>
      </c>
      <c r="I21" s="97">
        <v>3.1</v>
      </c>
      <c r="J21" s="98">
        <v>1.6</v>
      </c>
      <c r="K21" s="96">
        <v>23</v>
      </c>
      <c r="L21" s="96">
        <v>24.9</v>
      </c>
      <c r="M21" s="96">
        <v>24.8</v>
      </c>
      <c r="N21" s="96">
        <v>25.3</v>
      </c>
      <c r="O21" s="99">
        <v>27.5</v>
      </c>
    </row>
    <row r="22" spans="1:15" ht="13.5" customHeight="1">
      <c r="A22" s="30" t="s">
        <v>65</v>
      </c>
      <c r="B22" s="93">
        <v>190024</v>
      </c>
      <c r="C22" s="93">
        <v>195500</v>
      </c>
      <c r="D22" s="93">
        <v>200678</v>
      </c>
      <c r="E22" s="94">
        <v>207119</v>
      </c>
      <c r="F22" s="95">
        <v>208599</v>
      </c>
      <c r="G22" s="96">
        <v>2.9</v>
      </c>
      <c r="H22" s="96">
        <v>2.6</v>
      </c>
      <c r="I22" s="97">
        <v>3.2</v>
      </c>
      <c r="J22" s="98">
        <v>0.7</v>
      </c>
      <c r="K22" s="96">
        <v>5.8</v>
      </c>
      <c r="L22" s="96">
        <v>6.2</v>
      </c>
      <c r="M22" s="96">
        <v>6.2</v>
      </c>
      <c r="N22" s="96">
        <v>6.3</v>
      </c>
      <c r="O22" s="99">
        <v>6.8</v>
      </c>
    </row>
    <row r="23" spans="1:15" ht="13.5" customHeight="1">
      <c r="A23" s="19" t="s">
        <v>66</v>
      </c>
      <c r="B23" s="93">
        <v>3405162</v>
      </c>
      <c r="C23" s="93">
        <v>3274720</v>
      </c>
      <c r="D23" s="93">
        <v>3360767</v>
      </c>
      <c r="E23" s="94">
        <v>3396663</v>
      </c>
      <c r="F23" s="95">
        <v>3202538</v>
      </c>
      <c r="G23" s="96">
        <v>-3.8</v>
      </c>
      <c r="H23" s="96">
        <v>2.6</v>
      </c>
      <c r="I23" s="97">
        <v>1.1</v>
      </c>
      <c r="J23" s="98">
        <v>-5.7</v>
      </c>
      <c r="K23" s="96">
        <v>104.7</v>
      </c>
      <c r="L23" s="96">
        <v>104.4</v>
      </c>
      <c r="M23" s="96">
        <v>104</v>
      </c>
      <c r="N23" s="96">
        <v>104.1</v>
      </c>
      <c r="O23" s="99">
        <v>104.8</v>
      </c>
    </row>
    <row r="24" spans="1:15" ht="13.5" customHeight="1">
      <c r="A24" s="19" t="s">
        <v>0</v>
      </c>
      <c r="B24" s="93">
        <v>20408</v>
      </c>
      <c r="C24" s="93">
        <v>19020</v>
      </c>
      <c r="D24" s="93">
        <v>18843</v>
      </c>
      <c r="E24" s="94">
        <v>23825</v>
      </c>
      <c r="F24" s="95">
        <v>19424</v>
      </c>
      <c r="G24" s="96">
        <v>-6.8</v>
      </c>
      <c r="H24" s="96">
        <v>-0.9</v>
      </c>
      <c r="I24" s="97">
        <v>26.4</v>
      </c>
      <c r="J24" s="98">
        <v>-18.5</v>
      </c>
      <c r="K24" s="96">
        <v>0.6</v>
      </c>
      <c r="L24" s="96">
        <v>0.6</v>
      </c>
      <c r="M24" s="96">
        <v>0.6</v>
      </c>
      <c r="N24" s="96">
        <v>0.7</v>
      </c>
      <c r="O24" s="99">
        <v>0.6</v>
      </c>
    </row>
    <row r="25" spans="1:15" ht="13.5" customHeight="1">
      <c r="A25" s="19" t="s">
        <v>1</v>
      </c>
      <c r="B25" s="93">
        <v>132557</v>
      </c>
      <c r="C25" s="93">
        <v>117519</v>
      </c>
      <c r="D25" s="93">
        <v>110655</v>
      </c>
      <c r="E25" s="94">
        <v>109563</v>
      </c>
      <c r="F25" s="95">
        <v>128458</v>
      </c>
      <c r="G25" s="96">
        <v>-11.3</v>
      </c>
      <c r="H25" s="96">
        <v>-5.8</v>
      </c>
      <c r="I25" s="97">
        <v>-1</v>
      </c>
      <c r="J25" s="98">
        <v>17.2</v>
      </c>
      <c r="K25" s="96">
        <v>4.1</v>
      </c>
      <c r="L25" s="96">
        <v>3.7</v>
      </c>
      <c r="M25" s="96">
        <v>3.4</v>
      </c>
      <c r="N25" s="96">
        <v>3.4</v>
      </c>
      <c r="O25" s="99">
        <v>4.2</v>
      </c>
    </row>
    <row r="26" spans="1:15" ht="13.5" customHeight="1">
      <c r="A26" s="31" t="s">
        <v>67</v>
      </c>
      <c r="B26" s="93">
        <v>3252197</v>
      </c>
      <c r="C26" s="93">
        <v>3138181</v>
      </c>
      <c r="D26" s="93">
        <v>3231269</v>
      </c>
      <c r="E26" s="100">
        <v>3263275</v>
      </c>
      <c r="F26" s="101">
        <v>3054656</v>
      </c>
      <c r="G26" s="96">
        <v>-3.5</v>
      </c>
      <c r="H26" s="96">
        <v>3</v>
      </c>
      <c r="I26" s="97">
        <v>1</v>
      </c>
      <c r="J26" s="98">
        <v>-6.4</v>
      </c>
      <c r="K26" s="102">
        <v>100</v>
      </c>
      <c r="L26" s="102">
        <v>100</v>
      </c>
      <c r="M26" s="96">
        <v>100</v>
      </c>
      <c r="N26" s="96">
        <v>100</v>
      </c>
      <c r="O26" s="99">
        <v>100</v>
      </c>
    </row>
    <row r="27" spans="1:15" ht="13.5">
      <c r="A27" s="26"/>
      <c r="B27" s="26"/>
      <c r="C27" s="12"/>
      <c r="D27" s="12"/>
      <c r="E27" s="12"/>
      <c r="F27" s="12"/>
      <c r="G27" s="16"/>
      <c r="H27" s="16"/>
      <c r="I27" s="16"/>
      <c r="J27" s="16"/>
      <c r="K27" s="12"/>
      <c r="L27" s="12" t="s">
        <v>86</v>
      </c>
      <c r="M27" s="12"/>
      <c r="N27" s="12"/>
      <c r="O27" s="12"/>
    </row>
    <row r="28" spans="1:15" ht="29.25" customHeight="1">
      <c r="A28" s="27"/>
      <c r="B28" s="27"/>
      <c r="C28" s="8"/>
      <c r="D28" s="8"/>
      <c r="E28" s="8"/>
      <c r="F28" s="8"/>
      <c r="G28" s="17"/>
      <c r="H28" s="17"/>
      <c r="I28" s="17"/>
      <c r="J28" s="17"/>
      <c r="K28" s="8"/>
      <c r="L28" s="8"/>
      <c r="M28" s="8"/>
      <c r="N28" s="8"/>
      <c r="O28" s="8"/>
    </row>
    <row r="29" spans="1:15" ht="13.5">
      <c r="A29" s="8"/>
      <c r="K29" s="8"/>
      <c r="L29" s="8"/>
      <c r="M29" s="8"/>
      <c r="N29" s="8"/>
      <c r="O29" s="8"/>
    </row>
    <row r="30" spans="1:15" ht="13.5">
      <c r="A30" s="8"/>
      <c r="K30" s="8"/>
      <c r="L30" s="8"/>
      <c r="M30" s="8"/>
      <c r="N30" s="8"/>
      <c r="O30" s="8"/>
    </row>
    <row r="31" spans="1:15" ht="13.5">
      <c r="A31" s="8"/>
      <c r="K31" s="8"/>
      <c r="L31" s="8"/>
      <c r="M31" s="8"/>
      <c r="N31" s="8"/>
      <c r="O31" s="8"/>
    </row>
    <row r="32" spans="1:15" ht="13.5">
      <c r="A32" s="8"/>
      <c r="K32" s="8"/>
      <c r="L32" s="8"/>
      <c r="M32" s="8"/>
      <c r="N32" s="8"/>
      <c r="O32" s="8"/>
    </row>
    <row r="33" spans="1:15" ht="13.5">
      <c r="A33" s="8"/>
      <c r="K33" s="8"/>
      <c r="L33" s="8"/>
      <c r="M33" s="8"/>
      <c r="N33" s="8"/>
      <c r="O33" s="8"/>
    </row>
    <row r="34" spans="1:15" ht="13.5">
      <c r="A34" s="8"/>
      <c r="K34" s="8"/>
      <c r="L34" s="8"/>
      <c r="M34" s="8"/>
      <c r="N34" s="8"/>
      <c r="O34" s="8"/>
    </row>
    <row r="35" spans="1:15" ht="13.5">
      <c r="A35" s="8"/>
      <c r="K35" s="8"/>
      <c r="L35" s="8"/>
      <c r="M35" s="8"/>
      <c r="N35" s="8"/>
      <c r="O35" s="8"/>
    </row>
    <row r="36" spans="1:15" ht="13.5">
      <c r="A36" s="8"/>
      <c r="K36" s="8"/>
      <c r="L36" s="8"/>
      <c r="M36" s="8"/>
      <c r="N36" s="8"/>
      <c r="O36" s="8"/>
    </row>
    <row r="37" spans="1:15" ht="13.5">
      <c r="A37" s="8"/>
      <c r="K37" s="8"/>
      <c r="L37" s="8"/>
      <c r="M37" s="8"/>
      <c r="N37" s="8"/>
      <c r="O37" s="8"/>
    </row>
    <row r="38" spans="1:15" ht="13.5">
      <c r="A38" s="8"/>
      <c r="K38" s="8"/>
      <c r="L38" s="8"/>
      <c r="M38" s="8"/>
      <c r="N38" s="8"/>
      <c r="O38" s="8"/>
    </row>
    <row r="39" spans="1:15" ht="13.5">
      <c r="A39" s="8"/>
      <c r="K39" s="8"/>
      <c r="L39" s="8"/>
      <c r="M39" s="8"/>
      <c r="N39" s="8"/>
      <c r="O39" s="8"/>
    </row>
    <row r="40" spans="1:15" ht="13.5">
      <c r="A40" s="8"/>
      <c r="K40" s="8"/>
      <c r="L40" s="8"/>
      <c r="M40" s="8"/>
      <c r="N40" s="8"/>
      <c r="O40" s="8"/>
    </row>
    <row r="41" spans="1:15" ht="13.5">
      <c r="A41" s="8"/>
      <c r="K41" s="8"/>
      <c r="L41" s="8"/>
      <c r="M41" s="8"/>
      <c r="N41" s="8"/>
      <c r="O41" s="8"/>
    </row>
    <row r="42" spans="1:15" ht="13.5">
      <c r="A42" s="8"/>
      <c r="K42" s="8"/>
      <c r="L42" s="8"/>
      <c r="M42" s="8"/>
      <c r="N42" s="8"/>
      <c r="O42" s="8"/>
    </row>
    <row r="43" spans="1:15" ht="13.5">
      <c r="A43" s="8"/>
      <c r="K43" s="8"/>
      <c r="L43" s="8"/>
      <c r="M43" s="8"/>
      <c r="N43" s="8"/>
      <c r="O43" s="8"/>
    </row>
    <row r="44" spans="1:15" ht="13.5">
      <c r="A44" s="8"/>
      <c r="K44" s="8"/>
      <c r="L44" s="8"/>
      <c r="M44" s="8"/>
      <c r="N44" s="8"/>
      <c r="O44" s="8"/>
    </row>
    <row r="45" spans="11:15" ht="13.5">
      <c r="K45" s="8"/>
      <c r="L45" s="8"/>
      <c r="M45" s="8"/>
      <c r="N45" s="8"/>
      <c r="O45" s="8"/>
    </row>
    <row r="46" spans="11:15" ht="13.5">
      <c r="K46" s="8"/>
      <c r="L46" s="8"/>
      <c r="M46" s="8"/>
      <c r="N46" s="8"/>
      <c r="O46" s="8"/>
    </row>
    <row r="47" spans="11:15" ht="13.5">
      <c r="K47" s="8"/>
      <c r="L47" s="8"/>
      <c r="M47" s="8"/>
      <c r="N47" s="8"/>
      <c r="O47" s="8"/>
    </row>
    <row r="48" spans="11:15" ht="13.5">
      <c r="K48" s="8"/>
      <c r="L48" s="8"/>
      <c r="M48" s="8"/>
      <c r="N48" s="8"/>
      <c r="O48" s="8"/>
    </row>
    <row r="49" spans="11:15" ht="13.5">
      <c r="K49" s="8"/>
      <c r="L49" s="8"/>
      <c r="M49" s="8"/>
      <c r="N49" s="8"/>
      <c r="O49" s="8"/>
    </row>
    <row r="50" spans="11:15" ht="13.5">
      <c r="K50" s="8"/>
      <c r="L50" s="8"/>
      <c r="M50" s="8"/>
      <c r="N50" s="8"/>
      <c r="O50" s="8"/>
    </row>
    <row r="51" spans="11:15" ht="13.5">
      <c r="K51" s="8"/>
      <c r="L51" s="8"/>
      <c r="M51" s="8"/>
      <c r="N51" s="8"/>
      <c r="O51" s="8"/>
    </row>
    <row r="52" spans="11:15" ht="13.5">
      <c r="K52" s="8"/>
      <c r="L52" s="8"/>
      <c r="M52" s="8"/>
      <c r="N52" s="8"/>
      <c r="O52" s="8"/>
    </row>
    <row r="53" spans="11:15" ht="13.5">
      <c r="K53" s="8"/>
      <c r="L53" s="8"/>
      <c r="M53" s="8"/>
      <c r="N53" s="8"/>
      <c r="O53" s="8"/>
    </row>
    <row r="54" spans="11:15" ht="13.5">
      <c r="K54" s="8"/>
      <c r="L54" s="8"/>
      <c r="M54" s="8"/>
      <c r="N54" s="8"/>
      <c r="O54" s="8"/>
    </row>
    <row r="55" spans="11:15" ht="13.5">
      <c r="K55" s="8"/>
      <c r="L55" s="8"/>
      <c r="M55" s="8"/>
      <c r="N55" s="8"/>
      <c r="O55" s="8"/>
    </row>
    <row r="56" spans="11:15" ht="13.5">
      <c r="K56" s="8"/>
      <c r="L56" s="8"/>
      <c r="M56" s="8"/>
      <c r="N56" s="8"/>
      <c r="O56" s="8"/>
    </row>
    <row r="57" spans="11:15" ht="13.5">
      <c r="K57" s="8"/>
      <c r="L57" s="8"/>
      <c r="M57" s="8"/>
      <c r="N57" s="8"/>
      <c r="O57" s="8"/>
    </row>
    <row r="58" spans="11:15" ht="13.5">
      <c r="K58" s="8"/>
      <c r="L58" s="8"/>
      <c r="M58" s="8"/>
      <c r="N58" s="8"/>
      <c r="O58" s="8"/>
    </row>
    <row r="59" spans="11:15" ht="13.5">
      <c r="K59" s="8"/>
      <c r="L59" s="8"/>
      <c r="M59" s="8"/>
      <c r="N59" s="8"/>
      <c r="O59" s="8"/>
    </row>
    <row r="60" spans="11:15" ht="13.5">
      <c r="K60" s="8"/>
      <c r="L60" s="8"/>
      <c r="M60" s="8"/>
      <c r="N60" s="8"/>
      <c r="O60" s="8"/>
    </row>
    <row r="61" spans="11:15" ht="13.5">
      <c r="K61" s="8"/>
      <c r="L61" s="8"/>
      <c r="M61" s="8"/>
      <c r="N61" s="8"/>
      <c r="O61" s="8"/>
    </row>
    <row r="62" spans="11:15" ht="13.5">
      <c r="K62" s="8"/>
      <c r="L62" s="8"/>
      <c r="M62" s="8"/>
      <c r="N62" s="8"/>
      <c r="O62" s="8"/>
    </row>
    <row r="63" spans="11:15" ht="13.5">
      <c r="K63" s="8"/>
      <c r="L63" s="8"/>
      <c r="M63" s="8"/>
      <c r="N63" s="8"/>
      <c r="O63" s="8"/>
    </row>
    <row r="64" spans="11:15" ht="13.5">
      <c r="K64" s="8"/>
      <c r="L64" s="8"/>
      <c r="M64" s="8"/>
      <c r="N64" s="8"/>
      <c r="O64" s="8"/>
    </row>
    <row r="65" spans="11:15" ht="13.5">
      <c r="K65" s="8"/>
      <c r="L65" s="8"/>
      <c r="M65" s="8"/>
      <c r="N65" s="8"/>
      <c r="O65" s="8"/>
    </row>
    <row r="66" spans="11:15" ht="13.5">
      <c r="K66" s="8"/>
      <c r="L66" s="8"/>
      <c r="M66" s="8"/>
      <c r="N66" s="8"/>
      <c r="O66" s="8"/>
    </row>
    <row r="67" spans="11:15" ht="13.5">
      <c r="K67" s="8"/>
      <c r="L67" s="8"/>
      <c r="M67" s="8"/>
      <c r="N67" s="8"/>
      <c r="O67" s="8"/>
    </row>
    <row r="68" spans="11:15" ht="13.5">
      <c r="K68" s="8"/>
      <c r="L68" s="8"/>
      <c r="M68" s="8"/>
      <c r="N68" s="8"/>
      <c r="O68" s="8"/>
    </row>
    <row r="69" spans="11:15" ht="13.5">
      <c r="K69" s="8"/>
      <c r="L69" s="8"/>
      <c r="M69" s="8"/>
      <c r="N69" s="8"/>
      <c r="O69" s="8"/>
    </row>
    <row r="70" spans="11:15" ht="13.5">
      <c r="K70" s="8"/>
      <c r="L70" s="8"/>
      <c r="M70" s="8"/>
      <c r="N70" s="8"/>
      <c r="O70" s="8"/>
    </row>
    <row r="71" spans="11:15" ht="13.5">
      <c r="K71" s="8"/>
      <c r="L71" s="8"/>
      <c r="M71" s="8"/>
      <c r="N71" s="8"/>
      <c r="O71" s="8"/>
    </row>
    <row r="72" spans="11:15" ht="13.5">
      <c r="K72" s="8"/>
      <c r="L72" s="8"/>
      <c r="M72" s="8"/>
      <c r="N72" s="8"/>
      <c r="O72" s="8"/>
    </row>
  </sheetData>
  <mergeCells count="4">
    <mergeCell ref="K5:O5"/>
    <mergeCell ref="B5:F5"/>
    <mergeCell ref="G5:J5"/>
    <mergeCell ref="A5:A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2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50390625" style="3" customWidth="1"/>
    <col min="2" max="6" width="11.625" style="3" customWidth="1"/>
    <col min="7" max="15" width="10.125" style="3" customWidth="1"/>
    <col min="16" max="16384" width="9.00390625" style="3" customWidth="1"/>
  </cols>
  <sheetData>
    <row r="1" ht="13.5">
      <c r="A1" s="125" t="s">
        <v>211</v>
      </c>
    </row>
    <row r="2" spans="1:15" ht="13.5">
      <c r="A2" s="13" t="s">
        <v>49</v>
      </c>
      <c r="B2" s="28"/>
      <c r="G2" s="18"/>
      <c r="H2" s="18"/>
      <c r="I2" s="18"/>
      <c r="J2" s="18"/>
      <c r="K2" s="8"/>
      <c r="L2" s="8"/>
      <c r="M2" s="8"/>
      <c r="N2" s="8"/>
      <c r="O2" s="8"/>
    </row>
    <row r="3" spans="1:15" ht="14.25" thickBot="1">
      <c r="A3" s="28"/>
      <c r="B3" s="28"/>
      <c r="E3" s="3" t="s">
        <v>3</v>
      </c>
      <c r="K3" s="8"/>
      <c r="L3" s="8"/>
      <c r="M3" s="8"/>
      <c r="N3" s="8" t="s">
        <v>87</v>
      </c>
      <c r="O3" s="8"/>
    </row>
    <row r="4" spans="1:15" ht="13.5" customHeight="1" thickTop="1">
      <c r="A4" s="132" t="s">
        <v>7</v>
      </c>
      <c r="B4" s="134" t="s">
        <v>69</v>
      </c>
      <c r="C4" s="127"/>
      <c r="D4" s="127"/>
      <c r="E4" s="127"/>
      <c r="F4" s="127"/>
      <c r="G4" s="127" t="s">
        <v>88</v>
      </c>
      <c r="H4" s="127"/>
      <c r="I4" s="127"/>
      <c r="J4" s="129"/>
      <c r="K4" s="126" t="s">
        <v>89</v>
      </c>
      <c r="L4" s="127"/>
      <c r="M4" s="127"/>
      <c r="N4" s="127"/>
      <c r="O4" s="127"/>
    </row>
    <row r="5" spans="1:15" ht="13.5">
      <c r="A5" s="133"/>
      <c r="B5" s="15" t="s">
        <v>52</v>
      </c>
      <c r="C5" s="15" t="s">
        <v>90</v>
      </c>
      <c r="D5" s="103" t="s">
        <v>91</v>
      </c>
      <c r="E5" s="103" t="s">
        <v>92</v>
      </c>
      <c r="F5" s="50" t="s">
        <v>93</v>
      </c>
      <c r="G5" s="15" t="s">
        <v>90</v>
      </c>
      <c r="H5" s="103" t="s">
        <v>91</v>
      </c>
      <c r="I5" s="103" t="s">
        <v>92</v>
      </c>
      <c r="J5" s="50" t="s">
        <v>93</v>
      </c>
      <c r="K5" s="15" t="s">
        <v>52</v>
      </c>
      <c r="L5" s="15" t="s">
        <v>90</v>
      </c>
      <c r="M5" s="103" t="s">
        <v>91</v>
      </c>
      <c r="N5" s="103" t="s">
        <v>92</v>
      </c>
      <c r="O5" s="50" t="s">
        <v>93</v>
      </c>
    </row>
    <row r="6" spans="1:15" ht="13.5">
      <c r="A6" s="106" t="s">
        <v>94</v>
      </c>
      <c r="B6" s="34">
        <v>1786451</v>
      </c>
      <c r="C6" s="34">
        <v>1833415</v>
      </c>
      <c r="D6" s="34">
        <v>1805752</v>
      </c>
      <c r="E6" s="104">
        <v>1834834</v>
      </c>
      <c r="F6" s="51">
        <v>1803236</v>
      </c>
      <c r="G6" s="33">
        <v>2.6</v>
      </c>
      <c r="H6" s="33">
        <v>-1.5</v>
      </c>
      <c r="I6" s="105">
        <v>1.6</v>
      </c>
      <c r="J6" s="53">
        <v>-1.7</v>
      </c>
      <c r="K6" s="33">
        <v>68.40745077706715</v>
      </c>
      <c r="L6" s="33">
        <v>74.5216734600308</v>
      </c>
      <c r="M6" s="33">
        <v>72.43867440682187</v>
      </c>
      <c r="N6" s="33">
        <v>72.15046719196434</v>
      </c>
      <c r="O6" s="52">
        <v>76.9009272108362</v>
      </c>
    </row>
    <row r="7" spans="1:15" ht="13.5">
      <c r="A7" s="106" t="s">
        <v>95</v>
      </c>
      <c r="B7" s="34">
        <v>1503656</v>
      </c>
      <c r="C7" s="34">
        <v>1539166</v>
      </c>
      <c r="D7" s="34">
        <v>1511073</v>
      </c>
      <c r="E7" s="104">
        <v>1539818</v>
      </c>
      <c r="F7" s="51">
        <v>1497621</v>
      </c>
      <c r="G7" s="33">
        <v>2.4</v>
      </c>
      <c r="H7" s="33">
        <v>-1.8</v>
      </c>
      <c r="I7" s="105">
        <v>1.9</v>
      </c>
      <c r="J7" s="53">
        <v>-2.7</v>
      </c>
      <c r="K7" s="33">
        <v>57.578558720973426</v>
      </c>
      <c r="L7" s="33">
        <v>62.56151828842993</v>
      </c>
      <c r="M7" s="33">
        <v>60.61747407835604</v>
      </c>
      <c r="N7" s="33">
        <v>60.54966721272669</v>
      </c>
      <c r="O7" s="52">
        <v>63.86764877720926</v>
      </c>
    </row>
    <row r="8" spans="1:15" ht="13.5">
      <c r="A8" s="106" t="s">
        <v>96</v>
      </c>
      <c r="B8" s="34">
        <v>282796</v>
      </c>
      <c r="C8" s="34">
        <v>294248</v>
      </c>
      <c r="D8" s="34">
        <v>294679</v>
      </c>
      <c r="E8" s="104">
        <v>295015</v>
      </c>
      <c r="F8" s="51">
        <v>305615</v>
      </c>
      <c r="G8" s="33">
        <v>4</v>
      </c>
      <c r="H8" s="33">
        <v>0.1</v>
      </c>
      <c r="I8" s="105">
        <v>0.1</v>
      </c>
      <c r="J8" s="53">
        <v>3.6</v>
      </c>
      <c r="K8" s="33">
        <v>10.828930348468267</v>
      </c>
      <c r="L8" s="33">
        <v>11.960114525225954</v>
      </c>
      <c r="M8" s="33">
        <v>11.82120032846585</v>
      </c>
      <c r="N8" s="33">
        <v>11.60076065662472</v>
      </c>
      <c r="O8" s="52">
        <v>13.033278433626938</v>
      </c>
    </row>
    <row r="9" spans="1:15" ht="13.5">
      <c r="A9" s="106" t="s">
        <v>97</v>
      </c>
      <c r="B9" s="34">
        <v>180420</v>
      </c>
      <c r="C9" s="34">
        <v>191367</v>
      </c>
      <c r="D9" s="34">
        <v>188183</v>
      </c>
      <c r="E9" s="104">
        <v>188167</v>
      </c>
      <c r="F9" s="51">
        <v>193848</v>
      </c>
      <c r="G9" s="33">
        <v>6.1</v>
      </c>
      <c r="H9" s="33">
        <v>-1.7</v>
      </c>
      <c r="I9" s="105">
        <v>0</v>
      </c>
      <c r="J9" s="53">
        <v>3</v>
      </c>
      <c r="K9" s="33">
        <v>6.908710213265551</v>
      </c>
      <c r="L9" s="33">
        <v>7.778374827862603</v>
      </c>
      <c r="M9" s="33">
        <v>7.549058268189077</v>
      </c>
      <c r="N9" s="33">
        <v>7.399218109164292</v>
      </c>
      <c r="O9" s="52">
        <v>8.266855219153884</v>
      </c>
    </row>
    <row r="10" spans="1:15" ht="13.5">
      <c r="A10" s="106" t="s">
        <v>98</v>
      </c>
      <c r="B10" s="34">
        <v>102375</v>
      </c>
      <c r="C10" s="34">
        <v>102881</v>
      </c>
      <c r="D10" s="34">
        <v>106496</v>
      </c>
      <c r="E10" s="104">
        <v>106849</v>
      </c>
      <c r="F10" s="51">
        <v>111767</v>
      </c>
      <c r="G10" s="33">
        <v>0.5</v>
      </c>
      <c r="H10" s="33">
        <v>3.5</v>
      </c>
      <c r="I10" s="105">
        <v>0.3</v>
      </c>
      <c r="J10" s="53">
        <v>4.6</v>
      </c>
      <c r="K10" s="33">
        <v>3.9201818428281827</v>
      </c>
      <c r="L10" s="33">
        <v>4.1817396973633505</v>
      </c>
      <c r="M10" s="33">
        <v>4.272142060276773</v>
      </c>
      <c r="N10" s="33">
        <v>4.201581870073368</v>
      </c>
      <c r="O10" s="52">
        <v>4.766423214473052</v>
      </c>
    </row>
    <row r="11" spans="1:15" ht="13.5">
      <c r="A11" s="106" t="s">
        <v>99</v>
      </c>
      <c r="B11" s="34">
        <v>171045</v>
      </c>
      <c r="C11" s="34">
        <v>132734</v>
      </c>
      <c r="D11" s="34">
        <v>122148</v>
      </c>
      <c r="E11" s="104">
        <v>106802</v>
      </c>
      <c r="F11" s="51">
        <v>74735</v>
      </c>
      <c r="G11" s="33">
        <v>-22.4</v>
      </c>
      <c r="H11" s="33">
        <v>-8</v>
      </c>
      <c r="I11" s="105">
        <v>-12.6</v>
      </c>
      <c r="J11" s="53">
        <v>-30</v>
      </c>
      <c r="K11" s="33">
        <v>6.549719202017548</v>
      </c>
      <c r="L11" s="33">
        <v>5.395155927623439</v>
      </c>
      <c r="M11" s="33">
        <v>4.900030126752998</v>
      </c>
      <c r="N11" s="33">
        <v>4.1997337072651675</v>
      </c>
      <c r="O11" s="52">
        <v>3.1871539804561597</v>
      </c>
    </row>
    <row r="12" spans="1:15" ht="13.5">
      <c r="A12" s="106" t="s">
        <v>100</v>
      </c>
      <c r="B12" s="34">
        <v>316177</v>
      </c>
      <c r="C12" s="34">
        <v>279525</v>
      </c>
      <c r="D12" s="34">
        <v>266062</v>
      </c>
      <c r="E12" s="104">
        <v>246792</v>
      </c>
      <c r="F12" s="51">
        <v>210509</v>
      </c>
      <c r="G12" s="33">
        <v>-11.6</v>
      </c>
      <c r="H12" s="33">
        <v>-4.8</v>
      </c>
      <c r="I12" s="105">
        <v>-7.2</v>
      </c>
      <c r="J12" s="53">
        <v>-14.7</v>
      </c>
      <c r="K12" s="33">
        <v>12.107168102758353</v>
      </c>
      <c r="L12" s="33">
        <v>11.361677947390584</v>
      </c>
      <c r="M12" s="33">
        <v>10.673214588729705</v>
      </c>
      <c r="N12" s="33">
        <v>9.704506292797749</v>
      </c>
      <c r="O12" s="52">
        <v>8.977381377826262</v>
      </c>
    </row>
    <row r="13" spans="1:15" ht="13.5">
      <c r="A13" s="106" t="s">
        <v>101</v>
      </c>
      <c r="B13" s="34">
        <v>145132</v>
      </c>
      <c r="C13" s="34">
        <v>146791</v>
      </c>
      <c r="D13" s="34">
        <v>143915</v>
      </c>
      <c r="E13" s="104">
        <v>139990</v>
      </c>
      <c r="F13" s="51">
        <v>135773</v>
      </c>
      <c r="G13" s="33">
        <v>1.1</v>
      </c>
      <c r="H13" s="33">
        <v>-2</v>
      </c>
      <c r="I13" s="105">
        <v>-2.7</v>
      </c>
      <c r="J13" s="53">
        <v>-3</v>
      </c>
      <c r="K13" s="33">
        <v>5.5574489007408046</v>
      </c>
      <c r="L13" s="33">
        <v>5.966522019767146</v>
      </c>
      <c r="M13" s="33">
        <v>5.77322457749335</v>
      </c>
      <c r="N13" s="33">
        <v>5.5047725855325815</v>
      </c>
      <c r="O13" s="52">
        <v>5.790184751300918</v>
      </c>
    </row>
    <row r="14" spans="1:15" ht="13.5">
      <c r="A14" s="106" t="s">
        <v>102</v>
      </c>
      <c r="B14" s="34">
        <v>-41550</v>
      </c>
      <c r="C14" s="34">
        <v>-46880</v>
      </c>
      <c r="D14" s="34">
        <v>-43558</v>
      </c>
      <c r="E14" s="104">
        <v>-48429</v>
      </c>
      <c r="F14" s="51">
        <v>-44317</v>
      </c>
      <c r="G14" s="33">
        <v>-12.8</v>
      </c>
      <c r="H14" s="33">
        <v>7.1</v>
      </c>
      <c r="I14" s="105">
        <v>-11.2</v>
      </c>
      <c r="J14" s="53">
        <v>8.5</v>
      </c>
      <c r="K14" s="33">
        <v>-1.5910481618511454</v>
      </c>
      <c r="L14" s="33">
        <v>-1.905502055893643</v>
      </c>
      <c r="M14" s="33">
        <v>-1.7473516738801054</v>
      </c>
      <c r="N14" s="33">
        <v>-1.9043548220927025</v>
      </c>
      <c r="O14" s="52">
        <v>-1.8899458480213502</v>
      </c>
    </row>
    <row r="15" spans="1:15" ht="13.5">
      <c r="A15" s="106" t="s">
        <v>103</v>
      </c>
      <c r="B15" s="34">
        <v>63665</v>
      </c>
      <c r="C15" s="34">
        <v>57321</v>
      </c>
      <c r="D15" s="34">
        <v>58138</v>
      </c>
      <c r="E15" s="104">
        <v>50646</v>
      </c>
      <c r="F15" s="51">
        <v>48317</v>
      </c>
      <c r="G15" s="33">
        <v>-10</v>
      </c>
      <c r="H15" s="33">
        <v>1.4</v>
      </c>
      <c r="I15" s="105">
        <v>-12.9</v>
      </c>
      <c r="J15" s="53">
        <v>-4.6</v>
      </c>
      <c r="K15" s="33">
        <v>2.4378840246510993</v>
      </c>
      <c r="L15" s="33">
        <v>2.329890856354085</v>
      </c>
      <c r="M15" s="33">
        <v>2.3322359065164044</v>
      </c>
      <c r="N15" s="33">
        <v>1.9915330549816639</v>
      </c>
      <c r="O15" s="52">
        <v>2.0605301247568106</v>
      </c>
    </row>
    <row r="16" spans="1:15" ht="13.5">
      <c r="A16" s="106" t="s">
        <v>104</v>
      </c>
      <c r="B16" s="34">
        <v>105215</v>
      </c>
      <c r="C16" s="34">
        <v>104201</v>
      </c>
      <c r="D16" s="34">
        <v>101697</v>
      </c>
      <c r="E16" s="104">
        <v>99075</v>
      </c>
      <c r="F16" s="51">
        <v>92635</v>
      </c>
      <c r="G16" s="33">
        <v>-1</v>
      </c>
      <c r="H16" s="33">
        <v>-2.4</v>
      </c>
      <c r="I16" s="105">
        <v>-2.6</v>
      </c>
      <c r="J16" s="53">
        <v>-6.5</v>
      </c>
      <c r="K16" s="33">
        <v>4.028932186502245</v>
      </c>
      <c r="L16" s="33">
        <v>4.235392912247728</v>
      </c>
      <c r="M16" s="33">
        <v>4.079627695913151</v>
      </c>
      <c r="N16" s="33">
        <v>3.8958878770743657</v>
      </c>
      <c r="O16" s="52">
        <v>3.950518618847345</v>
      </c>
    </row>
    <row r="17" spans="1:15" ht="13.5">
      <c r="A17" s="106" t="s">
        <v>105</v>
      </c>
      <c r="B17" s="34">
        <v>210376</v>
      </c>
      <c r="C17" s="34">
        <v>178308</v>
      </c>
      <c r="D17" s="34">
        <v>164599</v>
      </c>
      <c r="E17" s="104">
        <v>154133</v>
      </c>
      <c r="F17" s="51">
        <v>118535</v>
      </c>
      <c r="G17" s="33">
        <v>-15.2</v>
      </c>
      <c r="H17" s="33">
        <v>-7.7</v>
      </c>
      <c r="I17" s="105">
        <v>-6.4</v>
      </c>
      <c r="J17" s="53">
        <v>-23.1</v>
      </c>
      <c r="K17" s="33">
        <v>8.0557965847797</v>
      </c>
      <c r="L17" s="33">
        <v>7.247573817881478</v>
      </c>
      <c r="M17" s="33">
        <v>6.602973923710717</v>
      </c>
      <c r="N17" s="33">
        <v>6.060912300349264</v>
      </c>
      <c r="O17" s="52">
        <v>5.055051810709451</v>
      </c>
    </row>
    <row r="18" spans="1:15" ht="13.5">
      <c r="A18" s="106" t="s">
        <v>106</v>
      </c>
      <c r="B18" s="34">
        <v>92742</v>
      </c>
      <c r="C18" s="34">
        <v>64894</v>
      </c>
      <c r="D18" s="34">
        <v>54936</v>
      </c>
      <c r="E18" s="104">
        <v>45503</v>
      </c>
      <c r="F18" s="51">
        <v>6514</v>
      </c>
      <c r="G18" s="33">
        <v>-30</v>
      </c>
      <c r="H18" s="33">
        <v>-15.3</v>
      </c>
      <c r="I18" s="105">
        <v>-17.2</v>
      </c>
      <c r="J18" s="53">
        <v>-85.7</v>
      </c>
      <c r="K18" s="33">
        <v>3.5513113989506357</v>
      </c>
      <c r="L18" s="33">
        <v>2.637705853565744</v>
      </c>
      <c r="M18" s="33">
        <v>2.2037860222296124</v>
      </c>
      <c r="N18" s="33">
        <v>1.7892968566289666</v>
      </c>
      <c r="O18" s="52">
        <v>0.2777964946636974</v>
      </c>
    </row>
    <row r="19" spans="1:15" ht="13.5">
      <c r="A19" s="106" t="s">
        <v>100</v>
      </c>
      <c r="B19" s="34">
        <v>127867</v>
      </c>
      <c r="C19" s="34">
        <v>102896</v>
      </c>
      <c r="D19" s="34">
        <v>93409</v>
      </c>
      <c r="E19" s="104">
        <v>83140</v>
      </c>
      <c r="F19" s="51">
        <v>46686</v>
      </c>
      <c r="G19" s="33">
        <v>-19.5</v>
      </c>
      <c r="H19" s="33">
        <v>-9.2</v>
      </c>
      <c r="I19" s="105">
        <v>-11</v>
      </c>
      <c r="J19" s="53">
        <v>-43.8</v>
      </c>
      <c r="K19" s="33">
        <v>4.896331054426484</v>
      </c>
      <c r="L19" s="33">
        <v>4.182349392987037</v>
      </c>
      <c r="M19" s="33">
        <v>3.747150293986564</v>
      </c>
      <c r="N19" s="33">
        <v>3.2692820398684113</v>
      </c>
      <c r="O19" s="52">
        <v>1.9909743859179267</v>
      </c>
    </row>
    <row r="20" spans="1:15" ht="13.5">
      <c r="A20" s="106" t="s">
        <v>107</v>
      </c>
      <c r="B20" s="34">
        <v>35126</v>
      </c>
      <c r="C20" s="34">
        <v>38002</v>
      </c>
      <c r="D20" s="34">
        <v>38473</v>
      </c>
      <c r="E20" s="104">
        <v>37638</v>
      </c>
      <c r="F20" s="51">
        <v>40171</v>
      </c>
      <c r="G20" s="33">
        <v>8.2</v>
      </c>
      <c r="H20" s="33">
        <v>1.2</v>
      </c>
      <c r="I20" s="105">
        <v>-2.2</v>
      </c>
      <c r="J20" s="53">
        <v>6.7</v>
      </c>
      <c r="K20" s="33">
        <v>1.345057947850381</v>
      </c>
      <c r="L20" s="33">
        <v>1.5446435394212932</v>
      </c>
      <c r="M20" s="33">
        <v>1.5433642717569513</v>
      </c>
      <c r="N20" s="33">
        <v>1.4800245058523847</v>
      </c>
      <c r="O20" s="52">
        <v>1.7131352451850455</v>
      </c>
    </row>
    <row r="21" spans="1:15" ht="13.5">
      <c r="A21" s="106" t="s">
        <v>108</v>
      </c>
      <c r="B21" s="34">
        <v>9295</v>
      </c>
      <c r="C21" s="34">
        <v>9875</v>
      </c>
      <c r="D21" s="34">
        <v>9953</v>
      </c>
      <c r="E21" s="104">
        <v>13171</v>
      </c>
      <c r="F21" s="51">
        <v>10436</v>
      </c>
      <c r="G21" s="33">
        <v>6.2</v>
      </c>
      <c r="H21" s="33">
        <v>0.8</v>
      </c>
      <c r="I21" s="105">
        <v>32.3</v>
      </c>
      <c r="J21" s="53">
        <v>-20.8</v>
      </c>
      <c r="K21" s="33">
        <v>0.3559276212853525</v>
      </c>
      <c r="L21" s="33">
        <v>0.40138295226001974</v>
      </c>
      <c r="M21" s="33">
        <v>0.39926973713505415</v>
      </c>
      <c r="N21" s="33">
        <v>0.5179181350385715</v>
      </c>
      <c r="O21" s="52">
        <v>0.44505437800281633</v>
      </c>
    </row>
    <row r="22" spans="1:15" ht="13.5">
      <c r="A22" s="106" t="s">
        <v>109</v>
      </c>
      <c r="B22" s="34">
        <v>90169</v>
      </c>
      <c r="C22" s="34">
        <v>84841</v>
      </c>
      <c r="D22" s="34">
        <v>80583</v>
      </c>
      <c r="E22" s="104">
        <v>76699</v>
      </c>
      <c r="F22" s="51">
        <v>82299</v>
      </c>
      <c r="G22" s="33">
        <v>-5.9</v>
      </c>
      <c r="H22" s="33">
        <v>-5</v>
      </c>
      <c r="I22" s="105">
        <v>-4.8</v>
      </c>
      <c r="J22" s="53">
        <v>7.3</v>
      </c>
      <c r="K22" s="33">
        <v>3.4527851192769172</v>
      </c>
      <c r="L22" s="33">
        <v>3.4484790939435275</v>
      </c>
      <c r="M22" s="33">
        <v>3.2326286775398434</v>
      </c>
      <c r="N22" s="33">
        <v>3.016005089919019</v>
      </c>
      <c r="O22" s="52">
        <v>3.509728847762915</v>
      </c>
    </row>
    <row r="23" spans="1:15" ht="13.5">
      <c r="A23" s="106" t="s">
        <v>110</v>
      </c>
      <c r="B23" s="34">
        <v>18170</v>
      </c>
      <c r="C23" s="34">
        <v>18698</v>
      </c>
      <c r="D23" s="34">
        <v>19127</v>
      </c>
      <c r="E23" s="104">
        <v>18760</v>
      </c>
      <c r="F23" s="51">
        <v>19285</v>
      </c>
      <c r="G23" s="33">
        <v>2.9</v>
      </c>
      <c r="H23" s="33">
        <v>2.3</v>
      </c>
      <c r="I23" s="105">
        <v>-1.9</v>
      </c>
      <c r="J23" s="53">
        <v>2.8</v>
      </c>
      <c r="K23" s="33">
        <v>0.6957724452667945</v>
      </c>
      <c r="L23" s="33">
        <v>0.7600059181121873</v>
      </c>
      <c r="M23" s="33">
        <v>0.7672894868062071</v>
      </c>
      <c r="N23" s="33">
        <v>0.7376922187627062</v>
      </c>
      <c r="O23" s="52">
        <v>0.8224294442108389</v>
      </c>
    </row>
    <row r="24" spans="1:15" ht="13.5">
      <c r="A24" s="106" t="s">
        <v>111</v>
      </c>
      <c r="B24" s="34">
        <v>2220</v>
      </c>
      <c r="C24" s="34">
        <v>1306</v>
      </c>
      <c r="D24" s="34">
        <v>1107</v>
      </c>
      <c r="E24" s="104">
        <v>1098</v>
      </c>
      <c r="F24" s="51">
        <v>518</v>
      </c>
      <c r="G24" s="33">
        <v>-41.2</v>
      </c>
      <c r="H24" s="33">
        <v>-15.2</v>
      </c>
      <c r="I24" s="105">
        <v>-0.8</v>
      </c>
      <c r="J24" s="53">
        <v>-52.8</v>
      </c>
      <c r="K24" s="33">
        <v>0.0850090714635269</v>
      </c>
      <c r="L24" s="33">
        <v>0.05308416563560363</v>
      </c>
      <c r="M24" s="33">
        <v>0.0444078769223857</v>
      </c>
      <c r="N24" s="33">
        <v>0.04317622900860615</v>
      </c>
      <c r="O24" s="52">
        <v>0.02209066383724213</v>
      </c>
    </row>
    <row r="25" spans="1:15" ht="13.5">
      <c r="A25" s="106" t="s">
        <v>100</v>
      </c>
      <c r="B25" s="34">
        <v>7011</v>
      </c>
      <c r="C25" s="34">
        <v>5894</v>
      </c>
      <c r="D25" s="34">
        <v>4852</v>
      </c>
      <c r="E25" s="104">
        <v>4375</v>
      </c>
      <c r="F25" s="51">
        <v>3485</v>
      </c>
      <c r="G25" s="33">
        <v>-15.9</v>
      </c>
      <c r="H25" s="33">
        <v>-17.7</v>
      </c>
      <c r="I25" s="105">
        <v>-9.8</v>
      </c>
      <c r="J25" s="53">
        <v>-20.3</v>
      </c>
      <c r="K25" s="33">
        <v>0.2684678378517059</v>
      </c>
      <c r="L25" s="33">
        <v>0.23956973373372722</v>
      </c>
      <c r="M25" s="33">
        <v>0.19464048674563272</v>
      </c>
      <c r="N25" s="33">
        <v>0.17203643161443707</v>
      </c>
      <c r="O25" s="52">
        <v>0.14862155110576994</v>
      </c>
    </row>
    <row r="26" spans="1:15" ht="13.5">
      <c r="A26" s="106" t="s">
        <v>104</v>
      </c>
      <c r="B26" s="34">
        <v>4791</v>
      </c>
      <c r="C26" s="34">
        <v>4588</v>
      </c>
      <c r="D26" s="34">
        <v>3745</v>
      </c>
      <c r="E26" s="104">
        <v>3277</v>
      </c>
      <c r="F26" s="51">
        <v>2967</v>
      </c>
      <c r="G26" s="33">
        <v>-4.2</v>
      </c>
      <c r="H26" s="33">
        <v>-18.4</v>
      </c>
      <c r="I26" s="105">
        <v>-12.5</v>
      </c>
      <c r="J26" s="53">
        <v>-9.5</v>
      </c>
      <c r="K26" s="33">
        <v>0.18345876638817898</v>
      </c>
      <c r="L26" s="33">
        <v>0.18648556809812358</v>
      </c>
      <c r="M26" s="33">
        <v>0.15023260982324702</v>
      </c>
      <c r="N26" s="33">
        <v>0.12886020260583092</v>
      </c>
      <c r="O26" s="52">
        <v>0.1265308872685278</v>
      </c>
    </row>
    <row r="27" spans="1:15" ht="13.5">
      <c r="A27" s="106" t="s">
        <v>112</v>
      </c>
      <c r="B27" s="34">
        <v>653990</v>
      </c>
      <c r="C27" s="34">
        <v>494095</v>
      </c>
      <c r="D27" s="34">
        <v>564901</v>
      </c>
      <c r="E27" s="104">
        <v>601430</v>
      </c>
      <c r="F27" s="51">
        <v>466911</v>
      </c>
      <c r="G27" s="33">
        <v>-24.4</v>
      </c>
      <c r="H27" s="33">
        <v>14.3</v>
      </c>
      <c r="I27" s="105">
        <v>6.5</v>
      </c>
      <c r="J27" s="53">
        <v>-22.4</v>
      </c>
      <c r="K27" s="33">
        <v>25.042830020915297</v>
      </c>
      <c r="L27" s="33">
        <v>20.083170612345764</v>
      </c>
      <c r="M27" s="33">
        <v>22.66129546642512</v>
      </c>
      <c r="N27" s="33">
        <v>23.649799100770487</v>
      </c>
      <c r="O27" s="52">
        <v>19.911918808707647</v>
      </c>
    </row>
    <row r="28" spans="1:15" ht="13.5">
      <c r="A28" s="106" t="s">
        <v>113</v>
      </c>
      <c r="B28" s="34">
        <v>305967</v>
      </c>
      <c r="C28" s="34">
        <v>186501</v>
      </c>
      <c r="D28" s="34">
        <v>269170</v>
      </c>
      <c r="E28" s="104">
        <v>314033</v>
      </c>
      <c r="F28" s="51">
        <v>175724</v>
      </c>
      <c r="G28" s="33">
        <v>-39</v>
      </c>
      <c r="H28" s="33">
        <v>44.3</v>
      </c>
      <c r="I28" s="105">
        <v>16.7</v>
      </c>
      <c r="J28" s="53">
        <v>-44</v>
      </c>
      <c r="K28" s="33">
        <v>11.716202958775195</v>
      </c>
      <c r="L28" s="33">
        <v>7.58058956753883</v>
      </c>
      <c r="M28" s="33">
        <v>10.797893614452176</v>
      </c>
      <c r="N28" s="33">
        <v>12.34859810952606</v>
      </c>
      <c r="O28" s="52">
        <v>7.493937861265514</v>
      </c>
    </row>
    <row r="29" spans="1:15" ht="13.5">
      <c r="A29" s="106" t="s">
        <v>114</v>
      </c>
      <c r="B29" s="34">
        <v>269162</v>
      </c>
      <c r="C29" s="34">
        <v>171050</v>
      </c>
      <c r="D29" s="34">
        <v>245085</v>
      </c>
      <c r="E29" s="104">
        <v>297937</v>
      </c>
      <c r="F29" s="51">
        <v>168526</v>
      </c>
      <c r="G29" s="33">
        <v>-36.5</v>
      </c>
      <c r="H29" s="33">
        <v>43.3</v>
      </c>
      <c r="I29" s="105">
        <v>21.6</v>
      </c>
      <c r="J29" s="53">
        <v>-43.4</v>
      </c>
      <c r="K29" s="33">
        <v>10.306852114083705</v>
      </c>
      <c r="L29" s="33">
        <v>6.952562428767228</v>
      </c>
      <c r="M29" s="33">
        <v>9.831711396136313</v>
      </c>
      <c r="N29" s="33">
        <v>11.715661331636694</v>
      </c>
      <c r="O29" s="52">
        <v>7.1869714552800525</v>
      </c>
    </row>
    <row r="30" spans="1:15" ht="13.5">
      <c r="A30" s="106" t="s">
        <v>115</v>
      </c>
      <c r="B30" s="34">
        <v>36804</v>
      </c>
      <c r="C30" s="34">
        <v>15451</v>
      </c>
      <c r="D30" s="34">
        <v>24085</v>
      </c>
      <c r="E30" s="104">
        <v>16097</v>
      </c>
      <c r="F30" s="51">
        <v>7199</v>
      </c>
      <c r="G30" s="33">
        <v>-58</v>
      </c>
      <c r="H30" s="33">
        <v>55.9</v>
      </c>
      <c r="I30" s="105">
        <v>-33.2</v>
      </c>
      <c r="J30" s="53">
        <v>-55.3</v>
      </c>
      <c r="K30" s="33">
        <v>1.4093125523169567</v>
      </c>
      <c r="L30" s="33">
        <v>0.6280271387716015</v>
      </c>
      <c r="M30" s="33">
        <v>0.9661822183158624</v>
      </c>
      <c r="N30" s="33">
        <v>0.632976100502307</v>
      </c>
      <c r="O30" s="52">
        <v>0.30700905205464496</v>
      </c>
    </row>
    <row r="31" spans="1:15" ht="13.5">
      <c r="A31" s="106" t="s">
        <v>116</v>
      </c>
      <c r="B31" s="34">
        <v>41419</v>
      </c>
      <c r="C31" s="34">
        <v>39722</v>
      </c>
      <c r="D31" s="34">
        <v>33643</v>
      </c>
      <c r="E31" s="104">
        <v>44284</v>
      </c>
      <c r="F31" s="51">
        <v>63821</v>
      </c>
      <c r="G31" s="33">
        <v>-4.1</v>
      </c>
      <c r="H31" s="33">
        <v>-15.3</v>
      </c>
      <c r="I31" s="105">
        <v>31.6</v>
      </c>
      <c r="J31" s="53">
        <v>44.1</v>
      </c>
      <c r="K31" s="33">
        <v>1.5860318607873065</v>
      </c>
      <c r="L31" s="33">
        <v>1.614555304270633</v>
      </c>
      <c r="M31" s="33">
        <v>1.3496063263774365</v>
      </c>
      <c r="N31" s="33">
        <v>1.741362591454567</v>
      </c>
      <c r="O31" s="52">
        <v>2.7217147813834557</v>
      </c>
    </row>
    <row r="32" spans="1:15" ht="13.5">
      <c r="A32" s="106" t="s">
        <v>117</v>
      </c>
      <c r="B32" s="34">
        <v>6978</v>
      </c>
      <c r="C32" s="34">
        <v>7363</v>
      </c>
      <c r="D32" s="34">
        <v>6852</v>
      </c>
      <c r="E32" s="104">
        <v>6369</v>
      </c>
      <c r="F32" s="51">
        <v>3562</v>
      </c>
      <c r="G32" s="33">
        <v>5.5</v>
      </c>
      <c r="H32" s="33">
        <v>-6.9</v>
      </c>
      <c r="I32" s="105">
        <v>-7</v>
      </c>
      <c r="J32" s="53">
        <v>-44.1</v>
      </c>
      <c r="K32" s="33">
        <v>0.26720418949211294</v>
      </c>
      <c r="L32" s="33">
        <v>0.2992792584800532</v>
      </c>
      <c r="M32" s="33">
        <v>0.2748715200290757</v>
      </c>
      <c r="N32" s="33">
        <v>0.2504457218176799</v>
      </c>
      <c r="O32" s="52">
        <v>0.15190529843292752</v>
      </c>
    </row>
    <row r="33" spans="1:15" ht="13.5">
      <c r="A33" s="106" t="s">
        <v>118</v>
      </c>
      <c r="B33" s="34">
        <v>34441</v>
      </c>
      <c r="C33" s="34">
        <v>32359</v>
      </c>
      <c r="D33" s="34">
        <v>26791</v>
      </c>
      <c r="E33" s="104">
        <v>37915</v>
      </c>
      <c r="F33" s="51">
        <v>60259</v>
      </c>
      <c r="G33" s="33">
        <v>-6</v>
      </c>
      <c r="H33" s="33">
        <v>-17.2</v>
      </c>
      <c r="I33" s="105">
        <v>41.5</v>
      </c>
      <c r="J33" s="53">
        <v>58.9</v>
      </c>
      <c r="K33" s="33">
        <v>1.3188276712951936</v>
      </c>
      <c r="L33" s="33">
        <v>1.31527604579058</v>
      </c>
      <c r="M33" s="33">
        <v>1.0747348063483608</v>
      </c>
      <c r="N33" s="33">
        <v>1.490916869636887</v>
      </c>
      <c r="O33" s="52">
        <v>2.5698094829505282</v>
      </c>
    </row>
    <row r="34" spans="1:15" ht="13.5">
      <c r="A34" s="106" t="s">
        <v>119</v>
      </c>
      <c r="B34" s="34">
        <v>306604</v>
      </c>
      <c r="C34" s="34">
        <v>267872</v>
      </c>
      <c r="D34" s="34">
        <v>262087</v>
      </c>
      <c r="E34" s="104">
        <v>243113</v>
      </c>
      <c r="F34" s="51">
        <v>227367</v>
      </c>
      <c r="G34" s="33">
        <v>-12.6</v>
      </c>
      <c r="H34" s="33">
        <v>-2.2</v>
      </c>
      <c r="I34" s="105">
        <v>-7.2</v>
      </c>
      <c r="J34" s="53">
        <v>-6.5</v>
      </c>
      <c r="K34" s="33">
        <v>11.740595201352793</v>
      </c>
      <c r="L34" s="33">
        <v>10.888025740536305</v>
      </c>
      <c r="M34" s="33">
        <v>10.513755410078863</v>
      </c>
      <c r="N34" s="33">
        <v>9.55983839978986</v>
      </c>
      <c r="O34" s="52">
        <v>9.69630881212786</v>
      </c>
    </row>
    <row r="35" spans="1:15" ht="13.5">
      <c r="A35" s="106" t="s">
        <v>120</v>
      </c>
      <c r="B35" s="34">
        <v>44185</v>
      </c>
      <c r="C35" s="34">
        <v>41247</v>
      </c>
      <c r="D35" s="34">
        <v>38763</v>
      </c>
      <c r="E35" s="104">
        <v>37992</v>
      </c>
      <c r="F35" s="51">
        <v>33317</v>
      </c>
      <c r="G35" s="33">
        <v>-6.6</v>
      </c>
      <c r="H35" s="33">
        <v>-6</v>
      </c>
      <c r="I35" s="105">
        <v>-2</v>
      </c>
      <c r="J35" s="53">
        <v>-12.3</v>
      </c>
      <c r="K35" s="33">
        <v>1.691948568745917</v>
      </c>
      <c r="L35" s="33">
        <v>1.6765410260120541</v>
      </c>
      <c r="M35" s="33">
        <v>1.5549977715830505</v>
      </c>
      <c r="N35" s="33">
        <v>1.4939447108333013</v>
      </c>
      <c r="O35" s="52">
        <v>1.420839086998834</v>
      </c>
    </row>
    <row r="36" spans="1:15" ht="13.5">
      <c r="A36" s="106" t="s">
        <v>121</v>
      </c>
      <c r="B36" s="34">
        <v>144407</v>
      </c>
      <c r="C36" s="34">
        <v>116034</v>
      </c>
      <c r="D36" s="34">
        <v>111657</v>
      </c>
      <c r="E36" s="104">
        <v>96233</v>
      </c>
      <c r="F36" s="51">
        <v>91220</v>
      </c>
      <c r="G36" s="33">
        <v>-19.6</v>
      </c>
      <c r="H36" s="33">
        <v>-3.8</v>
      </c>
      <c r="I36" s="105">
        <v>-13.8</v>
      </c>
      <c r="J36" s="53">
        <v>-5.2</v>
      </c>
      <c r="K36" s="33">
        <v>5.529686929204292</v>
      </c>
      <c r="L36" s="33">
        <v>4.716361466586242</v>
      </c>
      <c r="M36" s="33">
        <v>4.479178241664697</v>
      </c>
      <c r="N36" s="33">
        <v>3.7841330110976275</v>
      </c>
      <c r="O36" s="52">
        <v>3.8901744309521757</v>
      </c>
    </row>
    <row r="37" spans="1:15" ht="13.5">
      <c r="A37" s="106" t="s">
        <v>122</v>
      </c>
      <c r="B37" s="34">
        <v>118012</v>
      </c>
      <c r="C37" s="34">
        <v>110592</v>
      </c>
      <c r="D37" s="34">
        <v>111667</v>
      </c>
      <c r="E37" s="104">
        <v>108888</v>
      </c>
      <c r="F37" s="51">
        <v>102829</v>
      </c>
      <c r="G37" s="33">
        <v>-6.3</v>
      </c>
      <c r="H37" s="33">
        <v>1</v>
      </c>
      <c r="I37" s="105">
        <v>-2.5</v>
      </c>
      <c r="J37" s="53">
        <v>-5.6</v>
      </c>
      <c r="K37" s="33">
        <v>4.518959703402584</v>
      </c>
      <c r="L37" s="33">
        <v>4.495163894312921</v>
      </c>
      <c r="M37" s="33">
        <v>4.479579396831115</v>
      </c>
      <c r="N37" s="33">
        <v>4.281760677858931</v>
      </c>
      <c r="O37" s="52">
        <v>4.385252648107666</v>
      </c>
    </row>
    <row r="38" spans="1:15" ht="13.5">
      <c r="A38" s="106" t="s">
        <v>123</v>
      </c>
      <c r="B38" s="34">
        <v>2611486</v>
      </c>
      <c r="C38" s="34">
        <v>2460244</v>
      </c>
      <c r="D38" s="34">
        <v>2492801</v>
      </c>
      <c r="E38" s="104">
        <v>2543066</v>
      </c>
      <c r="F38" s="51">
        <v>2344882</v>
      </c>
      <c r="G38" s="33">
        <v>-5.8</v>
      </c>
      <c r="H38" s="33">
        <v>1.3</v>
      </c>
      <c r="I38" s="105">
        <v>2</v>
      </c>
      <c r="J38" s="53">
        <v>-7.8</v>
      </c>
      <c r="K38" s="66">
        <v>100</v>
      </c>
      <c r="L38" s="66">
        <v>100</v>
      </c>
      <c r="M38" s="66">
        <v>100</v>
      </c>
      <c r="N38" s="33">
        <v>100</v>
      </c>
      <c r="O38" s="52">
        <v>100</v>
      </c>
    </row>
    <row r="39" spans="1:15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M39" s="107" t="s">
        <v>124</v>
      </c>
      <c r="N39" s="12"/>
      <c r="O39" s="12"/>
    </row>
    <row r="40" spans="1:15" ht="13.5">
      <c r="A40" s="8"/>
      <c r="K40" s="8"/>
      <c r="L40" s="8"/>
      <c r="M40" s="8"/>
      <c r="N40" s="8"/>
      <c r="O40" s="8"/>
    </row>
    <row r="41" spans="1:15" ht="13.5">
      <c r="A41" s="8"/>
      <c r="K41" s="8"/>
      <c r="L41" s="8"/>
      <c r="M41" s="8"/>
      <c r="N41" s="8"/>
      <c r="O41" s="8"/>
    </row>
    <row r="42" spans="1:15" ht="13.5">
      <c r="A42" s="8"/>
      <c r="K42" s="8"/>
      <c r="L42" s="8"/>
      <c r="M42" s="8"/>
      <c r="N42" s="8"/>
      <c r="O42" s="8"/>
    </row>
    <row r="43" spans="1:15" ht="13.5">
      <c r="A43" s="8"/>
      <c r="K43" s="8"/>
      <c r="L43" s="8"/>
      <c r="M43" s="8"/>
      <c r="N43" s="8"/>
      <c r="O43" s="8"/>
    </row>
    <row r="44" spans="1:15" ht="13.5">
      <c r="A44" s="8"/>
      <c r="K44" s="8"/>
      <c r="L44" s="8"/>
      <c r="M44" s="8"/>
      <c r="N44" s="8"/>
      <c r="O44" s="8"/>
    </row>
    <row r="45" spans="1:15" ht="13.5">
      <c r="A45" s="8"/>
      <c r="K45" s="8"/>
      <c r="L45" s="8"/>
      <c r="M45" s="8"/>
      <c r="N45" s="8"/>
      <c r="O45" s="8"/>
    </row>
    <row r="46" spans="1:15" ht="13.5">
      <c r="A46" s="8"/>
      <c r="K46" s="8"/>
      <c r="L46" s="8"/>
      <c r="M46" s="8"/>
      <c r="N46" s="8"/>
      <c r="O46" s="8"/>
    </row>
    <row r="47" spans="1:15" ht="13.5">
      <c r="A47" s="8"/>
      <c r="K47" s="8"/>
      <c r="L47" s="8"/>
      <c r="M47" s="8"/>
      <c r="N47" s="8"/>
      <c r="O47" s="8"/>
    </row>
    <row r="48" spans="1:15" ht="13.5">
      <c r="A48" s="8"/>
      <c r="K48" s="8"/>
      <c r="L48" s="8"/>
      <c r="M48" s="8"/>
      <c r="N48" s="8"/>
      <c r="O48" s="8"/>
    </row>
    <row r="49" spans="1:15" ht="13.5">
      <c r="A49" s="8"/>
      <c r="K49" s="8"/>
      <c r="L49" s="8"/>
      <c r="M49" s="8"/>
      <c r="N49" s="8"/>
      <c r="O49" s="8"/>
    </row>
    <row r="50" spans="1:15" ht="13.5">
      <c r="A50" s="8"/>
      <c r="K50" s="8"/>
      <c r="L50" s="8"/>
      <c r="M50" s="8"/>
      <c r="N50" s="8"/>
      <c r="O50" s="8"/>
    </row>
    <row r="51" spans="1:15" ht="13.5">
      <c r="A51" s="8"/>
      <c r="K51" s="8"/>
      <c r="L51" s="8"/>
      <c r="M51" s="8"/>
      <c r="N51" s="8"/>
      <c r="O51" s="8"/>
    </row>
    <row r="52" spans="1:15" ht="13.5">
      <c r="A52" s="8"/>
      <c r="K52" s="8"/>
      <c r="L52" s="8"/>
      <c r="M52" s="8"/>
      <c r="N52" s="8"/>
      <c r="O52" s="8"/>
    </row>
    <row r="53" spans="11:15" ht="13.5">
      <c r="K53" s="8"/>
      <c r="L53" s="8"/>
      <c r="M53" s="8"/>
      <c r="N53" s="8"/>
      <c r="O53" s="8"/>
    </row>
    <row r="54" spans="11:15" ht="13.5">
      <c r="K54" s="8"/>
      <c r="L54" s="8"/>
      <c r="M54" s="8"/>
      <c r="N54" s="8"/>
      <c r="O54" s="8"/>
    </row>
    <row r="55" spans="11:15" ht="13.5">
      <c r="K55" s="8"/>
      <c r="L55" s="8"/>
      <c r="M55" s="8"/>
      <c r="N55" s="8"/>
      <c r="O55" s="8"/>
    </row>
    <row r="56" spans="11:15" ht="13.5">
      <c r="K56" s="8"/>
      <c r="L56" s="8"/>
      <c r="M56" s="8"/>
      <c r="N56" s="8"/>
      <c r="O56" s="8"/>
    </row>
    <row r="57" spans="11:15" ht="13.5">
      <c r="K57" s="8"/>
      <c r="L57" s="8"/>
      <c r="M57" s="8"/>
      <c r="N57" s="8"/>
      <c r="O57" s="8"/>
    </row>
    <row r="58" spans="11:15" ht="13.5">
      <c r="K58" s="8"/>
      <c r="L58" s="8"/>
      <c r="M58" s="8"/>
      <c r="N58" s="8"/>
      <c r="O58" s="8"/>
    </row>
    <row r="59" spans="11:15" ht="13.5">
      <c r="K59" s="8"/>
      <c r="L59" s="8"/>
      <c r="M59" s="8"/>
      <c r="N59" s="8"/>
      <c r="O59" s="8"/>
    </row>
    <row r="60" spans="11:15" ht="13.5">
      <c r="K60" s="8"/>
      <c r="L60" s="8"/>
      <c r="M60" s="8"/>
      <c r="N60" s="8"/>
      <c r="O60" s="8"/>
    </row>
    <row r="61" spans="11:15" ht="13.5">
      <c r="K61" s="8"/>
      <c r="L61" s="8"/>
      <c r="M61" s="8"/>
      <c r="N61" s="8"/>
      <c r="O61" s="8"/>
    </row>
    <row r="62" spans="11:15" ht="13.5">
      <c r="K62" s="8"/>
      <c r="L62" s="8"/>
      <c r="M62" s="8"/>
      <c r="N62" s="8"/>
      <c r="O62" s="8"/>
    </row>
    <row r="63" spans="11:15" ht="13.5">
      <c r="K63" s="8"/>
      <c r="L63" s="8"/>
      <c r="M63" s="8"/>
      <c r="N63" s="8"/>
      <c r="O63" s="8"/>
    </row>
    <row r="64" spans="11:15" ht="13.5">
      <c r="K64" s="8"/>
      <c r="L64" s="8"/>
      <c r="M64" s="8"/>
      <c r="N64" s="8"/>
      <c r="O64" s="8"/>
    </row>
    <row r="65" spans="11:15" ht="13.5">
      <c r="K65" s="8"/>
      <c r="L65" s="8"/>
      <c r="M65" s="8"/>
      <c r="N65" s="8"/>
      <c r="O65" s="8"/>
    </row>
    <row r="66" spans="11:15" ht="13.5">
      <c r="K66" s="8"/>
      <c r="L66" s="8"/>
      <c r="M66" s="8"/>
      <c r="N66" s="8"/>
      <c r="O66" s="8"/>
    </row>
    <row r="67" spans="11:15" ht="13.5">
      <c r="K67" s="8"/>
      <c r="L67" s="8"/>
      <c r="M67" s="8"/>
      <c r="N67" s="8"/>
      <c r="O67" s="8"/>
    </row>
    <row r="68" spans="11:15" ht="13.5">
      <c r="K68" s="8"/>
      <c r="L68" s="8"/>
      <c r="M68" s="8"/>
      <c r="N68" s="8"/>
      <c r="O68" s="8"/>
    </row>
    <row r="69" spans="11:15" ht="13.5">
      <c r="K69" s="8"/>
      <c r="L69" s="8"/>
      <c r="M69" s="8"/>
      <c r="N69" s="8"/>
      <c r="O69" s="8"/>
    </row>
    <row r="70" spans="11:15" ht="13.5">
      <c r="K70" s="8"/>
      <c r="L70" s="8"/>
      <c r="M70" s="8"/>
      <c r="N70" s="8"/>
      <c r="O70" s="8"/>
    </row>
    <row r="71" spans="11:15" ht="13.5">
      <c r="K71" s="8"/>
      <c r="L71" s="8"/>
      <c r="M71" s="8"/>
      <c r="N71" s="8"/>
      <c r="O71" s="8"/>
    </row>
    <row r="72" spans="11:15" ht="13.5">
      <c r="K72" s="8"/>
      <c r="L72" s="8"/>
      <c r="M72" s="8"/>
      <c r="N72" s="8"/>
      <c r="O72" s="8"/>
    </row>
    <row r="73" spans="11:15" ht="13.5">
      <c r="K73" s="8"/>
      <c r="L73" s="8"/>
      <c r="M73" s="8"/>
      <c r="N73" s="8"/>
      <c r="O73" s="8"/>
    </row>
    <row r="74" spans="11:15" ht="13.5">
      <c r="K74" s="8"/>
      <c r="L74" s="8"/>
      <c r="M74" s="8"/>
      <c r="N74" s="8"/>
      <c r="O74" s="8"/>
    </row>
    <row r="75" spans="11:15" ht="13.5">
      <c r="K75" s="8"/>
      <c r="L75" s="8"/>
      <c r="M75" s="8"/>
      <c r="N75" s="8"/>
      <c r="O75" s="8"/>
    </row>
    <row r="76" spans="11:15" ht="13.5">
      <c r="K76" s="8"/>
      <c r="L76" s="8"/>
      <c r="M76" s="8"/>
      <c r="N76" s="8"/>
      <c r="O76" s="8"/>
    </row>
    <row r="77" spans="11:15" ht="13.5">
      <c r="K77" s="8"/>
      <c r="L77" s="8"/>
      <c r="M77" s="8"/>
      <c r="N77" s="8"/>
      <c r="O77" s="8"/>
    </row>
    <row r="78" spans="11:15" ht="13.5">
      <c r="K78" s="8"/>
      <c r="L78" s="8"/>
      <c r="M78" s="8"/>
      <c r="N78" s="8"/>
      <c r="O78" s="8"/>
    </row>
    <row r="79" spans="11:15" ht="13.5">
      <c r="K79" s="8"/>
      <c r="L79" s="8"/>
      <c r="M79" s="8"/>
      <c r="N79" s="8"/>
      <c r="O79" s="8"/>
    </row>
    <row r="80" spans="11:15" ht="13.5">
      <c r="K80" s="8"/>
      <c r="L80" s="8"/>
      <c r="M80" s="8"/>
      <c r="N80" s="8"/>
      <c r="O80" s="8"/>
    </row>
  </sheetData>
  <mergeCells count="4">
    <mergeCell ref="A4:A5"/>
    <mergeCell ref="B4:F4"/>
    <mergeCell ref="G4:J4"/>
    <mergeCell ref="K4:O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2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3.50390625" style="3" customWidth="1"/>
    <col min="2" max="6" width="11.625" style="3" customWidth="1"/>
    <col min="7" max="15" width="10.125" style="3" customWidth="1"/>
    <col min="16" max="16384" width="9.00390625" style="3" customWidth="1"/>
  </cols>
  <sheetData>
    <row r="1" ht="13.5">
      <c r="A1" s="125" t="s">
        <v>211</v>
      </c>
    </row>
    <row r="2" spans="1:15" ht="13.5">
      <c r="A2" s="13" t="s">
        <v>45</v>
      </c>
      <c r="G2" s="8"/>
      <c r="H2" s="8"/>
      <c r="I2" s="8"/>
      <c r="J2" s="8"/>
      <c r="K2" s="8"/>
      <c r="L2" s="8"/>
      <c r="M2" s="8"/>
      <c r="N2" s="8"/>
      <c r="O2" s="8"/>
    </row>
    <row r="3" spans="6:15" ht="14.25" thickBot="1">
      <c r="F3" s="108" t="s">
        <v>125</v>
      </c>
      <c r="G3" s="8"/>
      <c r="H3" s="8"/>
      <c r="I3" s="8"/>
      <c r="J3" s="8"/>
      <c r="K3" s="8"/>
      <c r="L3" s="8"/>
      <c r="M3" s="8"/>
      <c r="O3" s="109" t="s">
        <v>126</v>
      </c>
    </row>
    <row r="4" spans="1:15" ht="14.25" customHeight="1" thickTop="1">
      <c r="A4" s="130" t="s">
        <v>8</v>
      </c>
      <c r="B4" s="135" t="s">
        <v>69</v>
      </c>
      <c r="C4" s="135"/>
      <c r="D4" s="135"/>
      <c r="E4" s="135"/>
      <c r="F4" s="136"/>
      <c r="G4" s="129" t="s">
        <v>88</v>
      </c>
      <c r="H4" s="128"/>
      <c r="I4" s="128"/>
      <c r="J4" s="128"/>
      <c r="K4" s="126" t="s">
        <v>89</v>
      </c>
      <c r="L4" s="127"/>
      <c r="M4" s="127"/>
      <c r="N4" s="127"/>
      <c r="O4" s="127"/>
    </row>
    <row r="5" spans="1:15" ht="13.5">
      <c r="A5" s="131"/>
      <c r="B5" s="110" t="s">
        <v>127</v>
      </c>
      <c r="C5" s="110" t="s">
        <v>128</v>
      </c>
      <c r="D5" s="110" t="s">
        <v>129</v>
      </c>
      <c r="E5" s="111" t="s">
        <v>130</v>
      </c>
      <c r="F5" s="112" t="s">
        <v>131</v>
      </c>
      <c r="G5" s="110" t="s">
        <v>128</v>
      </c>
      <c r="H5" s="110" t="s">
        <v>129</v>
      </c>
      <c r="I5" s="110" t="s">
        <v>130</v>
      </c>
      <c r="J5" s="113" t="s">
        <v>131</v>
      </c>
      <c r="K5" s="110" t="s">
        <v>127</v>
      </c>
      <c r="L5" s="110" t="s">
        <v>128</v>
      </c>
      <c r="M5" s="110" t="s">
        <v>129</v>
      </c>
      <c r="N5" s="111" t="s">
        <v>130</v>
      </c>
      <c r="O5" s="112" t="s">
        <v>131</v>
      </c>
    </row>
    <row r="6" spans="1:15" ht="13.5" customHeight="1">
      <c r="A6" s="19" t="s">
        <v>9</v>
      </c>
      <c r="B6" s="35">
        <v>1621223</v>
      </c>
      <c r="C6" s="35">
        <v>1585503</v>
      </c>
      <c r="D6" s="35">
        <v>1593155</v>
      </c>
      <c r="E6" s="35">
        <v>1630701</v>
      </c>
      <c r="F6" s="54">
        <v>1608214</v>
      </c>
      <c r="G6" s="36">
        <v>-2.2</v>
      </c>
      <c r="H6" s="36">
        <v>0.5</v>
      </c>
      <c r="I6" s="114">
        <v>2.4</v>
      </c>
      <c r="J6" s="55">
        <v>-1.4</v>
      </c>
      <c r="K6" s="40">
        <v>47.3</v>
      </c>
      <c r="L6" s="40">
        <v>48.2</v>
      </c>
      <c r="M6" s="40">
        <v>47.8</v>
      </c>
      <c r="N6" s="40">
        <v>48</v>
      </c>
      <c r="O6" s="57">
        <v>50.6</v>
      </c>
    </row>
    <row r="7" spans="1:15" ht="13.5" customHeight="1">
      <c r="A7" s="19" t="s">
        <v>10</v>
      </c>
      <c r="B7" s="35">
        <v>1584104</v>
      </c>
      <c r="C7" s="35">
        <v>1539872</v>
      </c>
      <c r="D7" s="35">
        <v>1544353</v>
      </c>
      <c r="E7" s="35">
        <v>1584433</v>
      </c>
      <c r="F7" s="54">
        <v>1556386</v>
      </c>
      <c r="G7" s="36">
        <v>-2.8</v>
      </c>
      <c r="H7" s="36">
        <v>0.3</v>
      </c>
      <c r="I7" s="36">
        <v>2.6</v>
      </c>
      <c r="J7" s="56">
        <v>-1.8</v>
      </c>
      <c r="K7" s="40">
        <v>46.2</v>
      </c>
      <c r="L7" s="40">
        <v>46.9</v>
      </c>
      <c r="M7" s="40">
        <v>46.3</v>
      </c>
      <c r="N7" s="40">
        <v>46.6</v>
      </c>
      <c r="O7" s="57">
        <v>49</v>
      </c>
    </row>
    <row r="8" spans="1:15" ht="13.5" customHeight="1">
      <c r="A8" s="19" t="s">
        <v>11</v>
      </c>
      <c r="B8" s="35">
        <v>394426</v>
      </c>
      <c r="C8" s="35">
        <v>388894</v>
      </c>
      <c r="D8" s="35">
        <v>384788</v>
      </c>
      <c r="E8" s="35">
        <v>389640</v>
      </c>
      <c r="F8" s="54">
        <v>395846</v>
      </c>
      <c r="G8" s="36">
        <v>-1.4</v>
      </c>
      <c r="H8" s="36">
        <v>-1.1</v>
      </c>
      <c r="I8" s="36">
        <v>1.3</v>
      </c>
      <c r="J8" s="56">
        <v>1.6</v>
      </c>
      <c r="K8" s="40">
        <v>11.5</v>
      </c>
      <c r="L8" s="40">
        <v>11.8</v>
      </c>
      <c r="M8" s="40">
        <v>11.5</v>
      </c>
      <c r="N8" s="40">
        <v>11.5</v>
      </c>
      <c r="O8" s="57">
        <v>12.5</v>
      </c>
    </row>
    <row r="9" spans="1:15" ht="13.5" customHeight="1">
      <c r="A9" s="19" t="s">
        <v>12</v>
      </c>
      <c r="B9" s="35">
        <v>354342</v>
      </c>
      <c r="C9" s="35">
        <v>353679</v>
      </c>
      <c r="D9" s="35">
        <v>350865</v>
      </c>
      <c r="E9" s="35">
        <v>345553</v>
      </c>
      <c r="F9" s="54">
        <v>339893</v>
      </c>
      <c r="G9" s="36">
        <v>-0.2</v>
      </c>
      <c r="H9" s="36">
        <v>-0.8</v>
      </c>
      <c r="I9" s="36">
        <v>-1.5</v>
      </c>
      <c r="J9" s="56">
        <v>-1.6</v>
      </c>
      <c r="K9" s="40">
        <v>10.3</v>
      </c>
      <c r="L9" s="40">
        <v>10.8</v>
      </c>
      <c r="M9" s="40">
        <v>10.5</v>
      </c>
      <c r="N9" s="40">
        <v>10.2</v>
      </c>
      <c r="O9" s="57">
        <v>10.7</v>
      </c>
    </row>
    <row r="10" spans="1:15" ht="13.5" customHeight="1">
      <c r="A10" s="19" t="s">
        <v>13</v>
      </c>
      <c r="B10" s="35">
        <v>64616</v>
      </c>
      <c r="C10" s="35">
        <v>65930</v>
      </c>
      <c r="D10" s="35">
        <v>63191</v>
      </c>
      <c r="E10" s="35">
        <v>63182</v>
      </c>
      <c r="F10" s="54">
        <v>64676</v>
      </c>
      <c r="G10" s="36">
        <v>2</v>
      </c>
      <c r="H10" s="36">
        <v>-4.2</v>
      </c>
      <c r="I10" s="36">
        <v>0</v>
      </c>
      <c r="J10" s="56">
        <v>2.4</v>
      </c>
      <c r="K10" s="40">
        <v>1.9</v>
      </c>
      <c r="L10" s="40">
        <v>2</v>
      </c>
      <c r="M10" s="40">
        <v>1.9</v>
      </c>
      <c r="N10" s="40">
        <v>1.9</v>
      </c>
      <c r="O10" s="57">
        <v>2</v>
      </c>
    </row>
    <row r="11" spans="1:15" ht="13.5" customHeight="1">
      <c r="A11" s="19" t="s">
        <v>14</v>
      </c>
      <c r="B11" s="35">
        <v>66850</v>
      </c>
      <c r="C11" s="35">
        <v>46366</v>
      </c>
      <c r="D11" s="35">
        <v>50173</v>
      </c>
      <c r="E11" s="35">
        <v>52199</v>
      </c>
      <c r="F11" s="54">
        <v>61481</v>
      </c>
      <c r="G11" s="36">
        <v>-30.6</v>
      </c>
      <c r="H11" s="36">
        <v>8.2</v>
      </c>
      <c r="I11" s="36">
        <v>4</v>
      </c>
      <c r="J11" s="56">
        <v>17.8</v>
      </c>
      <c r="K11" s="40">
        <v>2</v>
      </c>
      <c r="L11" s="40">
        <v>1.4</v>
      </c>
      <c r="M11" s="40">
        <v>1.5</v>
      </c>
      <c r="N11" s="40">
        <v>1.5</v>
      </c>
      <c r="O11" s="57">
        <v>1.9</v>
      </c>
    </row>
    <row r="12" spans="1:15" ht="13.5" customHeight="1">
      <c r="A12" s="19" t="s">
        <v>15</v>
      </c>
      <c r="B12" s="35">
        <v>87479</v>
      </c>
      <c r="C12" s="35">
        <v>83891</v>
      </c>
      <c r="D12" s="35">
        <v>78358</v>
      </c>
      <c r="E12" s="35">
        <v>78513</v>
      </c>
      <c r="F12" s="54">
        <v>77116</v>
      </c>
      <c r="G12" s="36">
        <v>-4.1</v>
      </c>
      <c r="H12" s="36">
        <v>-6.6</v>
      </c>
      <c r="I12" s="36">
        <v>0.2</v>
      </c>
      <c r="J12" s="56">
        <v>-1.8</v>
      </c>
      <c r="K12" s="40">
        <v>2.6</v>
      </c>
      <c r="L12" s="40">
        <v>2.6</v>
      </c>
      <c r="M12" s="40">
        <v>2.4</v>
      </c>
      <c r="N12" s="40">
        <v>2.3</v>
      </c>
      <c r="O12" s="57">
        <v>2.4</v>
      </c>
    </row>
    <row r="13" spans="1:15" ht="13.5" customHeight="1">
      <c r="A13" s="19" t="s">
        <v>132</v>
      </c>
      <c r="B13" s="35">
        <v>56517</v>
      </c>
      <c r="C13" s="35">
        <v>58400</v>
      </c>
      <c r="D13" s="35">
        <v>58599</v>
      </c>
      <c r="E13" s="35">
        <v>62985</v>
      </c>
      <c r="F13" s="54">
        <v>70790</v>
      </c>
      <c r="G13" s="36">
        <v>3.3</v>
      </c>
      <c r="H13" s="36">
        <v>0.3</v>
      </c>
      <c r="I13" s="36">
        <v>7.5</v>
      </c>
      <c r="J13" s="56">
        <v>12.4</v>
      </c>
      <c r="K13" s="40">
        <v>1.6</v>
      </c>
      <c r="L13" s="40">
        <v>1.8</v>
      </c>
      <c r="M13" s="40">
        <v>1.8</v>
      </c>
      <c r="N13" s="40">
        <v>1.9</v>
      </c>
      <c r="O13" s="57">
        <v>2.2</v>
      </c>
    </row>
    <row r="14" spans="1:15" ht="13.5" customHeight="1">
      <c r="A14" s="19" t="s">
        <v>16</v>
      </c>
      <c r="B14" s="35">
        <v>184344</v>
      </c>
      <c r="C14" s="35">
        <v>175204</v>
      </c>
      <c r="D14" s="35">
        <v>180846</v>
      </c>
      <c r="E14" s="35">
        <v>196108</v>
      </c>
      <c r="F14" s="54">
        <v>167201</v>
      </c>
      <c r="G14" s="36">
        <v>-5</v>
      </c>
      <c r="H14" s="36">
        <v>3.2</v>
      </c>
      <c r="I14" s="36">
        <v>8.4</v>
      </c>
      <c r="J14" s="56">
        <v>-14.7</v>
      </c>
      <c r="K14" s="40">
        <v>5.4</v>
      </c>
      <c r="L14" s="40">
        <v>5.3</v>
      </c>
      <c r="M14" s="40">
        <v>5.4</v>
      </c>
      <c r="N14" s="40">
        <v>5.8</v>
      </c>
      <c r="O14" s="57">
        <v>5.3</v>
      </c>
    </row>
    <row r="15" spans="1:15" ht="13.5" customHeight="1">
      <c r="A15" s="19" t="s">
        <v>17</v>
      </c>
      <c r="B15" s="35">
        <v>40900</v>
      </c>
      <c r="C15" s="35">
        <v>44300</v>
      </c>
      <c r="D15" s="35">
        <v>40483</v>
      </c>
      <c r="E15" s="35">
        <v>56045</v>
      </c>
      <c r="F15" s="54">
        <v>36273</v>
      </c>
      <c r="G15" s="36">
        <v>8.3</v>
      </c>
      <c r="H15" s="36">
        <v>-8.6</v>
      </c>
      <c r="I15" s="36">
        <v>38.4</v>
      </c>
      <c r="J15" s="56">
        <v>-35.3</v>
      </c>
      <c r="K15" s="40">
        <v>1.2</v>
      </c>
      <c r="L15" s="40">
        <v>1.3</v>
      </c>
      <c r="M15" s="40">
        <v>1.2</v>
      </c>
      <c r="N15" s="40">
        <v>1.6</v>
      </c>
      <c r="O15" s="57">
        <v>1.1</v>
      </c>
    </row>
    <row r="16" spans="1:15" ht="13.5" customHeight="1">
      <c r="A16" s="19" t="s">
        <v>18</v>
      </c>
      <c r="B16" s="35">
        <v>185547</v>
      </c>
      <c r="C16" s="35">
        <v>172824</v>
      </c>
      <c r="D16" s="35">
        <v>183478</v>
      </c>
      <c r="E16" s="35">
        <v>184319</v>
      </c>
      <c r="F16" s="54">
        <v>177908</v>
      </c>
      <c r="G16" s="36">
        <v>-6.9</v>
      </c>
      <c r="H16" s="36">
        <v>6.2</v>
      </c>
      <c r="I16" s="36">
        <v>0.5</v>
      </c>
      <c r="J16" s="56">
        <v>-3.5</v>
      </c>
      <c r="K16" s="40">
        <v>5.4</v>
      </c>
      <c r="L16" s="40">
        <v>5.3</v>
      </c>
      <c r="M16" s="40">
        <v>5.5</v>
      </c>
      <c r="N16" s="40">
        <v>5.4</v>
      </c>
      <c r="O16" s="57">
        <v>5.6</v>
      </c>
    </row>
    <row r="17" spans="1:15" ht="13.5" customHeight="1">
      <c r="A17" s="19" t="s">
        <v>133</v>
      </c>
      <c r="B17" s="35">
        <v>149083</v>
      </c>
      <c r="C17" s="35">
        <v>150384</v>
      </c>
      <c r="D17" s="35">
        <v>153571</v>
      </c>
      <c r="E17" s="35">
        <v>155889</v>
      </c>
      <c r="F17" s="54">
        <v>165201</v>
      </c>
      <c r="G17" s="36">
        <v>0.9</v>
      </c>
      <c r="H17" s="36">
        <v>2.1</v>
      </c>
      <c r="I17" s="36">
        <v>1.5</v>
      </c>
      <c r="J17" s="56">
        <v>6</v>
      </c>
      <c r="K17" s="40">
        <v>4.3</v>
      </c>
      <c r="L17" s="40">
        <v>4.6</v>
      </c>
      <c r="M17" s="40">
        <v>4.6</v>
      </c>
      <c r="N17" s="40">
        <v>4.6</v>
      </c>
      <c r="O17" s="57">
        <v>5.2</v>
      </c>
    </row>
    <row r="18" spans="1:15" ht="13.5" customHeight="1">
      <c r="A18" s="19" t="s">
        <v>134</v>
      </c>
      <c r="B18" s="35">
        <v>37119</v>
      </c>
      <c r="C18" s="35">
        <v>45631</v>
      </c>
      <c r="D18" s="35">
        <v>48802</v>
      </c>
      <c r="E18" s="35">
        <v>46269</v>
      </c>
      <c r="F18" s="54">
        <v>51829</v>
      </c>
      <c r="G18" s="36">
        <v>22.9</v>
      </c>
      <c r="H18" s="36">
        <v>6.9</v>
      </c>
      <c r="I18" s="36">
        <v>-5.2</v>
      </c>
      <c r="J18" s="56">
        <v>12</v>
      </c>
      <c r="K18" s="40">
        <v>1.1</v>
      </c>
      <c r="L18" s="40">
        <v>1.4</v>
      </c>
      <c r="M18" s="40">
        <v>1.5</v>
      </c>
      <c r="N18" s="40">
        <v>1.4</v>
      </c>
      <c r="O18" s="57">
        <v>1.6</v>
      </c>
    </row>
    <row r="19" spans="1:15" ht="13.5" customHeight="1">
      <c r="A19" s="19" t="s">
        <v>135</v>
      </c>
      <c r="B19" s="35">
        <v>563168</v>
      </c>
      <c r="C19" s="35">
        <v>587309</v>
      </c>
      <c r="D19" s="35">
        <v>612788</v>
      </c>
      <c r="E19" s="35">
        <v>636418</v>
      </c>
      <c r="F19" s="54">
        <v>659974</v>
      </c>
      <c r="G19" s="36">
        <v>4.3</v>
      </c>
      <c r="H19" s="36">
        <v>4.3</v>
      </c>
      <c r="I19" s="36">
        <v>3.9</v>
      </c>
      <c r="J19" s="56">
        <v>3.7</v>
      </c>
      <c r="K19" s="40">
        <v>16.4</v>
      </c>
      <c r="L19" s="40">
        <v>17.9</v>
      </c>
      <c r="M19" s="40">
        <v>18.4</v>
      </c>
      <c r="N19" s="40">
        <v>18.7</v>
      </c>
      <c r="O19" s="57">
        <v>20.8</v>
      </c>
    </row>
    <row r="20" spans="1:15" ht="13.5" customHeight="1">
      <c r="A20" s="19" t="s">
        <v>19</v>
      </c>
      <c r="B20" s="35">
        <v>31703</v>
      </c>
      <c r="C20" s="35">
        <v>33488</v>
      </c>
      <c r="D20" s="35">
        <v>34129</v>
      </c>
      <c r="E20" s="35">
        <v>33992</v>
      </c>
      <c r="F20" s="54">
        <v>34446</v>
      </c>
      <c r="G20" s="36">
        <v>5.6</v>
      </c>
      <c r="H20" s="36">
        <v>1.9</v>
      </c>
      <c r="I20" s="36">
        <v>-0.4</v>
      </c>
      <c r="J20" s="56">
        <v>1.3</v>
      </c>
      <c r="K20" s="40">
        <v>0.9</v>
      </c>
      <c r="L20" s="40">
        <v>1</v>
      </c>
      <c r="M20" s="40">
        <v>1</v>
      </c>
      <c r="N20" s="40">
        <v>1</v>
      </c>
      <c r="O20" s="57">
        <v>1.1</v>
      </c>
    </row>
    <row r="21" spans="1:15" ht="13.5" customHeight="1">
      <c r="A21" s="19" t="s">
        <v>20</v>
      </c>
      <c r="B21" s="35">
        <v>149305</v>
      </c>
      <c r="C21" s="35">
        <v>158130</v>
      </c>
      <c r="D21" s="35">
        <v>160343</v>
      </c>
      <c r="E21" s="35">
        <v>160694</v>
      </c>
      <c r="F21" s="54">
        <v>163951</v>
      </c>
      <c r="G21" s="36">
        <v>5.9</v>
      </c>
      <c r="H21" s="36">
        <v>1.4</v>
      </c>
      <c r="I21" s="36">
        <v>0.2</v>
      </c>
      <c r="J21" s="56">
        <v>2</v>
      </c>
      <c r="K21" s="40">
        <v>4.4</v>
      </c>
      <c r="L21" s="40">
        <v>4.8</v>
      </c>
      <c r="M21" s="40">
        <v>4.8</v>
      </c>
      <c r="N21" s="40">
        <v>4.7</v>
      </c>
      <c r="O21" s="57">
        <v>5.2</v>
      </c>
    </row>
    <row r="22" spans="1:15" ht="13.5" customHeight="1">
      <c r="A22" s="19" t="s">
        <v>21</v>
      </c>
      <c r="B22" s="35">
        <v>155006</v>
      </c>
      <c r="C22" s="35">
        <v>161946</v>
      </c>
      <c r="D22" s="35">
        <v>169565</v>
      </c>
      <c r="E22" s="35">
        <v>173267</v>
      </c>
      <c r="F22" s="54">
        <v>175849</v>
      </c>
      <c r="G22" s="36">
        <v>4.5</v>
      </c>
      <c r="H22" s="36">
        <v>4.7</v>
      </c>
      <c r="I22" s="36">
        <v>2.2</v>
      </c>
      <c r="J22" s="56">
        <v>1.5</v>
      </c>
      <c r="K22" s="40">
        <v>4.5</v>
      </c>
      <c r="L22" s="40">
        <v>4.9</v>
      </c>
      <c r="M22" s="40">
        <v>5.1</v>
      </c>
      <c r="N22" s="40">
        <v>5.1</v>
      </c>
      <c r="O22" s="57">
        <v>5.5</v>
      </c>
    </row>
    <row r="23" spans="1:15" ht="13.5" customHeight="1">
      <c r="A23" s="19" t="s">
        <v>136</v>
      </c>
      <c r="B23" s="35">
        <v>227154</v>
      </c>
      <c r="C23" s="35">
        <v>233744</v>
      </c>
      <c r="D23" s="35">
        <v>248750</v>
      </c>
      <c r="E23" s="35">
        <v>268465</v>
      </c>
      <c r="F23" s="54">
        <v>285728</v>
      </c>
      <c r="G23" s="36">
        <v>2.9</v>
      </c>
      <c r="H23" s="36">
        <v>6.4</v>
      </c>
      <c r="I23" s="36">
        <v>7.9</v>
      </c>
      <c r="J23" s="56">
        <v>6.4</v>
      </c>
      <c r="K23" s="40">
        <v>6.6</v>
      </c>
      <c r="L23" s="40">
        <v>7.1</v>
      </c>
      <c r="M23" s="40">
        <v>7.5</v>
      </c>
      <c r="N23" s="40">
        <v>7.9</v>
      </c>
      <c r="O23" s="57">
        <v>9</v>
      </c>
    </row>
    <row r="24" spans="1:15" ht="13.5" customHeight="1">
      <c r="A24" s="19" t="s">
        <v>137</v>
      </c>
      <c r="B24" s="35">
        <v>1950114</v>
      </c>
      <c r="C24" s="35">
        <v>1927749</v>
      </c>
      <c r="D24" s="35">
        <v>1955350</v>
      </c>
      <c r="E24" s="35">
        <v>2010623</v>
      </c>
      <c r="F24" s="54">
        <v>2009329</v>
      </c>
      <c r="G24" s="36">
        <v>-1.1</v>
      </c>
      <c r="H24" s="36">
        <v>1.4</v>
      </c>
      <c r="I24" s="36">
        <v>2.8</v>
      </c>
      <c r="J24" s="56">
        <v>-0.1</v>
      </c>
      <c r="K24" s="40">
        <v>56.9</v>
      </c>
      <c r="L24" s="40">
        <v>58.7</v>
      </c>
      <c r="M24" s="40">
        <v>58.7</v>
      </c>
      <c r="N24" s="40">
        <v>59.2</v>
      </c>
      <c r="O24" s="57">
        <v>63.2</v>
      </c>
    </row>
    <row r="25" spans="1:15" ht="18.75" customHeight="1">
      <c r="A25" s="115" t="s">
        <v>138</v>
      </c>
      <c r="B25" s="35">
        <v>234277</v>
      </c>
      <c r="C25" s="35">
        <v>245063</v>
      </c>
      <c r="D25" s="35">
        <v>250593</v>
      </c>
      <c r="E25" s="35">
        <v>256496</v>
      </c>
      <c r="F25" s="54">
        <v>258859</v>
      </c>
      <c r="G25" s="36">
        <v>4.6</v>
      </c>
      <c r="H25" s="36">
        <v>2.3</v>
      </c>
      <c r="I25" s="36">
        <v>2.4</v>
      </c>
      <c r="J25" s="56">
        <v>0.9</v>
      </c>
      <c r="K25" s="40">
        <v>6.8</v>
      </c>
      <c r="L25" s="40">
        <v>7.5</v>
      </c>
      <c r="M25" s="40">
        <v>7.5</v>
      </c>
      <c r="N25" s="40">
        <v>7.5</v>
      </c>
      <c r="O25" s="57">
        <v>8.1</v>
      </c>
    </row>
    <row r="26" spans="1:15" ht="13.5" customHeight="1">
      <c r="A26" s="19" t="s">
        <v>139</v>
      </c>
      <c r="B26" s="35">
        <v>1110213</v>
      </c>
      <c r="C26" s="35">
        <v>998863</v>
      </c>
      <c r="D26" s="35">
        <v>964281</v>
      </c>
      <c r="E26" s="35">
        <v>1054341</v>
      </c>
      <c r="F26" s="54">
        <v>927260</v>
      </c>
      <c r="G26" s="36">
        <v>-10</v>
      </c>
      <c r="H26" s="36">
        <v>-3.5</v>
      </c>
      <c r="I26" s="36">
        <v>9.3</v>
      </c>
      <c r="J26" s="56">
        <v>-12.1</v>
      </c>
      <c r="K26" s="40">
        <v>32.4</v>
      </c>
      <c r="L26" s="40">
        <v>30.4</v>
      </c>
      <c r="M26" s="40">
        <v>28.9</v>
      </c>
      <c r="N26" s="40">
        <v>31</v>
      </c>
      <c r="O26" s="57">
        <v>29.2</v>
      </c>
    </row>
    <row r="27" spans="1:15" ht="13.5" customHeight="1">
      <c r="A27" s="19" t="s">
        <v>22</v>
      </c>
      <c r="B27" s="35">
        <v>1100003</v>
      </c>
      <c r="C27" s="35">
        <v>1006282</v>
      </c>
      <c r="D27" s="35">
        <v>988770</v>
      </c>
      <c r="E27" s="35">
        <v>1003722</v>
      </c>
      <c r="F27" s="54">
        <v>932249</v>
      </c>
      <c r="G27" s="36">
        <v>-8.5</v>
      </c>
      <c r="H27" s="36">
        <v>-1.7</v>
      </c>
      <c r="I27" s="36">
        <v>1.5</v>
      </c>
      <c r="J27" s="56">
        <v>-7.1</v>
      </c>
      <c r="K27" s="40">
        <v>32.1</v>
      </c>
      <c r="L27" s="40">
        <v>30.6</v>
      </c>
      <c r="M27" s="40">
        <v>29.7</v>
      </c>
      <c r="N27" s="40">
        <v>29.5</v>
      </c>
      <c r="O27" s="57">
        <v>29.3</v>
      </c>
    </row>
    <row r="28" spans="1:15" ht="13.5" customHeight="1">
      <c r="A28" s="19" t="s">
        <v>23</v>
      </c>
      <c r="B28" s="35">
        <v>689133</v>
      </c>
      <c r="C28" s="35">
        <v>622517</v>
      </c>
      <c r="D28" s="35">
        <v>640483</v>
      </c>
      <c r="E28" s="35">
        <v>668386</v>
      </c>
      <c r="F28" s="54">
        <v>598921</v>
      </c>
      <c r="G28" s="36">
        <v>-9.7</v>
      </c>
      <c r="H28" s="36">
        <v>2.9</v>
      </c>
      <c r="I28" s="36">
        <v>4.4</v>
      </c>
      <c r="J28" s="56">
        <v>-10.4</v>
      </c>
      <c r="K28" s="40">
        <v>20.1</v>
      </c>
      <c r="L28" s="40">
        <v>18.9</v>
      </c>
      <c r="M28" s="40">
        <v>19.2</v>
      </c>
      <c r="N28" s="40">
        <v>19.7</v>
      </c>
      <c r="O28" s="57">
        <v>18.8</v>
      </c>
    </row>
    <row r="29" spans="1:15" ht="13.5" customHeight="1">
      <c r="A29" s="19" t="s">
        <v>24</v>
      </c>
      <c r="B29" s="35">
        <v>163897</v>
      </c>
      <c r="C29" s="35">
        <v>151817</v>
      </c>
      <c r="D29" s="35">
        <v>159194</v>
      </c>
      <c r="E29" s="35">
        <v>153748</v>
      </c>
      <c r="F29" s="54">
        <v>132739</v>
      </c>
      <c r="G29" s="36">
        <v>-7.4</v>
      </c>
      <c r="H29" s="36">
        <v>4.9</v>
      </c>
      <c r="I29" s="36">
        <v>-3.4</v>
      </c>
      <c r="J29" s="56">
        <v>-13.7</v>
      </c>
      <c r="K29" s="40">
        <v>4.8</v>
      </c>
      <c r="L29" s="40">
        <v>4.6</v>
      </c>
      <c r="M29" s="40">
        <v>4.8</v>
      </c>
      <c r="N29" s="40">
        <v>4.5</v>
      </c>
      <c r="O29" s="57">
        <v>4.2</v>
      </c>
    </row>
    <row r="30" spans="1:15" ht="13.5" customHeight="1">
      <c r="A30" s="19" t="s">
        <v>25</v>
      </c>
      <c r="B30" s="35">
        <v>525236</v>
      </c>
      <c r="C30" s="35">
        <v>470700</v>
      </c>
      <c r="D30" s="35">
        <v>481289</v>
      </c>
      <c r="E30" s="35">
        <v>514639</v>
      </c>
      <c r="F30" s="54">
        <v>466181</v>
      </c>
      <c r="G30" s="36">
        <v>-10.4</v>
      </c>
      <c r="H30" s="36">
        <v>2.2</v>
      </c>
      <c r="I30" s="36">
        <v>6.9</v>
      </c>
      <c r="J30" s="56">
        <v>-9.4</v>
      </c>
      <c r="K30" s="40">
        <v>15.3</v>
      </c>
      <c r="L30" s="40">
        <v>14.3</v>
      </c>
      <c r="M30" s="40">
        <v>14.4</v>
      </c>
      <c r="N30" s="40">
        <v>15.1</v>
      </c>
      <c r="O30" s="57">
        <v>14.7</v>
      </c>
    </row>
    <row r="31" spans="1:15" ht="13.5" customHeight="1">
      <c r="A31" s="19" t="s">
        <v>26</v>
      </c>
      <c r="B31" s="35">
        <v>410870</v>
      </c>
      <c r="C31" s="35">
        <v>383765</v>
      </c>
      <c r="D31" s="35">
        <v>348287</v>
      </c>
      <c r="E31" s="35">
        <v>335336</v>
      </c>
      <c r="F31" s="54">
        <v>333328</v>
      </c>
      <c r="G31" s="36">
        <v>-6.6</v>
      </c>
      <c r="H31" s="36">
        <v>-9.2</v>
      </c>
      <c r="I31" s="36">
        <v>-3.7</v>
      </c>
      <c r="J31" s="56">
        <v>-0.6</v>
      </c>
      <c r="K31" s="40">
        <v>12</v>
      </c>
      <c r="L31" s="40">
        <v>11.7</v>
      </c>
      <c r="M31" s="40">
        <v>10.4</v>
      </c>
      <c r="N31" s="40">
        <v>9.9</v>
      </c>
      <c r="O31" s="57">
        <v>10.5</v>
      </c>
    </row>
    <row r="32" spans="1:15" ht="13.5" customHeight="1">
      <c r="A32" s="19" t="s">
        <v>24</v>
      </c>
      <c r="B32" s="35">
        <v>5914</v>
      </c>
      <c r="C32" s="35">
        <v>6904</v>
      </c>
      <c r="D32" s="35">
        <v>4435</v>
      </c>
      <c r="E32" s="35">
        <v>3610</v>
      </c>
      <c r="F32" s="54">
        <v>4084</v>
      </c>
      <c r="G32" s="36">
        <v>16.7</v>
      </c>
      <c r="H32" s="36">
        <v>-35.8</v>
      </c>
      <c r="I32" s="36">
        <v>-18.6</v>
      </c>
      <c r="J32" s="56">
        <v>13.1</v>
      </c>
      <c r="K32" s="40">
        <v>0.2</v>
      </c>
      <c r="L32" s="40">
        <v>0.2</v>
      </c>
      <c r="M32" s="40">
        <v>0.1</v>
      </c>
      <c r="N32" s="40">
        <v>0.1</v>
      </c>
      <c r="O32" s="57">
        <v>0.1</v>
      </c>
    </row>
    <row r="33" spans="1:15" ht="13.5" customHeight="1">
      <c r="A33" s="19" t="s">
        <v>25</v>
      </c>
      <c r="B33" s="35">
        <v>77386</v>
      </c>
      <c r="C33" s="35">
        <v>35034</v>
      </c>
      <c r="D33" s="35">
        <v>27124</v>
      </c>
      <c r="E33" s="35">
        <v>29892</v>
      </c>
      <c r="F33" s="54">
        <v>23422</v>
      </c>
      <c r="G33" s="36">
        <v>-54.7</v>
      </c>
      <c r="H33" s="36">
        <v>-22.6</v>
      </c>
      <c r="I33" s="36">
        <v>10.2</v>
      </c>
      <c r="J33" s="56">
        <v>-21.6</v>
      </c>
      <c r="K33" s="40">
        <v>2.3</v>
      </c>
      <c r="L33" s="40">
        <v>1.1</v>
      </c>
      <c r="M33" s="40">
        <v>0.8</v>
      </c>
      <c r="N33" s="40">
        <v>0.9</v>
      </c>
      <c r="O33" s="57">
        <v>0.7</v>
      </c>
    </row>
    <row r="34" spans="1:15" ht="13.5" customHeight="1">
      <c r="A34" s="19" t="s">
        <v>27</v>
      </c>
      <c r="B34" s="35">
        <v>327570</v>
      </c>
      <c r="C34" s="35">
        <v>341827</v>
      </c>
      <c r="D34" s="35">
        <v>316728</v>
      </c>
      <c r="E34" s="35">
        <v>301834</v>
      </c>
      <c r="F34" s="54">
        <v>305823</v>
      </c>
      <c r="G34" s="36">
        <v>4.4</v>
      </c>
      <c r="H34" s="36">
        <v>-7.3</v>
      </c>
      <c r="I34" s="36">
        <v>-4.7</v>
      </c>
      <c r="J34" s="56">
        <v>1.3</v>
      </c>
      <c r="K34" s="40">
        <v>9.6</v>
      </c>
      <c r="L34" s="40">
        <v>10.4</v>
      </c>
      <c r="M34" s="40">
        <v>9.5</v>
      </c>
      <c r="N34" s="40">
        <v>8.9</v>
      </c>
      <c r="O34" s="57">
        <v>9.6</v>
      </c>
    </row>
    <row r="35" spans="1:15" ht="13.5" customHeight="1">
      <c r="A35" s="19" t="s">
        <v>28</v>
      </c>
      <c r="B35" s="35">
        <v>10210</v>
      </c>
      <c r="C35" s="35">
        <v>-7420</v>
      </c>
      <c r="D35" s="35">
        <v>-24489</v>
      </c>
      <c r="E35" s="35">
        <v>50619</v>
      </c>
      <c r="F35" s="54">
        <v>-4989</v>
      </c>
      <c r="G35" s="36">
        <v>-172.7</v>
      </c>
      <c r="H35" s="36">
        <v>-230</v>
      </c>
      <c r="I35" s="36">
        <v>306.7</v>
      </c>
      <c r="J35" s="56">
        <v>-109.9</v>
      </c>
      <c r="K35" s="40">
        <v>0.3</v>
      </c>
      <c r="L35" s="40">
        <v>-0.2</v>
      </c>
      <c r="M35" s="40">
        <v>-0.7</v>
      </c>
      <c r="N35" s="40">
        <v>1.5</v>
      </c>
      <c r="O35" s="57">
        <v>-0.2</v>
      </c>
    </row>
    <row r="36" spans="1:15" ht="13.5" customHeight="1">
      <c r="A36" s="19" t="s">
        <v>29</v>
      </c>
      <c r="B36" s="35">
        <v>10037</v>
      </c>
      <c r="C36" s="35">
        <v>-6909</v>
      </c>
      <c r="D36" s="35">
        <v>-23766</v>
      </c>
      <c r="E36" s="35">
        <v>50804</v>
      </c>
      <c r="F36" s="54">
        <v>-5107</v>
      </c>
      <c r="G36" s="36">
        <v>-168.8</v>
      </c>
      <c r="H36" s="36">
        <v>-244</v>
      </c>
      <c r="I36" s="36">
        <v>313.8</v>
      </c>
      <c r="J36" s="56">
        <v>-110.1</v>
      </c>
      <c r="K36" s="40">
        <v>0.3</v>
      </c>
      <c r="L36" s="40">
        <v>-0.2</v>
      </c>
      <c r="M36" s="40">
        <v>-0.7</v>
      </c>
      <c r="N36" s="40">
        <v>1.5</v>
      </c>
      <c r="O36" s="57">
        <v>-0.2</v>
      </c>
    </row>
    <row r="37" spans="1:15" ht="13.5" customHeight="1">
      <c r="A37" s="19" t="s">
        <v>30</v>
      </c>
      <c r="B37" s="35">
        <v>173</v>
      </c>
      <c r="C37" s="35">
        <v>-511</v>
      </c>
      <c r="D37" s="35">
        <v>-723</v>
      </c>
      <c r="E37" s="35">
        <v>-185</v>
      </c>
      <c r="F37" s="54">
        <v>119</v>
      </c>
      <c r="G37" s="36">
        <v>-395.4</v>
      </c>
      <c r="H37" s="36">
        <v>-41.5</v>
      </c>
      <c r="I37" s="36">
        <v>74.4</v>
      </c>
      <c r="J37" s="56">
        <v>164.3</v>
      </c>
      <c r="K37" s="40">
        <v>0</v>
      </c>
      <c r="L37" s="40">
        <v>0</v>
      </c>
      <c r="M37" s="116">
        <v>0</v>
      </c>
      <c r="N37" s="40">
        <v>0</v>
      </c>
      <c r="O37" s="57">
        <v>0</v>
      </c>
    </row>
    <row r="38" spans="1:15" s="14" customFormat="1" ht="13.5">
      <c r="A38" s="19" t="s">
        <v>31</v>
      </c>
      <c r="B38" s="35">
        <v>2539196</v>
      </c>
      <c r="C38" s="35">
        <v>2276948</v>
      </c>
      <c r="D38" s="35">
        <v>2364826</v>
      </c>
      <c r="E38" s="35">
        <v>2493780</v>
      </c>
      <c r="F38" s="54">
        <v>2120328</v>
      </c>
      <c r="G38" s="36">
        <v>-10.3</v>
      </c>
      <c r="H38" s="36">
        <v>3.9</v>
      </c>
      <c r="I38" s="36">
        <v>5.5</v>
      </c>
      <c r="J38" s="56">
        <v>-15</v>
      </c>
      <c r="K38" s="40">
        <v>74.1</v>
      </c>
      <c r="L38" s="40">
        <v>69.3</v>
      </c>
      <c r="M38" s="40">
        <v>70.9</v>
      </c>
      <c r="N38" s="40">
        <v>73.4</v>
      </c>
      <c r="O38" s="57">
        <v>66.7</v>
      </c>
    </row>
    <row r="39" spans="1:15" ht="13.5" customHeight="1">
      <c r="A39" s="19" t="s">
        <v>140</v>
      </c>
      <c r="B39" s="35">
        <v>2649560</v>
      </c>
      <c r="C39" s="35">
        <v>2444663</v>
      </c>
      <c r="D39" s="35">
        <v>2471153</v>
      </c>
      <c r="E39" s="35">
        <v>2632240</v>
      </c>
      <c r="F39" s="54">
        <v>2367662</v>
      </c>
      <c r="G39" s="36">
        <v>-7.7</v>
      </c>
      <c r="H39" s="36">
        <v>1.1</v>
      </c>
      <c r="I39" s="36">
        <v>6.5</v>
      </c>
      <c r="J39" s="56">
        <v>-10.1</v>
      </c>
      <c r="K39" s="40">
        <v>77.3</v>
      </c>
      <c r="L39" s="40">
        <v>74.4</v>
      </c>
      <c r="M39" s="40">
        <v>74.1</v>
      </c>
      <c r="N39" s="40">
        <v>77.5</v>
      </c>
      <c r="O39" s="57">
        <v>74.5</v>
      </c>
    </row>
    <row r="40" spans="1:15" s="2" customFormat="1" ht="13.5" customHeight="1">
      <c r="A40" s="19" t="s">
        <v>32</v>
      </c>
      <c r="B40" s="35">
        <v>67957</v>
      </c>
      <c r="C40" s="35">
        <v>134223</v>
      </c>
      <c r="D40" s="35">
        <v>167372</v>
      </c>
      <c r="E40" s="35">
        <v>80275</v>
      </c>
      <c r="F40" s="54">
        <v>106542</v>
      </c>
      <c r="G40" s="36" t="s">
        <v>33</v>
      </c>
      <c r="H40" s="36" t="s">
        <v>33</v>
      </c>
      <c r="I40" s="36" t="s">
        <v>33</v>
      </c>
      <c r="J40" s="56" t="s">
        <v>33</v>
      </c>
      <c r="K40" s="40">
        <v>2</v>
      </c>
      <c r="L40" s="40">
        <v>4.1</v>
      </c>
      <c r="M40" s="40">
        <v>5</v>
      </c>
      <c r="N40" s="40">
        <v>2.4</v>
      </c>
      <c r="O40" s="57">
        <v>3.4</v>
      </c>
    </row>
    <row r="41" spans="1:15" ht="27.75" customHeight="1">
      <c r="A41" s="37" t="s">
        <v>141</v>
      </c>
      <c r="B41" s="35">
        <v>3252198</v>
      </c>
      <c r="C41" s="35">
        <v>3138182</v>
      </c>
      <c r="D41" s="35">
        <v>3231270</v>
      </c>
      <c r="E41" s="35">
        <v>3263275</v>
      </c>
      <c r="F41" s="54">
        <v>3054656</v>
      </c>
      <c r="G41" s="36">
        <v>-3.5</v>
      </c>
      <c r="H41" s="36">
        <v>3</v>
      </c>
      <c r="I41" s="36">
        <v>1</v>
      </c>
      <c r="J41" s="56">
        <v>-6.4</v>
      </c>
      <c r="K41" s="40">
        <v>94.9</v>
      </c>
      <c r="L41" s="40">
        <v>95.5</v>
      </c>
      <c r="M41" s="40">
        <v>96.9</v>
      </c>
      <c r="N41" s="40">
        <v>96</v>
      </c>
      <c r="O41" s="57">
        <v>96.1</v>
      </c>
    </row>
    <row r="42" spans="1:15" ht="13.5" customHeight="1">
      <c r="A42" s="19" t="s">
        <v>142</v>
      </c>
      <c r="B42" s="35">
        <v>175674</v>
      </c>
      <c r="C42" s="35">
        <v>148150</v>
      </c>
      <c r="D42" s="35">
        <v>101879</v>
      </c>
      <c r="E42" s="35">
        <v>135137</v>
      </c>
      <c r="F42" s="54">
        <v>124054</v>
      </c>
      <c r="G42" s="36">
        <v>-15.7</v>
      </c>
      <c r="H42" s="36">
        <v>-31.2</v>
      </c>
      <c r="I42" s="36">
        <v>32.6</v>
      </c>
      <c r="J42" s="56">
        <v>-8.2</v>
      </c>
      <c r="K42" s="40">
        <v>5.1</v>
      </c>
      <c r="L42" s="40">
        <v>4.5</v>
      </c>
      <c r="M42" s="40">
        <v>3.1</v>
      </c>
      <c r="N42" s="40">
        <v>4</v>
      </c>
      <c r="O42" s="57">
        <v>3.9</v>
      </c>
    </row>
    <row r="43" spans="1:15" ht="13.5">
      <c r="A43" s="19" t="s">
        <v>143</v>
      </c>
      <c r="B43" s="35">
        <v>3427872</v>
      </c>
      <c r="C43" s="35">
        <v>3286332</v>
      </c>
      <c r="D43" s="35">
        <v>3333149</v>
      </c>
      <c r="E43" s="35">
        <v>3398412</v>
      </c>
      <c r="F43" s="54">
        <v>3178710</v>
      </c>
      <c r="G43" s="36">
        <v>-4.1</v>
      </c>
      <c r="H43" s="36">
        <v>1.4</v>
      </c>
      <c r="I43" s="36">
        <v>2</v>
      </c>
      <c r="J43" s="56">
        <v>-6.5</v>
      </c>
      <c r="K43" s="67">
        <v>100</v>
      </c>
      <c r="L43" s="67">
        <v>100</v>
      </c>
      <c r="M43" s="40">
        <v>100</v>
      </c>
      <c r="N43" s="40">
        <v>100</v>
      </c>
      <c r="O43" s="57">
        <v>100</v>
      </c>
    </row>
    <row r="44" spans="1:15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M44" s="86" t="s">
        <v>124</v>
      </c>
      <c r="N44" s="12"/>
      <c r="O44" s="12"/>
    </row>
    <row r="45" spans="7:15" ht="13.5">
      <c r="G45" s="8"/>
      <c r="H45" s="8"/>
      <c r="I45" s="8"/>
      <c r="J45" s="8"/>
      <c r="K45" s="8"/>
      <c r="L45" s="8"/>
      <c r="M45" s="8"/>
      <c r="N45" s="8"/>
      <c r="O45" s="8"/>
    </row>
    <row r="46" spans="7:15" ht="13.5">
      <c r="G46" s="8"/>
      <c r="H46" s="8"/>
      <c r="I46" s="8"/>
      <c r="J46" s="8"/>
      <c r="K46" s="8"/>
      <c r="L46" s="8"/>
      <c r="M46" s="8"/>
      <c r="N46" s="8"/>
      <c r="O46" s="8"/>
    </row>
    <row r="47" spans="7:15" ht="13.5">
      <c r="G47" s="8"/>
      <c r="H47" s="8"/>
      <c r="I47" s="8"/>
      <c r="J47" s="8"/>
      <c r="K47" s="8"/>
      <c r="L47" s="8"/>
      <c r="M47" s="8"/>
      <c r="N47" s="8"/>
      <c r="O47" s="8"/>
    </row>
    <row r="48" spans="7:15" ht="13.5">
      <c r="G48" s="8"/>
      <c r="H48" s="8"/>
      <c r="I48" s="8"/>
      <c r="J48" s="8"/>
      <c r="K48" s="8"/>
      <c r="L48" s="8"/>
      <c r="M48" s="8"/>
      <c r="N48" s="8"/>
      <c r="O48" s="8"/>
    </row>
    <row r="49" spans="7:15" ht="13.5">
      <c r="G49" s="8"/>
      <c r="H49" s="8"/>
      <c r="I49" s="8"/>
      <c r="J49" s="8"/>
      <c r="K49" s="8"/>
      <c r="L49" s="8"/>
      <c r="M49" s="8"/>
      <c r="N49" s="8"/>
      <c r="O49" s="8"/>
    </row>
    <row r="50" spans="7:15" ht="13.5">
      <c r="G50" s="8"/>
      <c r="H50" s="8"/>
      <c r="I50" s="8"/>
      <c r="J50" s="8"/>
      <c r="K50" s="8"/>
      <c r="L50" s="8"/>
      <c r="M50" s="8"/>
      <c r="N50" s="8"/>
      <c r="O50" s="8"/>
    </row>
    <row r="51" spans="7:15" ht="13.5">
      <c r="G51" s="8"/>
      <c r="H51" s="8"/>
      <c r="I51" s="8"/>
      <c r="J51" s="8"/>
      <c r="K51" s="8"/>
      <c r="L51" s="8"/>
      <c r="M51" s="8"/>
      <c r="N51" s="8"/>
      <c r="O51" s="8"/>
    </row>
    <row r="52" spans="7:11" ht="13.5">
      <c r="G52" s="8"/>
      <c r="H52" s="8"/>
      <c r="I52" s="8"/>
      <c r="J52" s="8"/>
      <c r="K52" s="8"/>
    </row>
    <row r="53" spans="7:11" ht="13.5">
      <c r="G53" s="8"/>
      <c r="H53" s="8"/>
      <c r="I53" s="8"/>
      <c r="J53" s="8"/>
      <c r="K53" s="8"/>
    </row>
    <row r="54" spans="7:11" ht="13.5">
      <c r="G54" s="8"/>
      <c r="H54" s="8"/>
      <c r="I54" s="8"/>
      <c r="J54" s="8"/>
      <c r="K54" s="8"/>
    </row>
    <row r="55" spans="7:11" ht="13.5">
      <c r="G55" s="8"/>
      <c r="H55" s="8"/>
      <c r="I55" s="8"/>
      <c r="J55" s="8"/>
      <c r="K55" s="8"/>
    </row>
    <row r="56" spans="7:11" ht="13.5">
      <c r="G56" s="8"/>
      <c r="H56" s="8"/>
      <c r="I56" s="8"/>
      <c r="J56" s="8"/>
      <c r="K56" s="8"/>
    </row>
    <row r="57" spans="10:11" ht="13.5">
      <c r="J57" s="8"/>
      <c r="K57" s="8"/>
    </row>
  </sheetData>
  <mergeCells count="4">
    <mergeCell ref="B4:F4"/>
    <mergeCell ref="G4:J4"/>
    <mergeCell ref="K4:O4"/>
    <mergeCell ref="A4:A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colBreaks count="2" manualBreakCount="2">
    <brk id="6" max="65535" man="1"/>
    <brk id="10" min="1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3.50390625" style="3" customWidth="1"/>
    <col min="2" max="6" width="11.625" style="3" customWidth="1"/>
    <col min="7" max="15" width="10.125" style="3" customWidth="1"/>
    <col min="16" max="16384" width="9.00390625" style="3" customWidth="1"/>
  </cols>
  <sheetData>
    <row r="1" ht="13.5">
      <c r="A1" s="125" t="s">
        <v>211</v>
      </c>
    </row>
    <row r="2" spans="1:2" ht="13.5">
      <c r="A2" s="13" t="s">
        <v>43</v>
      </c>
      <c r="B2" s="3" t="s">
        <v>151</v>
      </c>
    </row>
    <row r="3" spans="6:15" ht="14.25" thickBot="1">
      <c r="F3" s="108" t="s">
        <v>125</v>
      </c>
      <c r="O3" s="108" t="s">
        <v>126</v>
      </c>
    </row>
    <row r="4" spans="1:15" ht="14.25" customHeight="1" thickTop="1">
      <c r="A4" s="130" t="s">
        <v>8</v>
      </c>
      <c r="B4" s="135" t="s">
        <v>69</v>
      </c>
      <c r="C4" s="135"/>
      <c r="D4" s="135"/>
      <c r="E4" s="135"/>
      <c r="F4" s="136"/>
      <c r="G4" s="129" t="s">
        <v>88</v>
      </c>
      <c r="H4" s="128"/>
      <c r="I4" s="128"/>
      <c r="J4" s="128"/>
      <c r="K4" s="127" t="s">
        <v>89</v>
      </c>
      <c r="L4" s="127"/>
      <c r="M4" s="127"/>
      <c r="N4" s="127"/>
      <c r="O4" s="127"/>
    </row>
    <row r="5" spans="1:15" ht="13.5">
      <c r="A5" s="131"/>
      <c r="B5" s="110" t="s">
        <v>144</v>
      </c>
      <c r="C5" s="110" t="s">
        <v>145</v>
      </c>
      <c r="D5" s="110" t="s">
        <v>146</v>
      </c>
      <c r="E5" s="111" t="s">
        <v>147</v>
      </c>
      <c r="F5" s="112" t="s">
        <v>148</v>
      </c>
      <c r="G5" s="110" t="s">
        <v>145</v>
      </c>
      <c r="H5" s="110" t="s">
        <v>146</v>
      </c>
      <c r="I5" s="110" t="s">
        <v>147</v>
      </c>
      <c r="J5" s="113" t="s">
        <v>148</v>
      </c>
      <c r="K5" s="110" t="s">
        <v>144</v>
      </c>
      <c r="L5" s="110" t="s">
        <v>145</v>
      </c>
      <c r="M5" s="110" t="s">
        <v>146</v>
      </c>
      <c r="N5" s="111" t="s">
        <v>147</v>
      </c>
      <c r="O5" s="112" t="s">
        <v>148</v>
      </c>
    </row>
    <row r="6" spans="1:15" ht="21.75" customHeight="1">
      <c r="A6" s="19" t="s">
        <v>9</v>
      </c>
      <c r="B6" s="29">
        <v>1594730</v>
      </c>
      <c r="C6" s="29">
        <v>1556788</v>
      </c>
      <c r="D6" s="29">
        <v>1561943</v>
      </c>
      <c r="E6" s="29">
        <v>1600299</v>
      </c>
      <c r="F6" s="58">
        <v>1598865</v>
      </c>
      <c r="G6" s="41">
        <v>-2.4</v>
      </c>
      <c r="H6" s="41">
        <v>0.3</v>
      </c>
      <c r="I6" s="41">
        <v>2.5</v>
      </c>
      <c r="J6" s="59">
        <v>-0.1</v>
      </c>
      <c r="K6" s="39">
        <v>46.7</v>
      </c>
      <c r="L6" s="39">
        <v>47.2</v>
      </c>
      <c r="M6" s="39">
        <v>46.3</v>
      </c>
      <c r="N6" s="39">
        <v>46</v>
      </c>
      <c r="O6" s="60">
        <v>48.7</v>
      </c>
    </row>
    <row r="7" spans="1:15" ht="21.75" customHeight="1">
      <c r="A7" s="19" t="s">
        <v>10</v>
      </c>
      <c r="B7" s="29">
        <v>1559244</v>
      </c>
      <c r="C7" s="29">
        <v>1512615</v>
      </c>
      <c r="D7" s="29">
        <v>1514285</v>
      </c>
      <c r="E7" s="29">
        <v>1555203</v>
      </c>
      <c r="F7" s="58">
        <v>1547903</v>
      </c>
      <c r="G7" s="41">
        <v>-3</v>
      </c>
      <c r="H7" s="41">
        <v>0.1</v>
      </c>
      <c r="I7" s="41">
        <v>2.7</v>
      </c>
      <c r="J7" s="59">
        <v>-0.5</v>
      </c>
      <c r="K7" s="39">
        <v>45.7</v>
      </c>
      <c r="L7" s="39">
        <v>45.9</v>
      </c>
      <c r="M7" s="39">
        <v>44.8</v>
      </c>
      <c r="N7" s="39">
        <v>44.7</v>
      </c>
      <c r="O7" s="60">
        <v>47.2</v>
      </c>
    </row>
    <row r="8" spans="1:15" ht="21.75" customHeight="1">
      <c r="A8" s="19" t="s">
        <v>11</v>
      </c>
      <c r="B8" s="29">
        <v>388852</v>
      </c>
      <c r="C8" s="29">
        <v>375532</v>
      </c>
      <c r="D8" s="29">
        <v>376137</v>
      </c>
      <c r="E8" s="29">
        <v>390030</v>
      </c>
      <c r="F8" s="58">
        <v>407249</v>
      </c>
      <c r="G8" s="41">
        <v>-3.4</v>
      </c>
      <c r="H8" s="41">
        <v>0.2</v>
      </c>
      <c r="I8" s="41">
        <v>3.7</v>
      </c>
      <c r="J8" s="59">
        <v>4.4</v>
      </c>
      <c r="K8" s="39">
        <v>11.4</v>
      </c>
      <c r="L8" s="39">
        <v>11.4</v>
      </c>
      <c r="M8" s="39">
        <v>11.1</v>
      </c>
      <c r="N8" s="39">
        <v>11.2</v>
      </c>
      <c r="O8" s="60">
        <v>12.4</v>
      </c>
    </row>
    <row r="9" spans="1:15" ht="21.75" customHeight="1">
      <c r="A9" s="19" t="s">
        <v>12</v>
      </c>
      <c r="B9" s="29">
        <v>353752</v>
      </c>
      <c r="C9" s="29">
        <v>356621</v>
      </c>
      <c r="D9" s="29">
        <v>347391</v>
      </c>
      <c r="E9" s="29">
        <v>335163</v>
      </c>
      <c r="F9" s="58">
        <v>318849</v>
      </c>
      <c r="G9" s="41">
        <v>0.8</v>
      </c>
      <c r="H9" s="41">
        <v>-2.6</v>
      </c>
      <c r="I9" s="41">
        <v>-3.5</v>
      </c>
      <c r="J9" s="59">
        <v>-4.9</v>
      </c>
      <c r="K9" s="39">
        <v>10.4</v>
      </c>
      <c r="L9" s="39">
        <v>10.8</v>
      </c>
      <c r="M9" s="39">
        <v>10.3</v>
      </c>
      <c r="N9" s="39">
        <v>9.6</v>
      </c>
      <c r="O9" s="60">
        <v>9.7</v>
      </c>
    </row>
    <row r="10" spans="1:15" ht="21.75" customHeight="1">
      <c r="A10" s="19" t="s">
        <v>13</v>
      </c>
      <c r="B10" s="29">
        <v>61306</v>
      </c>
      <c r="C10" s="29">
        <v>63665</v>
      </c>
      <c r="D10" s="29">
        <v>61590</v>
      </c>
      <c r="E10" s="29">
        <v>61045</v>
      </c>
      <c r="F10" s="58">
        <v>62368</v>
      </c>
      <c r="G10" s="41">
        <v>3.8</v>
      </c>
      <c r="H10" s="41">
        <v>-3.3</v>
      </c>
      <c r="I10" s="41">
        <v>-0.9</v>
      </c>
      <c r="J10" s="59">
        <v>2.2</v>
      </c>
      <c r="K10" s="39">
        <v>1.8</v>
      </c>
      <c r="L10" s="39">
        <v>1.9</v>
      </c>
      <c r="M10" s="39">
        <v>1.8</v>
      </c>
      <c r="N10" s="39">
        <v>1.8</v>
      </c>
      <c r="O10" s="60">
        <v>1.9</v>
      </c>
    </row>
    <row r="11" spans="1:15" ht="21.75" customHeight="1">
      <c r="A11" s="19" t="s">
        <v>14</v>
      </c>
      <c r="B11" s="29">
        <v>67948</v>
      </c>
      <c r="C11" s="29">
        <v>47345</v>
      </c>
      <c r="D11" s="29">
        <v>51354</v>
      </c>
      <c r="E11" s="29">
        <v>53925</v>
      </c>
      <c r="F11" s="58">
        <v>67785</v>
      </c>
      <c r="G11" s="41">
        <v>-30.3</v>
      </c>
      <c r="H11" s="41">
        <v>8.5</v>
      </c>
      <c r="I11" s="41">
        <v>5</v>
      </c>
      <c r="J11" s="59">
        <v>25.7</v>
      </c>
      <c r="K11" s="39">
        <v>2</v>
      </c>
      <c r="L11" s="39">
        <v>1.4</v>
      </c>
      <c r="M11" s="39">
        <v>1.5</v>
      </c>
      <c r="N11" s="39">
        <v>1.6</v>
      </c>
      <c r="O11" s="60">
        <v>2.1</v>
      </c>
    </row>
    <row r="12" spans="1:15" ht="21.75" customHeight="1">
      <c r="A12" s="19" t="s">
        <v>15</v>
      </c>
      <c r="B12" s="29">
        <v>83155</v>
      </c>
      <c r="C12" s="29">
        <v>81218</v>
      </c>
      <c r="D12" s="29">
        <v>77736</v>
      </c>
      <c r="E12" s="29">
        <v>78357</v>
      </c>
      <c r="F12" s="58">
        <v>76580</v>
      </c>
      <c r="G12" s="41">
        <v>-2.3</v>
      </c>
      <c r="H12" s="41">
        <v>-4.3</v>
      </c>
      <c r="I12" s="41">
        <v>0.8</v>
      </c>
      <c r="J12" s="59">
        <v>-2.3</v>
      </c>
      <c r="K12" s="39">
        <v>2.4</v>
      </c>
      <c r="L12" s="39">
        <v>2.5</v>
      </c>
      <c r="M12" s="39">
        <v>2.3</v>
      </c>
      <c r="N12" s="39">
        <v>2.3</v>
      </c>
      <c r="O12" s="60">
        <v>2.3</v>
      </c>
    </row>
    <row r="13" spans="1:15" ht="21.75" customHeight="1">
      <c r="A13" s="19" t="s">
        <v>149</v>
      </c>
      <c r="B13" s="29">
        <v>52388</v>
      </c>
      <c r="C13" s="29">
        <v>52085</v>
      </c>
      <c r="D13" s="29">
        <v>52602</v>
      </c>
      <c r="E13" s="29">
        <v>56037</v>
      </c>
      <c r="F13" s="58">
        <v>63262</v>
      </c>
      <c r="G13" s="41">
        <v>-0.6</v>
      </c>
      <c r="H13" s="41">
        <v>1</v>
      </c>
      <c r="I13" s="41">
        <v>6.5</v>
      </c>
      <c r="J13" s="59">
        <v>12.9</v>
      </c>
      <c r="K13" s="39">
        <v>1.5</v>
      </c>
      <c r="L13" s="39">
        <v>1.6</v>
      </c>
      <c r="M13" s="39">
        <v>1.6</v>
      </c>
      <c r="N13" s="39">
        <v>1.6</v>
      </c>
      <c r="O13" s="60">
        <v>1.9</v>
      </c>
    </row>
    <row r="14" spans="1:15" ht="21.75" customHeight="1">
      <c r="A14" s="19" t="s">
        <v>16</v>
      </c>
      <c r="B14" s="29">
        <v>188732</v>
      </c>
      <c r="C14" s="29">
        <v>182774</v>
      </c>
      <c r="D14" s="29">
        <v>186440</v>
      </c>
      <c r="E14" s="29">
        <v>200314</v>
      </c>
      <c r="F14" s="58">
        <v>172729</v>
      </c>
      <c r="G14" s="41">
        <v>-3.2</v>
      </c>
      <c r="H14" s="41">
        <v>2</v>
      </c>
      <c r="I14" s="41">
        <v>7.4</v>
      </c>
      <c r="J14" s="59">
        <v>-13.8</v>
      </c>
      <c r="K14" s="39">
        <v>5.5</v>
      </c>
      <c r="L14" s="39">
        <v>5.5</v>
      </c>
      <c r="M14" s="39">
        <v>5.5</v>
      </c>
      <c r="N14" s="39">
        <v>5.8</v>
      </c>
      <c r="O14" s="60">
        <v>5.3</v>
      </c>
    </row>
    <row r="15" spans="1:15" ht="21.75" customHeight="1">
      <c r="A15" s="19" t="s">
        <v>17</v>
      </c>
      <c r="B15" s="29">
        <v>38371</v>
      </c>
      <c r="C15" s="29">
        <v>41171</v>
      </c>
      <c r="D15" s="29">
        <v>37140</v>
      </c>
      <c r="E15" s="29">
        <v>51136</v>
      </c>
      <c r="F15" s="58">
        <v>32946</v>
      </c>
      <c r="G15" s="41">
        <v>7.3</v>
      </c>
      <c r="H15" s="41">
        <v>-9.8</v>
      </c>
      <c r="I15" s="41">
        <v>37.7</v>
      </c>
      <c r="J15" s="59">
        <v>-35.6</v>
      </c>
      <c r="K15" s="39">
        <v>1.1</v>
      </c>
      <c r="L15" s="39">
        <v>1.2</v>
      </c>
      <c r="M15" s="39">
        <v>1.1</v>
      </c>
      <c r="N15" s="39">
        <v>1.5</v>
      </c>
      <c r="O15" s="60">
        <v>1</v>
      </c>
    </row>
    <row r="16" spans="1:15" ht="21.75" customHeight="1">
      <c r="A16" s="19" t="s">
        <v>18</v>
      </c>
      <c r="B16" s="29">
        <v>182745</v>
      </c>
      <c r="C16" s="29">
        <v>170480</v>
      </c>
      <c r="D16" s="29">
        <v>181303</v>
      </c>
      <c r="E16" s="29">
        <v>184319</v>
      </c>
      <c r="F16" s="58">
        <v>185902</v>
      </c>
      <c r="G16" s="41">
        <v>-6.7</v>
      </c>
      <c r="H16" s="41">
        <v>6.3</v>
      </c>
      <c r="I16" s="41">
        <v>1.7</v>
      </c>
      <c r="J16" s="59">
        <v>0.9</v>
      </c>
      <c r="K16" s="39">
        <v>5.4</v>
      </c>
      <c r="L16" s="39">
        <v>5.2</v>
      </c>
      <c r="M16" s="39">
        <v>5.4</v>
      </c>
      <c r="N16" s="39">
        <v>5.3</v>
      </c>
      <c r="O16" s="60">
        <v>5.7</v>
      </c>
    </row>
    <row r="17" spans="1:15" ht="21.75" customHeight="1">
      <c r="A17" s="19" t="s">
        <v>133</v>
      </c>
      <c r="B17" s="29">
        <v>141996</v>
      </c>
      <c r="C17" s="29">
        <v>141726</v>
      </c>
      <c r="D17" s="29">
        <v>142592</v>
      </c>
      <c r="E17" s="29">
        <v>144878</v>
      </c>
      <c r="F17" s="58">
        <v>160234</v>
      </c>
      <c r="G17" s="41">
        <v>-0.2</v>
      </c>
      <c r="H17" s="41">
        <v>0.6</v>
      </c>
      <c r="I17" s="41">
        <v>1.6</v>
      </c>
      <c r="J17" s="59">
        <v>10.6</v>
      </c>
      <c r="K17" s="39">
        <v>4.2</v>
      </c>
      <c r="L17" s="39">
        <v>4.3</v>
      </c>
      <c r="M17" s="39">
        <v>4.2</v>
      </c>
      <c r="N17" s="39">
        <v>4.2</v>
      </c>
      <c r="O17" s="60">
        <v>4.9</v>
      </c>
    </row>
    <row r="18" spans="1:15" ht="21.75" customHeight="1">
      <c r="A18" s="19" t="s">
        <v>134</v>
      </c>
      <c r="B18" s="29">
        <v>35487</v>
      </c>
      <c r="C18" s="29">
        <v>44173</v>
      </c>
      <c r="D18" s="29">
        <v>47658</v>
      </c>
      <c r="E18" s="29">
        <v>45096</v>
      </c>
      <c r="F18" s="58">
        <v>50962</v>
      </c>
      <c r="G18" s="41">
        <v>24.5</v>
      </c>
      <c r="H18" s="41">
        <v>7.9</v>
      </c>
      <c r="I18" s="41">
        <v>-5.4</v>
      </c>
      <c r="J18" s="59">
        <v>13</v>
      </c>
      <c r="K18" s="39">
        <v>1</v>
      </c>
      <c r="L18" s="39">
        <v>1.3</v>
      </c>
      <c r="M18" s="39">
        <v>1.4</v>
      </c>
      <c r="N18" s="39">
        <v>1.3</v>
      </c>
      <c r="O18" s="60">
        <v>1.6</v>
      </c>
    </row>
    <row r="19" spans="1:15" ht="21.75" customHeight="1">
      <c r="A19" s="19" t="s">
        <v>135</v>
      </c>
      <c r="B19" s="29">
        <v>551045</v>
      </c>
      <c r="C19" s="29">
        <v>578060</v>
      </c>
      <c r="D19" s="29">
        <v>614016</v>
      </c>
      <c r="E19" s="29">
        <v>640259</v>
      </c>
      <c r="F19" s="58">
        <v>665967</v>
      </c>
      <c r="G19" s="41">
        <v>4.9</v>
      </c>
      <c r="H19" s="41">
        <v>6.2</v>
      </c>
      <c r="I19" s="41">
        <v>4.3</v>
      </c>
      <c r="J19" s="59">
        <v>4</v>
      </c>
      <c r="K19" s="39">
        <v>16.1</v>
      </c>
      <c r="L19" s="39">
        <v>17.5</v>
      </c>
      <c r="M19" s="39">
        <v>18.2</v>
      </c>
      <c r="N19" s="39">
        <v>18.4</v>
      </c>
      <c r="O19" s="60">
        <v>20.3</v>
      </c>
    </row>
    <row r="20" spans="1:15" ht="21.75" customHeight="1">
      <c r="A20" s="19" t="s">
        <v>19</v>
      </c>
      <c r="B20" s="29">
        <v>31021</v>
      </c>
      <c r="C20" s="29">
        <v>32961</v>
      </c>
      <c r="D20" s="29">
        <v>34198</v>
      </c>
      <c r="E20" s="29">
        <v>34197</v>
      </c>
      <c r="F20" s="58">
        <v>34759</v>
      </c>
      <c r="G20" s="41">
        <v>6.3</v>
      </c>
      <c r="H20" s="41">
        <v>3.8</v>
      </c>
      <c r="I20" s="41">
        <v>0</v>
      </c>
      <c r="J20" s="59">
        <v>1.6</v>
      </c>
      <c r="K20" s="39">
        <v>0.9</v>
      </c>
      <c r="L20" s="39">
        <v>1</v>
      </c>
      <c r="M20" s="39">
        <v>1</v>
      </c>
      <c r="N20" s="39">
        <v>1</v>
      </c>
      <c r="O20" s="60">
        <v>1.1</v>
      </c>
    </row>
    <row r="21" spans="1:15" ht="21.75" customHeight="1">
      <c r="A21" s="19" t="s">
        <v>20</v>
      </c>
      <c r="B21" s="29">
        <v>146091</v>
      </c>
      <c r="C21" s="29">
        <v>155640</v>
      </c>
      <c r="D21" s="29">
        <v>160664</v>
      </c>
      <c r="E21" s="29">
        <v>161664</v>
      </c>
      <c r="F21" s="58">
        <v>165439</v>
      </c>
      <c r="G21" s="41">
        <v>6.5</v>
      </c>
      <c r="H21" s="41">
        <v>3.2</v>
      </c>
      <c r="I21" s="41">
        <v>0.6</v>
      </c>
      <c r="J21" s="59">
        <v>2.3</v>
      </c>
      <c r="K21" s="39">
        <v>4.3</v>
      </c>
      <c r="L21" s="39">
        <v>4.7</v>
      </c>
      <c r="M21" s="39">
        <v>4.8</v>
      </c>
      <c r="N21" s="39">
        <v>4.6</v>
      </c>
      <c r="O21" s="60">
        <v>5</v>
      </c>
    </row>
    <row r="22" spans="1:15" ht="21.75" customHeight="1">
      <c r="A22" s="19" t="s">
        <v>21</v>
      </c>
      <c r="B22" s="29">
        <v>151669</v>
      </c>
      <c r="C22" s="29">
        <v>159396</v>
      </c>
      <c r="D22" s="29">
        <v>169905</v>
      </c>
      <c r="E22" s="29">
        <v>174313</v>
      </c>
      <c r="F22" s="58">
        <v>177446</v>
      </c>
      <c r="G22" s="41">
        <v>5.1</v>
      </c>
      <c r="H22" s="41">
        <v>6.6</v>
      </c>
      <c r="I22" s="41">
        <v>2.6</v>
      </c>
      <c r="J22" s="59">
        <v>1.8</v>
      </c>
      <c r="K22" s="39">
        <v>4.4</v>
      </c>
      <c r="L22" s="39">
        <v>4.8</v>
      </c>
      <c r="M22" s="39">
        <v>5</v>
      </c>
      <c r="N22" s="39">
        <v>5</v>
      </c>
      <c r="O22" s="60">
        <v>5.4</v>
      </c>
    </row>
    <row r="23" spans="1:15" ht="21.75" customHeight="1">
      <c r="A23" s="19" t="s">
        <v>136</v>
      </c>
      <c r="B23" s="29">
        <v>222264</v>
      </c>
      <c r="C23" s="29">
        <v>230063</v>
      </c>
      <c r="D23" s="29">
        <v>249249</v>
      </c>
      <c r="E23" s="29">
        <v>270085</v>
      </c>
      <c r="F23" s="58">
        <v>288323</v>
      </c>
      <c r="G23" s="41">
        <v>3.5</v>
      </c>
      <c r="H23" s="41">
        <v>8.3</v>
      </c>
      <c r="I23" s="41">
        <v>8.4</v>
      </c>
      <c r="J23" s="59">
        <v>6.8</v>
      </c>
      <c r="K23" s="39">
        <v>6.5</v>
      </c>
      <c r="L23" s="39">
        <v>7</v>
      </c>
      <c r="M23" s="39">
        <v>7.4</v>
      </c>
      <c r="N23" s="39">
        <v>7.8</v>
      </c>
      <c r="O23" s="60">
        <v>8.8</v>
      </c>
    </row>
    <row r="24" spans="1:15" ht="21.75" customHeight="1">
      <c r="A24" s="19" t="s">
        <v>137</v>
      </c>
      <c r="B24" s="29">
        <v>1916542</v>
      </c>
      <c r="C24" s="29">
        <v>1893645</v>
      </c>
      <c r="D24" s="29">
        <v>1924864</v>
      </c>
      <c r="E24" s="29">
        <v>1982514</v>
      </c>
      <c r="F24" s="58">
        <v>2003623</v>
      </c>
      <c r="G24" s="41">
        <v>-1.2</v>
      </c>
      <c r="H24" s="41">
        <v>1.6</v>
      </c>
      <c r="I24" s="41">
        <v>3</v>
      </c>
      <c r="J24" s="59">
        <v>1.1</v>
      </c>
      <c r="K24" s="39">
        <v>56.1</v>
      </c>
      <c r="L24" s="39">
        <v>57.4</v>
      </c>
      <c r="M24" s="39">
        <v>57</v>
      </c>
      <c r="N24" s="39">
        <v>57</v>
      </c>
      <c r="O24" s="60">
        <v>61.1</v>
      </c>
    </row>
    <row r="25" spans="1:15" ht="21.75" customHeight="1">
      <c r="A25" s="115" t="s">
        <v>138</v>
      </c>
      <c r="B25" s="29">
        <v>229234</v>
      </c>
      <c r="C25" s="29">
        <v>241204</v>
      </c>
      <c r="D25" s="29">
        <v>251095</v>
      </c>
      <c r="E25" s="29">
        <v>258044</v>
      </c>
      <c r="F25" s="58">
        <v>261210</v>
      </c>
      <c r="G25" s="41">
        <v>5.2</v>
      </c>
      <c r="H25" s="41">
        <v>4.1</v>
      </c>
      <c r="I25" s="41">
        <v>2.8</v>
      </c>
      <c r="J25" s="59">
        <v>1.2</v>
      </c>
      <c r="K25" s="39">
        <v>6.7</v>
      </c>
      <c r="L25" s="39">
        <v>7.3</v>
      </c>
      <c r="M25" s="39">
        <v>7.4</v>
      </c>
      <c r="N25" s="39">
        <v>7.4</v>
      </c>
      <c r="O25" s="60">
        <v>8</v>
      </c>
    </row>
    <row r="26" spans="1:15" ht="21.75" customHeight="1">
      <c r="A26" s="19" t="s">
        <v>139</v>
      </c>
      <c r="B26" s="29">
        <v>1126284</v>
      </c>
      <c r="C26" s="29">
        <v>1034484</v>
      </c>
      <c r="D26" s="29">
        <v>1020396</v>
      </c>
      <c r="E26" s="29">
        <v>1139883</v>
      </c>
      <c r="F26" s="58">
        <v>1016457</v>
      </c>
      <c r="G26" s="41">
        <v>-8.2</v>
      </c>
      <c r="H26" s="41">
        <v>-1.4</v>
      </c>
      <c r="I26" s="41">
        <v>11.7</v>
      </c>
      <c r="J26" s="59">
        <v>-10.8</v>
      </c>
      <c r="K26" s="39">
        <v>33</v>
      </c>
      <c r="L26" s="39">
        <v>31.4</v>
      </c>
      <c r="M26" s="39">
        <v>30.2</v>
      </c>
      <c r="N26" s="39">
        <v>32.8</v>
      </c>
      <c r="O26" s="60">
        <v>31</v>
      </c>
    </row>
    <row r="27" spans="1:15" ht="21.75" customHeight="1">
      <c r="A27" s="19" t="s">
        <v>22</v>
      </c>
      <c r="B27" s="29">
        <v>1115859</v>
      </c>
      <c r="C27" s="29">
        <v>1042439</v>
      </c>
      <c r="D27" s="29">
        <v>1047310</v>
      </c>
      <c r="E27" s="29">
        <v>1085669</v>
      </c>
      <c r="F27" s="58">
        <v>1021858</v>
      </c>
      <c r="G27" s="41">
        <v>-6.6</v>
      </c>
      <c r="H27" s="41">
        <v>0.5</v>
      </c>
      <c r="I27" s="41">
        <v>3.7</v>
      </c>
      <c r="J27" s="59">
        <v>-5.9</v>
      </c>
      <c r="K27" s="39">
        <v>32.7</v>
      </c>
      <c r="L27" s="39">
        <v>31.6</v>
      </c>
      <c r="M27" s="39">
        <v>31</v>
      </c>
      <c r="N27" s="39">
        <v>31.2</v>
      </c>
      <c r="O27" s="60">
        <v>31.1</v>
      </c>
    </row>
    <row r="28" spans="1:15" ht="21.75" customHeight="1">
      <c r="A28" s="19" t="s">
        <v>23</v>
      </c>
      <c r="B28" s="29">
        <v>705785</v>
      </c>
      <c r="C28" s="29">
        <v>650369</v>
      </c>
      <c r="D28" s="29">
        <v>684920</v>
      </c>
      <c r="E28" s="29">
        <v>733212</v>
      </c>
      <c r="F28" s="58">
        <v>666683</v>
      </c>
      <c r="G28" s="41">
        <v>-7.9</v>
      </c>
      <c r="H28" s="41">
        <v>5.3</v>
      </c>
      <c r="I28" s="41">
        <v>7.1</v>
      </c>
      <c r="J28" s="59">
        <v>-9.1</v>
      </c>
      <c r="K28" s="39">
        <v>20.7</v>
      </c>
      <c r="L28" s="39">
        <v>19.7</v>
      </c>
      <c r="M28" s="39">
        <v>20.3</v>
      </c>
      <c r="N28" s="39">
        <v>21.1</v>
      </c>
      <c r="O28" s="60">
        <v>20.3</v>
      </c>
    </row>
    <row r="29" spans="1:15" ht="21.75" customHeight="1">
      <c r="A29" s="19" t="s">
        <v>24</v>
      </c>
      <c r="B29" s="29">
        <v>160369</v>
      </c>
      <c r="C29" s="29">
        <v>152274</v>
      </c>
      <c r="D29" s="29">
        <v>160640</v>
      </c>
      <c r="E29" s="29">
        <v>155615</v>
      </c>
      <c r="F29" s="58">
        <v>135725</v>
      </c>
      <c r="G29" s="41">
        <v>-5</v>
      </c>
      <c r="H29" s="41">
        <v>5.5</v>
      </c>
      <c r="I29" s="41">
        <v>-3.1</v>
      </c>
      <c r="J29" s="59">
        <v>-12.8</v>
      </c>
      <c r="K29" s="39">
        <v>4.7</v>
      </c>
      <c r="L29" s="39">
        <v>4.6</v>
      </c>
      <c r="M29" s="39">
        <v>4.8</v>
      </c>
      <c r="N29" s="39">
        <v>4.5</v>
      </c>
      <c r="O29" s="60">
        <v>4.1</v>
      </c>
    </row>
    <row r="30" spans="1:15" ht="21.75" customHeight="1">
      <c r="A30" s="19" t="s">
        <v>25</v>
      </c>
      <c r="B30" s="29">
        <v>545416</v>
      </c>
      <c r="C30" s="29">
        <v>498096</v>
      </c>
      <c r="D30" s="29">
        <v>524280</v>
      </c>
      <c r="E30" s="29">
        <v>577597</v>
      </c>
      <c r="F30" s="58">
        <v>530958</v>
      </c>
      <c r="G30" s="41">
        <v>-8.7</v>
      </c>
      <c r="H30" s="41">
        <v>5.3</v>
      </c>
      <c r="I30" s="41">
        <v>10.2</v>
      </c>
      <c r="J30" s="59">
        <v>-8.1</v>
      </c>
      <c r="K30" s="39">
        <v>16</v>
      </c>
      <c r="L30" s="39">
        <v>15.1</v>
      </c>
      <c r="M30" s="39">
        <v>15.5</v>
      </c>
      <c r="N30" s="39">
        <v>16.6</v>
      </c>
      <c r="O30" s="60">
        <v>16.2</v>
      </c>
    </row>
    <row r="31" spans="1:15" ht="21.75" customHeight="1">
      <c r="A31" s="19" t="s">
        <v>26</v>
      </c>
      <c r="B31" s="29">
        <v>410074</v>
      </c>
      <c r="C31" s="29">
        <v>392070</v>
      </c>
      <c r="D31" s="29">
        <v>362390</v>
      </c>
      <c r="E31" s="29">
        <v>352457</v>
      </c>
      <c r="F31" s="58">
        <v>355174</v>
      </c>
      <c r="G31" s="41">
        <v>-4.4</v>
      </c>
      <c r="H31" s="41">
        <v>-7.6</v>
      </c>
      <c r="I31" s="41">
        <v>-2.7</v>
      </c>
      <c r="J31" s="59">
        <v>0.8</v>
      </c>
      <c r="K31" s="39">
        <v>12</v>
      </c>
      <c r="L31" s="39">
        <v>11.9</v>
      </c>
      <c r="M31" s="39">
        <v>10.7</v>
      </c>
      <c r="N31" s="39">
        <v>10.1</v>
      </c>
      <c r="O31" s="60">
        <v>10.8</v>
      </c>
    </row>
    <row r="32" spans="1:15" ht="21.75" customHeight="1">
      <c r="A32" s="19" t="s">
        <v>24</v>
      </c>
      <c r="B32" s="29">
        <v>5787</v>
      </c>
      <c r="C32" s="29">
        <v>6904</v>
      </c>
      <c r="D32" s="29">
        <v>4466</v>
      </c>
      <c r="E32" s="29">
        <v>3639</v>
      </c>
      <c r="F32" s="58">
        <v>4167</v>
      </c>
      <c r="G32" s="41">
        <v>19.3</v>
      </c>
      <c r="H32" s="41">
        <v>-35.3</v>
      </c>
      <c r="I32" s="41">
        <v>-18.5</v>
      </c>
      <c r="J32" s="59">
        <v>14.5</v>
      </c>
      <c r="K32" s="39">
        <v>0.2</v>
      </c>
      <c r="L32" s="39">
        <v>0.2</v>
      </c>
      <c r="M32" s="39">
        <v>0.1</v>
      </c>
      <c r="N32" s="39">
        <v>0.1</v>
      </c>
      <c r="O32" s="60">
        <v>0.1</v>
      </c>
    </row>
    <row r="33" spans="1:15" ht="21.75" customHeight="1">
      <c r="A33" s="19" t="s">
        <v>25</v>
      </c>
      <c r="B33" s="29">
        <v>77697</v>
      </c>
      <c r="C33" s="29">
        <v>36007</v>
      </c>
      <c r="D33" s="29">
        <v>28343</v>
      </c>
      <c r="E33" s="29">
        <v>31432</v>
      </c>
      <c r="F33" s="58">
        <v>24970</v>
      </c>
      <c r="G33" s="41">
        <v>-53.7</v>
      </c>
      <c r="H33" s="41">
        <v>-21.3</v>
      </c>
      <c r="I33" s="41">
        <v>10.9</v>
      </c>
      <c r="J33" s="59">
        <v>-20.6</v>
      </c>
      <c r="K33" s="39">
        <v>2.3</v>
      </c>
      <c r="L33" s="39">
        <v>1.1</v>
      </c>
      <c r="M33" s="39">
        <v>0.8</v>
      </c>
      <c r="N33" s="39">
        <v>0.9</v>
      </c>
      <c r="O33" s="60">
        <v>0.8</v>
      </c>
    </row>
    <row r="34" spans="1:15" ht="21.75" customHeight="1">
      <c r="A34" s="19" t="s">
        <v>27</v>
      </c>
      <c r="B34" s="29">
        <v>326590</v>
      </c>
      <c r="C34" s="29">
        <v>349159</v>
      </c>
      <c r="D34" s="29">
        <v>329581</v>
      </c>
      <c r="E34" s="29">
        <v>317386</v>
      </c>
      <c r="F34" s="58">
        <v>326037</v>
      </c>
      <c r="G34" s="41">
        <v>6.9</v>
      </c>
      <c r="H34" s="41">
        <v>-5.6</v>
      </c>
      <c r="I34" s="41">
        <v>-3.7</v>
      </c>
      <c r="J34" s="59">
        <v>2.7</v>
      </c>
      <c r="K34" s="39">
        <v>9.6</v>
      </c>
      <c r="L34" s="39">
        <v>10.6</v>
      </c>
      <c r="M34" s="39">
        <v>9.8</v>
      </c>
      <c r="N34" s="39">
        <v>9.1</v>
      </c>
      <c r="O34" s="60">
        <v>9.9</v>
      </c>
    </row>
    <row r="35" spans="1:15" ht="21.75" customHeight="1">
      <c r="A35" s="19" t="s">
        <v>28</v>
      </c>
      <c r="B35" s="29">
        <v>10424</v>
      </c>
      <c r="C35" s="29">
        <v>-7955</v>
      </c>
      <c r="D35" s="29">
        <v>-26915</v>
      </c>
      <c r="E35" s="29">
        <v>54214</v>
      </c>
      <c r="F35" s="58">
        <v>-5401</v>
      </c>
      <c r="G35" s="41">
        <v>-176.3</v>
      </c>
      <c r="H35" s="41">
        <v>-238.3</v>
      </c>
      <c r="I35" s="41">
        <v>301.4</v>
      </c>
      <c r="J35" s="59">
        <v>-110</v>
      </c>
      <c r="K35" s="39">
        <v>0.3</v>
      </c>
      <c r="L35" s="39">
        <v>-0.2</v>
      </c>
      <c r="M35" s="39">
        <v>-0.8</v>
      </c>
      <c r="N35" s="39">
        <v>1.6</v>
      </c>
      <c r="O35" s="60">
        <v>-0.2</v>
      </c>
    </row>
    <row r="36" spans="1:15" ht="21.75" customHeight="1">
      <c r="A36" s="19" t="s">
        <v>29</v>
      </c>
      <c r="B36" s="29">
        <v>10262</v>
      </c>
      <c r="C36" s="29">
        <v>-7477</v>
      </c>
      <c r="D36" s="29">
        <v>-26232</v>
      </c>
      <c r="E36" s="29">
        <v>54394</v>
      </c>
      <c r="F36" s="58">
        <v>-5515</v>
      </c>
      <c r="G36" s="41">
        <v>-172.9</v>
      </c>
      <c r="H36" s="41">
        <v>-250.8</v>
      </c>
      <c r="I36" s="41">
        <v>307.4</v>
      </c>
      <c r="J36" s="59">
        <v>-110.1</v>
      </c>
      <c r="K36" s="39">
        <v>0.3</v>
      </c>
      <c r="L36" s="39">
        <v>-0.2</v>
      </c>
      <c r="M36" s="39">
        <v>-0.8</v>
      </c>
      <c r="N36" s="39">
        <v>1.6</v>
      </c>
      <c r="O36" s="60">
        <v>-0.2</v>
      </c>
    </row>
    <row r="37" spans="1:15" ht="21.75" customHeight="1">
      <c r="A37" s="19" t="s">
        <v>30</v>
      </c>
      <c r="B37" s="29">
        <v>162</v>
      </c>
      <c r="C37" s="29">
        <v>-478</v>
      </c>
      <c r="D37" s="29">
        <v>-683</v>
      </c>
      <c r="E37" s="29">
        <v>-180</v>
      </c>
      <c r="F37" s="58">
        <v>114</v>
      </c>
      <c r="G37" s="41">
        <v>-395.1</v>
      </c>
      <c r="H37" s="41">
        <v>-42.9</v>
      </c>
      <c r="I37" s="41">
        <v>73.6</v>
      </c>
      <c r="J37" s="59">
        <v>163.3</v>
      </c>
      <c r="K37" s="39">
        <v>0</v>
      </c>
      <c r="L37" s="39">
        <v>0</v>
      </c>
      <c r="M37" s="41">
        <v>0</v>
      </c>
      <c r="N37" s="39">
        <v>0</v>
      </c>
      <c r="O37" s="60">
        <v>0</v>
      </c>
    </row>
    <row r="38" spans="1:15" ht="30" customHeight="1">
      <c r="A38" s="19" t="s">
        <v>31</v>
      </c>
      <c r="B38" s="29">
        <v>2555245</v>
      </c>
      <c r="C38" s="29">
        <v>2331961</v>
      </c>
      <c r="D38" s="29">
        <v>2441964</v>
      </c>
      <c r="E38" s="29">
        <v>2576751</v>
      </c>
      <c r="F38" s="58">
        <v>2210903</v>
      </c>
      <c r="G38" s="41">
        <v>-8.7</v>
      </c>
      <c r="H38" s="41">
        <v>4.7</v>
      </c>
      <c r="I38" s="41">
        <v>5.5</v>
      </c>
      <c r="J38" s="59">
        <v>-14.2</v>
      </c>
      <c r="K38" s="39">
        <v>74.8</v>
      </c>
      <c r="L38" s="39">
        <v>70.7</v>
      </c>
      <c r="M38" s="39">
        <v>72.3</v>
      </c>
      <c r="N38" s="39">
        <v>74.1</v>
      </c>
      <c r="O38" s="60">
        <v>67.4</v>
      </c>
    </row>
    <row r="39" spans="1:15" ht="21.75" customHeight="1">
      <c r="A39" s="19" t="s">
        <v>140</v>
      </c>
      <c r="B39" s="29">
        <v>2654628</v>
      </c>
      <c r="C39" s="29">
        <v>2488230</v>
      </c>
      <c r="D39" s="29">
        <v>2534196</v>
      </c>
      <c r="E39" s="29">
        <v>2700719</v>
      </c>
      <c r="F39" s="58">
        <v>2449156</v>
      </c>
      <c r="G39" s="41">
        <v>-6.3</v>
      </c>
      <c r="H39" s="41">
        <v>1.8</v>
      </c>
      <c r="I39" s="41">
        <v>6.6</v>
      </c>
      <c r="J39" s="59">
        <v>-9.3</v>
      </c>
      <c r="K39" s="39">
        <v>77.7</v>
      </c>
      <c r="L39" s="39">
        <v>75.5</v>
      </c>
      <c r="M39" s="39">
        <v>75</v>
      </c>
      <c r="N39" s="39">
        <v>77.7</v>
      </c>
      <c r="O39" s="60">
        <v>74.6</v>
      </c>
    </row>
    <row r="40" spans="1:15" ht="21.75" customHeight="1">
      <c r="A40" s="19" t="s">
        <v>32</v>
      </c>
      <c r="B40" s="29">
        <v>67711</v>
      </c>
      <c r="C40" s="29">
        <v>134630</v>
      </c>
      <c r="D40" s="29">
        <v>169569</v>
      </c>
      <c r="E40" s="29">
        <v>82128</v>
      </c>
      <c r="F40" s="58">
        <v>109972</v>
      </c>
      <c r="G40" s="68" t="s">
        <v>33</v>
      </c>
      <c r="H40" s="68" t="s">
        <v>33</v>
      </c>
      <c r="I40" s="68" t="s">
        <v>33</v>
      </c>
      <c r="J40" s="69" t="s">
        <v>33</v>
      </c>
      <c r="K40" s="39">
        <v>2</v>
      </c>
      <c r="L40" s="39">
        <v>4.1</v>
      </c>
      <c r="M40" s="39">
        <v>5</v>
      </c>
      <c r="N40" s="39">
        <v>2.4</v>
      </c>
      <c r="O40" s="60">
        <v>3.4</v>
      </c>
    </row>
    <row r="41" spans="1:15" ht="24">
      <c r="A41" s="37" t="s">
        <v>141</v>
      </c>
      <c r="B41" s="29">
        <v>3240387</v>
      </c>
      <c r="C41" s="29">
        <v>3147693</v>
      </c>
      <c r="D41" s="29">
        <v>3273692</v>
      </c>
      <c r="E41" s="29">
        <v>3338601</v>
      </c>
      <c r="F41" s="58">
        <v>3153008</v>
      </c>
      <c r="G41" s="41">
        <v>-2.9</v>
      </c>
      <c r="H41" s="41">
        <v>4</v>
      </c>
      <c r="I41" s="41">
        <v>2</v>
      </c>
      <c r="J41" s="59">
        <v>-5.6</v>
      </c>
      <c r="K41" s="39">
        <v>94.9</v>
      </c>
      <c r="L41" s="39">
        <v>95.5</v>
      </c>
      <c r="M41" s="39">
        <v>96.9</v>
      </c>
      <c r="N41" s="39">
        <v>96</v>
      </c>
      <c r="O41" s="60">
        <v>96.1</v>
      </c>
    </row>
    <row r="42" spans="1:15" ht="21.75" customHeight="1">
      <c r="A42" s="19" t="s">
        <v>142</v>
      </c>
      <c r="B42" s="29">
        <v>175036</v>
      </c>
      <c r="C42" s="29">
        <v>148599</v>
      </c>
      <c r="D42" s="29">
        <v>103217</v>
      </c>
      <c r="E42" s="29">
        <v>138256</v>
      </c>
      <c r="F42" s="58">
        <v>128048</v>
      </c>
      <c r="G42" s="41">
        <v>-15.1</v>
      </c>
      <c r="H42" s="41">
        <v>-30.5</v>
      </c>
      <c r="I42" s="41">
        <v>33.9</v>
      </c>
      <c r="J42" s="59">
        <v>-7.4</v>
      </c>
      <c r="K42" s="39">
        <v>5.1</v>
      </c>
      <c r="L42" s="39">
        <v>4.5</v>
      </c>
      <c r="M42" s="39">
        <v>3.1</v>
      </c>
      <c r="N42" s="39">
        <v>4</v>
      </c>
      <c r="O42" s="60">
        <v>3.9</v>
      </c>
    </row>
    <row r="43" spans="1:15" ht="18.75" customHeight="1">
      <c r="A43" s="19" t="s">
        <v>143</v>
      </c>
      <c r="B43" s="38">
        <v>3415424</v>
      </c>
      <c r="C43" s="38">
        <v>3296292</v>
      </c>
      <c r="D43" s="29">
        <v>3376909</v>
      </c>
      <c r="E43" s="29">
        <v>3476858</v>
      </c>
      <c r="F43" s="58">
        <v>3281056</v>
      </c>
      <c r="G43" s="41">
        <v>-3.5</v>
      </c>
      <c r="H43" s="41">
        <v>2.4</v>
      </c>
      <c r="I43" s="41">
        <v>3</v>
      </c>
      <c r="J43" s="59">
        <v>-5.6</v>
      </c>
      <c r="K43" s="70">
        <v>100</v>
      </c>
      <c r="L43" s="39">
        <v>100</v>
      </c>
      <c r="M43" s="39">
        <v>100</v>
      </c>
      <c r="N43" s="39">
        <v>100</v>
      </c>
      <c r="O43" s="60">
        <v>100</v>
      </c>
    </row>
    <row r="44" spans="1:15" ht="13.5">
      <c r="A44" s="12"/>
      <c r="B44" s="12"/>
      <c r="C44" s="8"/>
      <c r="D44" s="12"/>
      <c r="E44" s="12"/>
      <c r="F44" s="12"/>
      <c r="G44" s="12"/>
      <c r="H44" s="12"/>
      <c r="I44" s="12"/>
      <c r="J44" s="12"/>
      <c r="L44" s="12"/>
      <c r="M44" s="86" t="s">
        <v>150</v>
      </c>
      <c r="N44" s="12"/>
      <c r="O44" s="12"/>
    </row>
    <row r="45" spans="1:15" ht="13.5">
      <c r="A45" s="8"/>
      <c r="B45" s="8"/>
      <c r="C45" s="8"/>
      <c r="D45" s="8"/>
      <c r="E45" s="8"/>
      <c r="F45" s="8"/>
      <c r="K45" s="8"/>
      <c r="L45" s="8"/>
      <c r="M45" s="8"/>
      <c r="N45" s="8"/>
      <c r="O45" s="8"/>
    </row>
    <row r="46" spans="1:15" ht="13.5">
      <c r="A46" s="8"/>
      <c r="B46" s="8"/>
      <c r="C46" s="8"/>
      <c r="D46" s="8"/>
      <c r="E46" s="8"/>
      <c r="F46" s="8"/>
      <c r="K46" s="8"/>
      <c r="L46" s="8"/>
      <c r="M46" s="8"/>
      <c r="N46" s="8"/>
      <c r="O46" s="8"/>
    </row>
    <row r="47" spans="1:15" ht="13.5">
      <c r="A47" s="8"/>
      <c r="B47" s="8"/>
      <c r="C47" s="8"/>
      <c r="D47" s="8"/>
      <c r="E47" s="8"/>
      <c r="F47" s="8"/>
      <c r="K47" s="8"/>
      <c r="L47" s="8"/>
      <c r="M47" s="8"/>
      <c r="N47" s="8"/>
      <c r="O47" s="8"/>
    </row>
    <row r="48" spans="1:15" ht="13.5">
      <c r="A48" s="8"/>
      <c r="B48" s="8"/>
      <c r="C48" s="8"/>
      <c r="D48" s="8"/>
      <c r="E48" s="8"/>
      <c r="F48" s="8"/>
      <c r="K48" s="8"/>
      <c r="L48" s="8"/>
      <c r="M48" s="8"/>
      <c r="N48" s="8"/>
      <c r="O48" s="8"/>
    </row>
    <row r="49" spans="1:15" ht="13.5">
      <c r="A49" s="8"/>
      <c r="K49" s="8"/>
      <c r="L49" s="8"/>
      <c r="M49" s="8"/>
      <c r="N49" s="8"/>
      <c r="O49" s="8"/>
    </row>
    <row r="50" spans="1:15" ht="13.5">
      <c r="A50" s="8"/>
      <c r="K50" s="8"/>
      <c r="L50" s="8"/>
      <c r="M50" s="8"/>
      <c r="N50" s="8"/>
      <c r="O50" s="8"/>
    </row>
    <row r="51" spans="1:15" ht="13.5">
      <c r="A51" s="8"/>
      <c r="K51" s="8"/>
      <c r="L51" s="8"/>
      <c r="M51" s="8"/>
      <c r="N51" s="8"/>
      <c r="O51" s="8"/>
    </row>
    <row r="52" spans="1:15" ht="13.5">
      <c r="A52" s="8"/>
      <c r="K52" s="8"/>
      <c r="L52" s="8"/>
      <c r="M52" s="8"/>
      <c r="N52" s="8"/>
      <c r="O52" s="8"/>
    </row>
    <row r="53" spans="1:15" ht="13.5">
      <c r="A53" s="8"/>
      <c r="K53" s="8"/>
      <c r="L53" s="8"/>
      <c r="M53" s="8"/>
      <c r="N53" s="8"/>
      <c r="O53" s="8"/>
    </row>
    <row r="54" spans="1:15" ht="13.5">
      <c r="A54" s="8"/>
      <c r="K54" s="8"/>
      <c r="L54" s="8"/>
      <c r="M54" s="8"/>
      <c r="N54" s="8"/>
      <c r="O54" s="8"/>
    </row>
    <row r="55" spans="1:15" ht="13.5">
      <c r="A55" s="8"/>
      <c r="K55" s="8"/>
      <c r="L55" s="8"/>
      <c r="M55" s="8"/>
      <c r="N55" s="8"/>
      <c r="O55" s="8"/>
    </row>
    <row r="56" spans="1:15" ht="13.5">
      <c r="A56" s="8"/>
      <c r="K56" s="8"/>
      <c r="L56" s="8"/>
      <c r="M56" s="8"/>
      <c r="N56" s="8"/>
      <c r="O56" s="8"/>
    </row>
    <row r="57" spans="11:15" ht="13.5">
      <c r="K57" s="8"/>
      <c r="L57" s="8"/>
      <c r="M57" s="8"/>
      <c r="N57" s="8"/>
      <c r="O57" s="8"/>
    </row>
    <row r="58" spans="11:15" ht="13.5">
      <c r="K58" s="8"/>
      <c r="L58" s="8"/>
      <c r="M58" s="8"/>
      <c r="N58" s="8"/>
      <c r="O58" s="8"/>
    </row>
    <row r="59" spans="11:15" ht="13.5">
      <c r="K59" s="8"/>
      <c r="L59" s="8"/>
      <c r="M59" s="8"/>
      <c r="N59" s="8"/>
      <c r="O59" s="8"/>
    </row>
    <row r="60" spans="11:15" ht="13.5">
      <c r="K60" s="8"/>
      <c r="L60" s="8"/>
      <c r="M60" s="8"/>
      <c r="N60" s="8"/>
      <c r="O60" s="8"/>
    </row>
    <row r="61" spans="11:15" ht="13.5">
      <c r="K61" s="8"/>
      <c r="L61" s="8"/>
      <c r="M61" s="8"/>
      <c r="N61" s="8"/>
      <c r="O61" s="8"/>
    </row>
    <row r="62" spans="11:15" ht="13.5">
      <c r="K62" s="8"/>
      <c r="L62" s="8"/>
      <c r="M62" s="8"/>
      <c r="N62" s="8"/>
      <c r="O62" s="8"/>
    </row>
    <row r="63" spans="11:15" ht="13.5">
      <c r="K63" s="8"/>
      <c r="L63" s="8"/>
      <c r="M63" s="8"/>
      <c r="N63" s="8"/>
      <c r="O63" s="8"/>
    </row>
    <row r="64" spans="11:15" ht="13.5">
      <c r="K64" s="8"/>
      <c r="L64" s="8"/>
      <c r="M64" s="8"/>
      <c r="N64" s="8"/>
      <c r="O64" s="8"/>
    </row>
    <row r="65" spans="11:15" ht="13.5">
      <c r="K65" s="8"/>
      <c r="L65" s="8"/>
      <c r="M65" s="8"/>
      <c r="N65" s="8"/>
      <c r="O65" s="8"/>
    </row>
    <row r="66" spans="11:15" ht="13.5">
      <c r="K66" s="8"/>
      <c r="L66" s="8"/>
      <c r="M66" s="8"/>
      <c r="N66" s="8"/>
      <c r="O66" s="8"/>
    </row>
    <row r="67" spans="11:15" ht="13.5">
      <c r="K67" s="8"/>
      <c r="L67" s="8"/>
      <c r="M67" s="8"/>
      <c r="N67" s="8"/>
      <c r="O67" s="8"/>
    </row>
    <row r="68" spans="11:15" ht="13.5">
      <c r="K68" s="8"/>
      <c r="L68" s="8"/>
      <c r="M68" s="8"/>
      <c r="N68" s="8"/>
      <c r="O68" s="8"/>
    </row>
    <row r="69" spans="11:15" ht="13.5">
      <c r="K69" s="8"/>
      <c r="L69" s="8"/>
      <c r="M69" s="8"/>
      <c r="N69" s="8"/>
      <c r="O69" s="8"/>
    </row>
    <row r="70" spans="11:15" ht="13.5">
      <c r="K70" s="8"/>
      <c r="L70" s="8"/>
      <c r="M70" s="8"/>
      <c r="N70" s="8"/>
      <c r="O70" s="8"/>
    </row>
    <row r="71" spans="11:15" ht="13.5">
      <c r="K71" s="8"/>
      <c r="L71" s="8"/>
      <c r="M71" s="8"/>
      <c r="N71" s="8"/>
      <c r="O71" s="8"/>
    </row>
  </sheetData>
  <mergeCells count="4">
    <mergeCell ref="A4:A5"/>
    <mergeCell ref="B4:F4"/>
    <mergeCell ref="G4:J4"/>
    <mergeCell ref="K4:O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9.50390625" style="3" customWidth="1"/>
    <col min="2" max="2" width="4.875" style="3" customWidth="1"/>
    <col min="3" max="11" width="9.00390625" style="3" customWidth="1"/>
    <col min="12" max="14" width="6.625" style="3" customWidth="1"/>
    <col min="15" max="16384" width="9.00390625" style="3" customWidth="1"/>
  </cols>
  <sheetData>
    <row r="1" ht="13.5">
      <c r="A1" s="125" t="s">
        <v>211</v>
      </c>
    </row>
    <row r="2" ht="14.25" thickBot="1">
      <c r="A2" s="9" t="s">
        <v>167</v>
      </c>
    </row>
    <row r="3" spans="1:11" ht="14.25" customHeight="1" thickTop="1">
      <c r="A3" s="130" t="s">
        <v>34</v>
      </c>
      <c r="B3" s="137" t="s">
        <v>68</v>
      </c>
      <c r="C3" s="128" t="s">
        <v>69</v>
      </c>
      <c r="D3" s="128"/>
      <c r="E3" s="128"/>
      <c r="F3" s="128"/>
      <c r="G3" s="128"/>
      <c r="H3" s="128" t="s">
        <v>70</v>
      </c>
      <c r="I3" s="128"/>
      <c r="J3" s="128"/>
      <c r="K3" s="126"/>
    </row>
    <row r="4" spans="1:11" ht="13.5">
      <c r="A4" s="131"/>
      <c r="B4" s="138"/>
      <c r="C4" s="71" t="s">
        <v>152</v>
      </c>
      <c r="D4" s="71" t="s">
        <v>153</v>
      </c>
      <c r="E4" s="71" t="s">
        <v>154</v>
      </c>
      <c r="F4" s="71" t="s">
        <v>155</v>
      </c>
      <c r="G4" s="72" t="s">
        <v>156</v>
      </c>
      <c r="H4" s="71" t="s">
        <v>153</v>
      </c>
      <c r="I4" s="71" t="s">
        <v>154</v>
      </c>
      <c r="J4" s="71" t="s">
        <v>155</v>
      </c>
      <c r="K4" s="72" t="s">
        <v>156</v>
      </c>
    </row>
    <row r="5" spans="1:11" ht="13.5">
      <c r="A5" s="21" t="s">
        <v>157</v>
      </c>
      <c r="B5" s="45"/>
      <c r="C5" s="10"/>
      <c r="D5" s="11"/>
      <c r="E5" s="11"/>
      <c r="F5" s="11"/>
      <c r="G5" s="61"/>
      <c r="H5" s="42"/>
      <c r="I5" s="42"/>
      <c r="J5" s="42"/>
      <c r="K5" s="63"/>
    </row>
    <row r="6" spans="1:11" ht="24">
      <c r="A6" s="20" t="s">
        <v>158</v>
      </c>
      <c r="B6" s="46" t="s">
        <v>159</v>
      </c>
      <c r="C6" s="10">
        <v>3252197</v>
      </c>
      <c r="D6" s="10">
        <v>3138181</v>
      </c>
      <c r="E6" s="10">
        <v>3231269</v>
      </c>
      <c r="F6" s="10">
        <v>3263275</v>
      </c>
      <c r="G6" s="62">
        <v>3054656</v>
      </c>
      <c r="H6" s="43">
        <v>-3.50581</v>
      </c>
      <c r="I6" s="43">
        <v>2.9663</v>
      </c>
      <c r="J6" s="43">
        <v>0.99051</v>
      </c>
      <c r="K6" s="64">
        <v>-6.39293</v>
      </c>
    </row>
    <row r="7" spans="1:11" ht="24">
      <c r="A7" s="20" t="s">
        <v>160</v>
      </c>
      <c r="B7" s="47" t="s">
        <v>159</v>
      </c>
      <c r="C7" s="10">
        <v>3240387.1510416954</v>
      </c>
      <c r="D7" s="10">
        <v>3147692.8817713717</v>
      </c>
      <c r="E7" s="10">
        <v>3273692.425407247</v>
      </c>
      <c r="F7" s="10">
        <v>3338601.22800197</v>
      </c>
      <c r="G7" s="62">
        <v>3153007.803162726</v>
      </c>
      <c r="H7" s="43">
        <v>-2.86059</v>
      </c>
      <c r="I7" s="43">
        <v>4.00292</v>
      </c>
      <c r="J7" s="43">
        <v>1.98274</v>
      </c>
      <c r="K7" s="64">
        <v>-5.55902</v>
      </c>
    </row>
    <row r="8" spans="1:11" ht="13.5">
      <c r="A8" s="20" t="s">
        <v>35</v>
      </c>
      <c r="B8" s="47" t="s">
        <v>159</v>
      </c>
      <c r="C8" s="10">
        <v>3427873</v>
      </c>
      <c r="D8" s="10">
        <v>3286332</v>
      </c>
      <c r="E8" s="10">
        <v>3333149</v>
      </c>
      <c r="F8" s="10">
        <v>3398413</v>
      </c>
      <c r="G8" s="62">
        <v>3178711</v>
      </c>
      <c r="H8" s="43">
        <v>-4.12912</v>
      </c>
      <c r="I8" s="43">
        <v>1.4246</v>
      </c>
      <c r="J8" s="43">
        <v>1.95803</v>
      </c>
      <c r="K8" s="64">
        <v>-6.46484</v>
      </c>
    </row>
    <row r="9" spans="1:11" ht="13.5">
      <c r="A9" s="20" t="s">
        <v>36</v>
      </c>
      <c r="B9" s="47" t="s">
        <v>159</v>
      </c>
      <c r="C9" s="10">
        <v>3415363</v>
      </c>
      <c r="D9" s="10">
        <v>3296290</v>
      </c>
      <c r="E9" s="10">
        <v>3376914</v>
      </c>
      <c r="F9" s="10">
        <v>3476921</v>
      </c>
      <c r="G9" s="62">
        <v>3281032</v>
      </c>
      <c r="H9" s="43">
        <v>-3.48639</v>
      </c>
      <c r="I9" s="43">
        <v>2.4459</v>
      </c>
      <c r="J9" s="43">
        <v>2.96149</v>
      </c>
      <c r="K9" s="64">
        <v>-5.63398</v>
      </c>
    </row>
    <row r="10" spans="1:11" ht="13.5">
      <c r="A10" s="20" t="s">
        <v>37</v>
      </c>
      <c r="B10" s="47" t="s">
        <v>159</v>
      </c>
      <c r="C10" s="10">
        <v>2611486</v>
      </c>
      <c r="D10" s="10">
        <v>2460244</v>
      </c>
      <c r="E10" s="10">
        <v>2492801</v>
      </c>
      <c r="F10" s="10">
        <v>2543066</v>
      </c>
      <c r="G10" s="62">
        <v>2344882</v>
      </c>
      <c r="H10" s="43">
        <v>-5.79142</v>
      </c>
      <c r="I10" s="43">
        <v>1.32332</v>
      </c>
      <c r="J10" s="43">
        <v>2.01641</v>
      </c>
      <c r="K10" s="64">
        <v>-7.79311</v>
      </c>
    </row>
    <row r="11" spans="1:11" ht="13.5">
      <c r="A11" s="21" t="s">
        <v>161</v>
      </c>
      <c r="B11" s="48"/>
      <c r="C11" s="10"/>
      <c r="D11" s="10"/>
      <c r="E11" s="10"/>
      <c r="F11" s="10"/>
      <c r="G11" s="62"/>
      <c r="H11" s="43"/>
      <c r="I11" s="43"/>
      <c r="J11" s="43"/>
      <c r="K11" s="64"/>
    </row>
    <row r="12" spans="1:11" ht="13.5">
      <c r="A12" s="20" t="s">
        <v>162</v>
      </c>
      <c r="B12" s="47" t="s">
        <v>40</v>
      </c>
      <c r="C12" s="10">
        <v>2946.3704673150255</v>
      </c>
      <c r="D12" s="10">
        <v>2770.155102040816</v>
      </c>
      <c r="E12" s="10">
        <v>2809.394472500561</v>
      </c>
      <c r="F12" s="10">
        <v>2863.258467954405</v>
      </c>
      <c r="G12" s="62">
        <v>2635.01270937887</v>
      </c>
      <c r="H12" s="43">
        <v>-6</v>
      </c>
      <c r="I12" s="43">
        <v>1.4</v>
      </c>
      <c r="J12" s="43">
        <v>1.9</v>
      </c>
      <c r="K12" s="64">
        <v>-8</v>
      </c>
    </row>
    <row r="13" spans="1:11" ht="13.5">
      <c r="A13" s="20" t="s">
        <v>163</v>
      </c>
      <c r="B13" s="47" t="s">
        <v>40</v>
      </c>
      <c r="C13" s="10">
        <v>1829</v>
      </c>
      <c r="D13" s="10">
        <v>1785</v>
      </c>
      <c r="E13" s="10">
        <v>1795</v>
      </c>
      <c r="F13" s="10">
        <v>1836</v>
      </c>
      <c r="G13" s="62">
        <v>1807</v>
      </c>
      <c r="H13" s="43">
        <v>-2.4</v>
      </c>
      <c r="I13" s="43">
        <v>0.6</v>
      </c>
      <c r="J13" s="43">
        <v>2.3</v>
      </c>
      <c r="K13" s="64">
        <v>-1.6</v>
      </c>
    </row>
    <row r="14" spans="1:11" ht="13.5">
      <c r="A14" s="20" t="s">
        <v>164</v>
      </c>
      <c r="B14" s="47" t="s">
        <v>40</v>
      </c>
      <c r="C14" s="10">
        <v>3925</v>
      </c>
      <c r="D14" s="10">
        <v>3969</v>
      </c>
      <c r="E14" s="10">
        <v>3893</v>
      </c>
      <c r="F14" s="10">
        <v>3976</v>
      </c>
      <c r="G14" s="62">
        <v>3901</v>
      </c>
      <c r="H14" s="43">
        <v>1.1</v>
      </c>
      <c r="I14" s="43">
        <v>-1.9</v>
      </c>
      <c r="J14" s="43">
        <v>2.1</v>
      </c>
      <c r="K14" s="64">
        <v>-1.9</v>
      </c>
    </row>
    <row r="15" spans="1:11" ht="13.5">
      <c r="A15" s="22" t="s">
        <v>165</v>
      </c>
      <c r="B15" s="47" t="s">
        <v>40</v>
      </c>
      <c r="C15" s="10">
        <v>5351</v>
      </c>
      <c r="D15" s="10">
        <v>5006</v>
      </c>
      <c r="E15" s="10">
        <v>5155</v>
      </c>
      <c r="F15" s="10">
        <v>5218</v>
      </c>
      <c r="G15" s="62">
        <v>4805</v>
      </c>
      <c r="H15" s="43">
        <v>-6.4</v>
      </c>
      <c r="I15" s="43">
        <v>3</v>
      </c>
      <c r="J15" s="43">
        <v>1.2</v>
      </c>
      <c r="K15" s="64">
        <v>-7.9</v>
      </c>
    </row>
    <row r="16" spans="1:11" ht="13.5">
      <c r="A16" s="23" t="s">
        <v>71</v>
      </c>
      <c r="B16" s="47" t="s">
        <v>40</v>
      </c>
      <c r="C16" s="10">
        <v>1485</v>
      </c>
      <c r="D16" s="10">
        <v>1384</v>
      </c>
      <c r="E16" s="10">
        <v>1359</v>
      </c>
      <c r="F16" s="10">
        <v>1350</v>
      </c>
      <c r="G16" s="62">
        <v>1247</v>
      </c>
      <c r="H16" s="43">
        <v>-6.8</v>
      </c>
      <c r="I16" s="43">
        <v>-1.8</v>
      </c>
      <c r="J16" s="43">
        <v>-0.7</v>
      </c>
      <c r="K16" s="64">
        <v>-7.6</v>
      </c>
    </row>
    <row r="17" spans="1:11" ht="13.5">
      <c r="A17" s="23" t="s">
        <v>72</v>
      </c>
      <c r="B17" s="47" t="s">
        <v>40</v>
      </c>
      <c r="C17" s="10">
        <v>6105</v>
      </c>
      <c r="D17" s="10">
        <v>5194</v>
      </c>
      <c r="E17" s="10">
        <v>5731</v>
      </c>
      <c r="F17" s="10">
        <v>5772</v>
      </c>
      <c r="G17" s="62">
        <v>4640</v>
      </c>
      <c r="H17" s="43">
        <v>-14.9</v>
      </c>
      <c r="I17" s="43">
        <v>10.3</v>
      </c>
      <c r="J17" s="43">
        <v>0.7</v>
      </c>
      <c r="K17" s="64">
        <v>-19.6</v>
      </c>
    </row>
    <row r="18" spans="1:11" ht="13.5">
      <c r="A18" s="23" t="s">
        <v>73</v>
      </c>
      <c r="B18" s="47" t="s">
        <v>40</v>
      </c>
      <c r="C18" s="10">
        <v>6057</v>
      </c>
      <c r="D18" s="10">
        <v>5937</v>
      </c>
      <c r="E18" s="10">
        <v>5824</v>
      </c>
      <c r="F18" s="10">
        <v>5897</v>
      </c>
      <c r="G18" s="62">
        <v>5902</v>
      </c>
      <c r="H18" s="43">
        <v>-2</v>
      </c>
      <c r="I18" s="43">
        <v>-1.9</v>
      </c>
      <c r="J18" s="43">
        <v>1.3</v>
      </c>
      <c r="K18" s="64">
        <v>0.1</v>
      </c>
    </row>
    <row r="19" spans="1:11" ht="13.5">
      <c r="A19" s="24" t="s">
        <v>74</v>
      </c>
      <c r="B19" s="47"/>
      <c r="C19" s="10"/>
      <c r="D19" s="10"/>
      <c r="E19" s="10"/>
      <c r="F19" s="10"/>
      <c r="G19" s="62"/>
      <c r="H19" s="43"/>
      <c r="I19" s="43"/>
      <c r="J19" s="43"/>
      <c r="K19" s="64"/>
    </row>
    <row r="20" spans="1:11" ht="13.5">
      <c r="A20" s="22" t="s">
        <v>75</v>
      </c>
      <c r="B20" s="47" t="s">
        <v>76</v>
      </c>
      <c r="C20" s="10">
        <v>545</v>
      </c>
      <c r="D20" s="10">
        <v>518</v>
      </c>
      <c r="E20" s="10">
        <v>535</v>
      </c>
      <c r="F20" s="10">
        <v>539</v>
      </c>
      <c r="G20" s="62">
        <v>497</v>
      </c>
      <c r="H20" s="43">
        <v>-5</v>
      </c>
      <c r="I20" s="43">
        <v>3.3</v>
      </c>
      <c r="J20" s="43">
        <v>0.7</v>
      </c>
      <c r="K20" s="64">
        <v>-7.8</v>
      </c>
    </row>
    <row r="21" spans="1:11" ht="13.5">
      <c r="A21" s="22" t="s">
        <v>77</v>
      </c>
      <c r="B21" s="47" t="s">
        <v>76</v>
      </c>
      <c r="C21" s="10">
        <v>2752</v>
      </c>
      <c r="D21" s="10">
        <v>2612</v>
      </c>
      <c r="E21" s="10">
        <v>2703</v>
      </c>
      <c r="F21" s="10">
        <v>2717</v>
      </c>
      <c r="G21" s="62">
        <v>2489</v>
      </c>
      <c r="H21" s="43">
        <v>-5.1</v>
      </c>
      <c r="I21" s="43">
        <v>3.5</v>
      </c>
      <c r="J21" s="43">
        <v>0.5</v>
      </c>
      <c r="K21" s="64">
        <v>-8.4</v>
      </c>
    </row>
    <row r="22" spans="1:11" ht="13.5">
      <c r="A22" s="21" t="s">
        <v>166</v>
      </c>
      <c r="B22" s="47"/>
      <c r="C22" s="10"/>
      <c r="D22" s="10"/>
      <c r="E22" s="10"/>
      <c r="F22" s="10"/>
      <c r="G22" s="62"/>
      <c r="H22" s="43"/>
      <c r="I22" s="43"/>
      <c r="J22" s="43"/>
      <c r="K22" s="64"/>
    </row>
    <row r="23" spans="1:11" ht="13.5">
      <c r="A23" s="20" t="s">
        <v>38</v>
      </c>
      <c r="B23" s="47" t="s">
        <v>41</v>
      </c>
      <c r="C23" s="10">
        <v>886340</v>
      </c>
      <c r="D23" s="10">
        <v>888125</v>
      </c>
      <c r="E23" s="10">
        <v>887309</v>
      </c>
      <c r="F23" s="10">
        <v>888172</v>
      </c>
      <c r="G23" s="62">
        <v>889894</v>
      </c>
      <c r="H23" s="43">
        <v>0.2</v>
      </c>
      <c r="I23" s="43">
        <v>-0.1</v>
      </c>
      <c r="J23" s="43">
        <v>0.1</v>
      </c>
      <c r="K23" s="64">
        <v>0.2</v>
      </c>
    </row>
    <row r="24" spans="1:11" ht="13.5">
      <c r="A24" s="20" t="s">
        <v>39</v>
      </c>
      <c r="B24" s="47" t="s">
        <v>42</v>
      </c>
      <c r="C24" s="10">
        <v>301128</v>
      </c>
      <c r="D24" s="10">
        <v>305187</v>
      </c>
      <c r="E24" s="10">
        <v>308759</v>
      </c>
      <c r="F24" s="10">
        <v>308724</v>
      </c>
      <c r="G24" s="62">
        <v>312044</v>
      </c>
      <c r="H24" s="43">
        <v>1.3</v>
      </c>
      <c r="I24" s="43">
        <v>1.2</v>
      </c>
      <c r="J24" s="43">
        <v>0</v>
      </c>
      <c r="K24" s="64">
        <v>1.1</v>
      </c>
    </row>
    <row r="25" spans="1:11" ht="24">
      <c r="A25" s="20" t="s">
        <v>78</v>
      </c>
      <c r="B25" s="47" t="s">
        <v>33</v>
      </c>
      <c r="C25" s="117">
        <v>116.2</v>
      </c>
      <c r="D25" s="117">
        <v>95.5</v>
      </c>
      <c r="E25" s="117">
        <v>97</v>
      </c>
      <c r="F25" s="117">
        <v>101.2</v>
      </c>
      <c r="G25" s="118">
        <v>74.9</v>
      </c>
      <c r="H25" s="43">
        <v>-17.81</v>
      </c>
      <c r="I25" s="43">
        <v>1.57</v>
      </c>
      <c r="J25" s="43">
        <v>4.33</v>
      </c>
      <c r="K25" s="64">
        <v>-25.99</v>
      </c>
    </row>
    <row r="26" spans="1:11" ht="24">
      <c r="A26" s="20" t="s">
        <v>79</v>
      </c>
      <c r="B26" s="47" t="s">
        <v>33</v>
      </c>
      <c r="C26" s="117">
        <v>102.7</v>
      </c>
      <c r="D26" s="117">
        <v>101.7</v>
      </c>
      <c r="E26" s="117">
        <v>102</v>
      </c>
      <c r="F26" s="117">
        <v>94.9</v>
      </c>
      <c r="G26" s="118">
        <v>93</v>
      </c>
      <c r="H26" s="43">
        <v>-1</v>
      </c>
      <c r="I26" s="43">
        <v>0.3</v>
      </c>
      <c r="J26" s="43">
        <v>-7</v>
      </c>
      <c r="K26" s="64">
        <v>-2</v>
      </c>
    </row>
    <row r="27" spans="1:11" ht="24">
      <c r="A27" s="25" t="s">
        <v>80</v>
      </c>
      <c r="B27" s="49" t="s">
        <v>33</v>
      </c>
      <c r="C27" s="117">
        <v>101.9</v>
      </c>
      <c r="D27" s="119">
        <v>102.1</v>
      </c>
      <c r="E27" s="119">
        <v>102</v>
      </c>
      <c r="F27" s="119">
        <v>101.6</v>
      </c>
      <c r="G27" s="118">
        <v>100.5</v>
      </c>
      <c r="H27" s="44">
        <v>0.2</v>
      </c>
      <c r="I27" s="43">
        <v>-0.1</v>
      </c>
      <c r="J27" s="43">
        <v>-0.4</v>
      </c>
      <c r="K27" s="64">
        <v>-1.1</v>
      </c>
    </row>
    <row r="28" spans="1:11" ht="13.5">
      <c r="A28" s="26"/>
      <c r="B28" s="26"/>
      <c r="C28" s="12"/>
      <c r="D28" s="12"/>
      <c r="E28" s="8"/>
      <c r="G28" s="86" t="s">
        <v>124</v>
      </c>
      <c r="H28" s="8"/>
      <c r="I28" s="12"/>
      <c r="J28" s="12"/>
      <c r="K28" s="12"/>
    </row>
    <row r="29" spans="8:11" ht="13.5">
      <c r="H29" s="8"/>
      <c r="I29" s="8"/>
      <c r="J29" s="8"/>
      <c r="K29" s="8"/>
    </row>
    <row r="30" spans="8:11" ht="13.5">
      <c r="H30" s="8"/>
      <c r="I30" s="8"/>
      <c r="J30" s="8"/>
      <c r="K30" s="8"/>
    </row>
    <row r="31" spans="8:11" ht="13.5">
      <c r="H31" s="8"/>
      <c r="I31" s="8"/>
      <c r="J31" s="8"/>
      <c r="K31" s="8"/>
    </row>
    <row r="32" spans="8:11" ht="13.5">
      <c r="H32" s="8"/>
      <c r="I32" s="8"/>
      <c r="J32" s="8"/>
      <c r="K32" s="8"/>
    </row>
    <row r="33" spans="8:11" ht="13.5">
      <c r="H33" s="8"/>
      <c r="I33" s="8"/>
      <c r="J33" s="8"/>
      <c r="K33" s="8"/>
    </row>
    <row r="34" spans="8:11" ht="13.5">
      <c r="H34" s="8"/>
      <c r="I34" s="8"/>
      <c r="J34" s="8"/>
      <c r="K34" s="8"/>
    </row>
    <row r="35" spans="8:11" ht="13.5">
      <c r="H35" s="8"/>
      <c r="I35" s="8"/>
      <c r="J35" s="8"/>
      <c r="K35" s="8"/>
    </row>
    <row r="36" spans="8:11" ht="13.5">
      <c r="H36" s="8"/>
      <c r="I36" s="8"/>
      <c r="J36" s="8"/>
      <c r="K36" s="8"/>
    </row>
    <row r="37" spans="8:11" ht="13.5">
      <c r="H37" s="8"/>
      <c r="I37" s="8"/>
      <c r="J37" s="8"/>
      <c r="K37" s="8"/>
    </row>
    <row r="38" spans="8:11" ht="13.5">
      <c r="H38" s="8"/>
      <c r="I38" s="8"/>
      <c r="J38" s="8"/>
      <c r="K38" s="8"/>
    </row>
    <row r="39" spans="8:11" ht="13.5">
      <c r="H39" s="8"/>
      <c r="I39" s="8"/>
      <c r="J39" s="8"/>
      <c r="K39" s="8"/>
    </row>
    <row r="40" spans="8:11" ht="13.5">
      <c r="H40" s="8"/>
      <c r="I40" s="8"/>
      <c r="J40" s="8"/>
      <c r="K40" s="8"/>
    </row>
    <row r="41" spans="8:11" ht="13.5">
      <c r="H41" s="8"/>
      <c r="I41" s="8"/>
      <c r="J41" s="8"/>
      <c r="K41" s="8"/>
    </row>
    <row r="42" spans="8:11" ht="13.5">
      <c r="H42" s="8"/>
      <c r="I42" s="8"/>
      <c r="J42" s="8"/>
      <c r="K42" s="8"/>
    </row>
    <row r="43" spans="8:11" ht="13.5">
      <c r="H43" s="8"/>
      <c r="I43" s="8"/>
      <c r="J43" s="8"/>
      <c r="K43" s="8"/>
    </row>
    <row r="44" spans="8:11" ht="13.5">
      <c r="H44" s="8"/>
      <c r="I44" s="8"/>
      <c r="J44" s="8"/>
      <c r="K44" s="8"/>
    </row>
    <row r="45" spans="8:11" ht="13.5">
      <c r="H45" s="8"/>
      <c r="I45" s="8"/>
      <c r="J45" s="8"/>
      <c r="K45" s="8"/>
    </row>
    <row r="46" spans="8:11" ht="13.5">
      <c r="H46" s="8"/>
      <c r="I46" s="8"/>
      <c r="J46" s="8"/>
      <c r="K46" s="8"/>
    </row>
    <row r="47" spans="8:11" ht="13.5">
      <c r="H47" s="8"/>
      <c r="I47" s="8"/>
      <c r="J47" s="8"/>
      <c r="K47" s="8"/>
    </row>
    <row r="48" spans="8:11" ht="13.5">
      <c r="H48" s="8"/>
      <c r="I48" s="8"/>
      <c r="J48" s="8"/>
      <c r="K48" s="8"/>
    </row>
    <row r="49" spans="8:11" ht="13.5">
      <c r="H49" s="8"/>
      <c r="I49" s="8"/>
      <c r="J49" s="8"/>
      <c r="K49" s="8"/>
    </row>
    <row r="50" spans="8:11" ht="13.5">
      <c r="H50" s="8"/>
      <c r="I50" s="8"/>
      <c r="J50" s="8"/>
      <c r="K50" s="8"/>
    </row>
    <row r="51" spans="8:11" ht="13.5">
      <c r="H51" s="8"/>
      <c r="I51" s="8"/>
      <c r="J51" s="8"/>
      <c r="K51" s="8"/>
    </row>
    <row r="52" spans="8:11" ht="13.5">
      <c r="H52" s="8"/>
      <c r="I52" s="8"/>
      <c r="J52" s="8"/>
      <c r="K52" s="8"/>
    </row>
    <row r="53" spans="8:11" ht="13.5">
      <c r="H53" s="8"/>
      <c r="I53" s="8"/>
      <c r="J53" s="8"/>
      <c r="K53" s="8"/>
    </row>
    <row r="54" spans="8:11" ht="13.5">
      <c r="H54" s="8"/>
      <c r="I54" s="8"/>
      <c r="J54" s="8"/>
      <c r="K54" s="8"/>
    </row>
    <row r="55" spans="8:11" ht="13.5">
      <c r="H55" s="8"/>
      <c r="I55" s="8"/>
      <c r="J55" s="8"/>
      <c r="K55" s="8"/>
    </row>
    <row r="56" spans="8:11" ht="13.5">
      <c r="H56" s="8"/>
      <c r="I56" s="8"/>
      <c r="J56" s="8"/>
      <c r="K56" s="8"/>
    </row>
    <row r="57" spans="8:11" ht="13.5">
      <c r="H57" s="8"/>
      <c r="I57" s="8"/>
      <c r="J57" s="8"/>
      <c r="K57" s="8"/>
    </row>
    <row r="58" spans="8:11" ht="13.5">
      <c r="H58" s="8"/>
      <c r="I58" s="8"/>
      <c r="J58" s="8"/>
      <c r="K58" s="8"/>
    </row>
    <row r="59" spans="8:11" ht="13.5">
      <c r="H59" s="8"/>
      <c r="I59" s="8"/>
      <c r="J59" s="8"/>
      <c r="K59" s="8"/>
    </row>
    <row r="60" spans="8:11" ht="13.5">
      <c r="H60" s="8"/>
      <c r="I60" s="8"/>
      <c r="J60" s="8"/>
      <c r="K60" s="8"/>
    </row>
    <row r="61" spans="8:11" ht="13.5">
      <c r="H61" s="8"/>
      <c r="I61" s="8"/>
      <c r="J61" s="8"/>
      <c r="K61" s="8"/>
    </row>
    <row r="62" spans="8:11" ht="13.5">
      <c r="H62" s="8"/>
      <c r="I62" s="8"/>
      <c r="J62" s="8"/>
      <c r="K62" s="8"/>
    </row>
    <row r="63" spans="8:11" ht="13.5">
      <c r="H63" s="8"/>
      <c r="I63" s="8"/>
      <c r="J63" s="8"/>
      <c r="K63" s="8"/>
    </row>
    <row r="64" spans="8:11" ht="13.5">
      <c r="H64" s="8"/>
      <c r="I64" s="8"/>
      <c r="J64" s="8"/>
      <c r="K64" s="8"/>
    </row>
    <row r="65" spans="8:11" ht="13.5">
      <c r="H65" s="8"/>
      <c r="I65" s="8"/>
      <c r="J65" s="8"/>
      <c r="K65" s="8"/>
    </row>
    <row r="66" spans="8:11" ht="13.5">
      <c r="H66" s="8"/>
      <c r="I66" s="8"/>
      <c r="J66" s="8"/>
      <c r="K66" s="8"/>
    </row>
    <row r="67" spans="8:11" ht="13.5">
      <c r="H67" s="8"/>
      <c r="I67" s="8"/>
      <c r="J67" s="8"/>
      <c r="K67" s="8"/>
    </row>
    <row r="68" spans="8:11" ht="13.5">
      <c r="H68" s="8"/>
      <c r="I68" s="8"/>
      <c r="J68" s="8"/>
      <c r="K68" s="8"/>
    </row>
    <row r="69" spans="8:11" ht="13.5">
      <c r="H69" s="8"/>
      <c r="I69" s="8"/>
      <c r="J69" s="8"/>
      <c r="K69" s="8"/>
    </row>
    <row r="70" spans="8:11" ht="13.5">
      <c r="H70" s="8"/>
      <c r="I70" s="8"/>
      <c r="J70" s="8"/>
      <c r="K70" s="8"/>
    </row>
    <row r="71" spans="8:11" ht="13.5">
      <c r="H71" s="8"/>
      <c r="I71" s="8"/>
      <c r="J71" s="8"/>
      <c r="K71" s="8"/>
    </row>
    <row r="72" spans="8:11" ht="13.5">
      <c r="H72" s="8"/>
      <c r="I72" s="8"/>
      <c r="J72" s="8"/>
      <c r="K72" s="8"/>
    </row>
    <row r="73" spans="8:11" ht="13.5">
      <c r="H73" s="8"/>
      <c r="I73" s="8"/>
      <c r="J73" s="8"/>
      <c r="K73" s="8"/>
    </row>
    <row r="74" spans="8:11" ht="13.5">
      <c r="H74" s="8"/>
      <c r="I74" s="8"/>
      <c r="J74" s="8"/>
      <c r="K74" s="8"/>
    </row>
    <row r="75" spans="8:11" ht="13.5">
      <c r="H75" s="8"/>
      <c r="I75" s="8"/>
      <c r="J75" s="8"/>
      <c r="K75" s="8"/>
    </row>
    <row r="76" spans="8:11" ht="13.5">
      <c r="H76" s="8"/>
      <c r="I76" s="8"/>
      <c r="J76" s="8"/>
      <c r="K76" s="8"/>
    </row>
    <row r="77" spans="8:11" ht="13.5">
      <c r="H77" s="8"/>
      <c r="I77" s="8"/>
      <c r="J77" s="8"/>
      <c r="K77" s="8"/>
    </row>
    <row r="78" spans="8:11" ht="13.5">
      <c r="H78" s="8"/>
      <c r="I78" s="8"/>
      <c r="J78" s="8"/>
      <c r="K78" s="8"/>
    </row>
    <row r="79" spans="8:11" ht="13.5">
      <c r="H79" s="8"/>
      <c r="I79" s="8"/>
      <c r="J79" s="8"/>
      <c r="K79" s="8"/>
    </row>
    <row r="80" spans="8:11" ht="13.5">
      <c r="H80" s="8"/>
      <c r="I80" s="8"/>
      <c r="J80" s="8"/>
      <c r="K80" s="8"/>
    </row>
    <row r="81" spans="8:11" ht="13.5">
      <c r="H81" s="8"/>
      <c r="I81" s="8"/>
      <c r="J81" s="8"/>
      <c r="K81" s="8"/>
    </row>
    <row r="82" spans="8:11" ht="13.5">
      <c r="H82" s="8"/>
      <c r="I82" s="8"/>
      <c r="J82" s="8"/>
      <c r="K82" s="8"/>
    </row>
    <row r="83" spans="8:11" ht="13.5">
      <c r="H83" s="8"/>
      <c r="I83" s="8"/>
      <c r="J83" s="8"/>
      <c r="K83" s="8"/>
    </row>
    <row r="84" spans="8:11" ht="13.5">
      <c r="H84" s="8"/>
      <c r="I84" s="8"/>
      <c r="J84" s="8"/>
      <c r="K84" s="8"/>
    </row>
    <row r="85" spans="8:11" ht="13.5">
      <c r="H85" s="8"/>
      <c r="I85" s="8"/>
      <c r="J85" s="8"/>
      <c r="K85" s="8"/>
    </row>
    <row r="86" spans="8:11" ht="13.5">
      <c r="H86" s="8"/>
      <c r="I86" s="8"/>
      <c r="J86" s="8"/>
      <c r="K86" s="8"/>
    </row>
    <row r="87" spans="8:11" ht="13.5">
      <c r="H87" s="8"/>
      <c r="I87" s="8"/>
      <c r="J87" s="8"/>
      <c r="K87" s="8"/>
    </row>
    <row r="88" spans="8:11" ht="13.5">
      <c r="H88" s="8"/>
      <c r="I88" s="8"/>
      <c r="J88" s="8"/>
      <c r="K88" s="8"/>
    </row>
    <row r="89" spans="8:11" ht="13.5">
      <c r="H89" s="8"/>
      <c r="I89" s="8"/>
      <c r="J89" s="8"/>
      <c r="K89" s="8"/>
    </row>
    <row r="90" spans="8:11" ht="13.5">
      <c r="H90" s="8"/>
      <c r="I90" s="8"/>
      <c r="J90" s="8"/>
      <c r="K90" s="8"/>
    </row>
    <row r="91" spans="8:11" ht="13.5">
      <c r="H91" s="8"/>
      <c r="I91" s="8"/>
      <c r="J91" s="8"/>
      <c r="K91" s="8"/>
    </row>
    <row r="92" spans="8:11" ht="13.5">
      <c r="H92" s="8"/>
      <c r="I92" s="8"/>
      <c r="J92" s="8"/>
      <c r="K92" s="8"/>
    </row>
    <row r="93" spans="8:11" ht="13.5">
      <c r="H93" s="8"/>
      <c r="I93" s="8"/>
      <c r="J93" s="8"/>
      <c r="K93" s="8"/>
    </row>
    <row r="94" spans="8:11" ht="13.5">
      <c r="H94" s="8"/>
      <c r="I94" s="8"/>
      <c r="J94" s="8"/>
      <c r="K94" s="8"/>
    </row>
    <row r="95" spans="8:11" ht="13.5">
      <c r="H95" s="8"/>
      <c r="I95" s="8"/>
      <c r="J95" s="8"/>
      <c r="K95" s="8"/>
    </row>
    <row r="96" spans="8:11" ht="13.5">
      <c r="H96" s="8"/>
      <c r="I96" s="8"/>
      <c r="J96" s="8"/>
      <c r="K96" s="8"/>
    </row>
    <row r="97" spans="8:11" ht="13.5">
      <c r="H97" s="8"/>
      <c r="I97" s="8"/>
      <c r="J97" s="8"/>
      <c r="K97" s="8"/>
    </row>
    <row r="98" spans="8:11" ht="13.5">
      <c r="H98" s="8"/>
      <c r="I98" s="8"/>
      <c r="J98" s="8"/>
      <c r="K98" s="8"/>
    </row>
    <row r="99" spans="8:11" ht="13.5">
      <c r="H99" s="8"/>
      <c r="I99" s="8"/>
      <c r="J99" s="8"/>
      <c r="K99" s="8"/>
    </row>
    <row r="100" spans="8:11" ht="13.5">
      <c r="H100" s="8"/>
      <c r="I100" s="8"/>
      <c r="J100" s="8"/>
      <c r="K100" s="8"/>
    </row>
    <row r="101" spans="8:11" ht="13.5">
      <c r="H101" s="8"/>
      <c r="I101" s="8"/>
      <c r="J101" s="8"/>
      <c r="K101" s="8"/>
    </row>
    <row r="102" spans="8:11" ht="13.5">
      <c r="H102" s="8"/>
      <c r="I102" s="8"/>
      <c r="J102" s="8"/>
      <c r="K102" s="8"/>
    </row>
    <row r="103" spans="8:11" ht="13.5">
      <c r="H103" s="8"/>
      <c r="I103" s="8"/>
      <c r="J103" s="8"/>
      <c r="K103" s="8"/>
    </row>
    <row r="104" spans="8:11" ht="13.5">
      <c r="H104" s="8"/>
      <c r="I104" s="8"/>
      <c r="J104" s="8"/>
      <c r="K104" s="8"/>
    </row>
    <row r="105" spans="8:11" ht="13.5">
      <c r="H105" s="8"/>
      <c r="I105" s="8"/>
      <c r="J105" s="8"/>
      <c r="K105" s="8"/>
    </row>
    <row r="106" spans="8:11" ht="13.5">
      <c r="H106" s="8"/>
      <c r="I106" s="8"/>
      <c r="J106" s="8"/>
      <c r="K106" s="8"/>
    </row>
    <row r="107" spans="8:11" ht="13.5">
      <c r="H107" s="8"/>
      <c r="I107" s="8"/>
      <c r="J107" s="8"/>
      <c r="K107" s="8"/>
    </row>
    <row r="108" spans="8:11" ht="13.5">
      <c r="H108" s="8"/>
      <c r="I108" s="8"/>
      <c r="J108" s="8"/>
      <c r="K108" s="8"/>
    </row>
    <row r="109" spans="8:11" ht="13.5">
      <c r="H109" s="8"/>
      <c r="I109" s="8"/>
      <c r="J109" s="8"/>
      <c r="K109" s="8"/>
    </row>
    <row r="110" spans="8:11" ht="13.5">
      <c r="H110" s="8"/>
      <c r="I110" s="8"/>
      <c r="J110" s="8"/>
      <c r="K110" s="8"/>
    </row>
    <row r="111" spans="8:11" ht="13.5">
      <c r="H111" s="8"/>
      <c r="I111" s="8"/>
      <c r="J111" s="8"/>
      <c r="K111" s="8"/>
    </row>
    <row r="112" spans="8:11" ht="13.5">
      <c r="H112" s="8"/>
      <c r="I112" s="8"/>
      <c r="J112" s="8"/>
      <c r="K112" s="8"/>
    </row>
    <row r="113" spans="8:11" ht="13.5">
      <c r="H113" s="8"/>
      <c r="I113" s="8"/>
      <c r="J113" s="8"/>
      <c r="K113" s="8"/>
    </row>
    <row r="114" spans="8:11" ht="13.5">
      <c r="H114" s="8"/>
      <c r="I114" s="8"/>
      <c r="J114" s="8"/>
      <c r="K114" s="8"/>
    </row>
    <row r="115" spans="8:11" ht="13.5">
      <c r="H115" s="8"/>
      <c r="I115" s="8"/>
      <c r="J115" s="8"/>
      <c r="K115" s="8"/>
    </row>
    <row r="116" spans="8:11" ht="13.5">
      <c r="H116" s="8"/>
      <c r="I116" s="8"/>
      <c r="J116" s="8"/>
      <c r="K116" s="8"/>
    </row>
    <row r="117" spans="8:11" ht="13.5">
      <c r="H117" s="8"/>
      <c r="I117" s="8"/>
      <c r="J117" s="8"/>
      <c r="K117" s="8"/>
    </row>
    <row r="118" spans="8:11" ht="13.5">
      <c r="H118" s="8"/>
      <c r="I118" s="8"/>
      <c r="J118" s="8"/>
      <c r="K118" s="8"/>
    </row>
    <row r="119" spans="8:11" ht="13.5">
      <c r="H119" s="8"/>
      <c r="I119" s="8"/>
      <c r="J119" s="8"/>
      <c r="K119" s="8"/>
    </row>
    <row r="120" spans="8:11" ht="13.5">
      <c r="H120" s="8"/>
      <c r="I120" s="8"/>
      <c r="J120" s="8"/>
      <c r="K120" s="8"/>
    </row>
    <row r="121" spans="8:11" ht="13.5">
      <c r="H121" s="8"/>
      <c r="I121" s="8"/>
      <c r="J121" s="8"/>
      <c r="K121" s="8"/>
    </row>
    <row r="122" spans="8:11" ht="13.5">
      <c r="H122" s="8"/>
      <c r="I122" s="8"/>
      <c r="J122" s="8"/>
      <c r="K122" s="8"/>
    </row>
    <row r="123" spans="8:11" ht="13.5">
      <c r="H123" s="8"/>
      <c r="I123" s="8"/>
      <c r="J123" s="8"/>
      <c r="K123" s="8"/>
    </row>
    <row r="124" spans="8:11" ht="13.5">
      <c r="H124" s="8"/>
      <c r="I124" s="8"/>
      <c r="J124" s="8"/>
      <c r="K124" s="8"/>
    </row>
    <row r="125" spans="8:11" ht="13.5">
      <c r="H125" s="8"/>
      <c r="I125" s="8"/>
      <c r="J125" s="8"/>
      <c r="K125" s="8"/>
    </row>
    <row r="126" spans="8:11" ht="13.5">
      <c r="H126" s="8"/>
      <c r="I126" s="8"/>
      <c r="J126" s="8"/>
      <c r="K126" s="8"/>
    </row>
    <row r="127" spans="8:11" ht="13.5">
      <c r="H127" s="8"/>
      <c r="I127" s="8"/>
      <c r="J127" s="8"/>
      <c r="K127" s="8"/>
    </row>
    <row r="128" spans="8:11" ht="13.5">
      <c r="H128" s="8"/>
      <c r="I128" s="8"/>
      <c r="J128" s="8"/>
      <c r="K128" s="8"/>
    </row>
    <row r="129" spans="8:11" ht="13.5">
      <c r="H129" s="8"/>
      <c r="I129" s="8"/>
      <c r="J129" s="8"/>
      <c r="K129" s="8"/>
    </row>
    <row r="130" spans="8:11" ht="13.5">
      <c r="H130" s="8"/>
      <c r="I130" s="8"/>
      <c r="J130" s="8"/>
      <c r="K130" s="8"/>
    </row>
    <row r="131" spans="8:11" ht="13.5">
      <c r="H131" s="8"/>
      <c r="I131" s="8"/>
      <c r="J131" s="8"/>
      <c r="K131" s="8"/>
    </row>
    <row r="132" spans="8:11" ht="13.5">
      <c r="H132" s="8"/>
      <c r="I132" s="8"/>
      <c r="J132" s="8"/>
      <c r="K132" s="8"/>
    </row>
    <row r="133" spans="8:11" ht="13.5">
      <c r="H133" s="8"/>
      <c r="I133" s="8"/>
      <c r="J133" s="8"/>
      <c r="K133" s="8"/>
    </row>
    <row r="134" spans="8:11" ht="13.5">
      <c r="H134" s="8"/>
      <c r="I134" s="8"/>
      <c r="J134" s="8"/>
      <c r="K134" s="8"/>
    </row>
    <row r="135" spans="8:11" ht="13.5">
      <c r="H135" s="8"/>
      <c r="I135" s="8"/>
      <c r="J135" s="8"/>
      <c r="K135" s="8"/>
    </row>
    <row r="136" spans="8:11" ht="13.5">
      <c r="H136" s="8"/>
      <c r="I136" s="8"/>
      <c r="J136" s="8"/>
      <c r="K136" s="8"/>
    </row>
    <row r="137" spans="8:11" ht="13.5">
      <c r="H137" s="8"/>
      <c r="I137" s="8"/>
      <c r="J137" s="8"/>
      <c r="K137" s="8"/>
    </row>
    <row r="138" spans="8:11" ht="13.5">
      <c r="H138" s="8"/>
      <c r="I138" s="8"/>
      <c r="J138" s="8"/>
      <c r="K138" s="8"/>
    </row>
    <row r="139" spans="8:11" ht="13.5">
      <c r="H139" s="8"/>
      <c r="I139" s="8"/>
      <c r="J139" s="8"/>
      <c r="K139" s="8"/>
    </row>
    <row r="140" spans="8:11" ht="13.5">
      <c r="H140" s="8"/>
      <c r="I140" s="8"/>
      <c r="J140" s="8"/>
      <c r="K140" s="8"/>
    </row>
    <row r="141" spans="8:11" ht="13.5">
      <c r="H141" s="8"/>
      <c r="I141" s="8"/>
      <c r="J141" s="8"/>
      <c r="K141" s="8"/>
    </row>
    <row r="142" spans="8:11" ht="13.5">
      <c r="H142" s="8"/>
      <c r="I142" s="8"/>
      <c r="J142" s="8"/>
      <c r="K142" s="8"/>
    </row>
    <row r="143" spans="8:11" ht="13.5">
      <c r="H143" s="8"/>
      <c r="I143" s="8"/>
      <c r="J143" s="8"/>
      <c r="K143" s="8"/>
    </row>
    <row r="144" spans="8:11" ht="13.5">
      <c r="H144" s="8"/>
      <c r="I144" s="8"/>
      <c r="J144" s="8"/>
      <c r="K144" s="8"/>
    </row>
    <row r="145" spans="8:11" ht="13.5">
      <c r="H145" s="8"/>
      <c r="I145" s="8"/>
      <c r="J145" s="8"/>
      <c r="K145" s="8"/>
    </row>
    <row r="146" spans="8:11" ht="13.5">
      <c r="H146" s="8"/>
      <c r="I146" s="8"/>
      <c r="J146" s="8"/>
      <c r="K146" s="8"/>
    </row>
    <row r="147" spans="8:11" ht="13.5">
      <c r="H147" s="8"/>
      <c r="I147" s="8"/>
      <c r="J147" s="8"/>
      <c r="K147" s="8"/>
    </row>
    <row r="148" spans="8:11" ht="13.5">
      <c r="H148" s="8"/>
      <c r="I148" s="8"/>
      <c r="J148" s="8"/>
      <c r="K148" s="8"/>
    </row>
    <row r="149" spans="8:11" ht="13.5">
      <c r="H149" s="8"/>
      <c r="I149" s="8"/>
      <c r="J149" s="8"/>
      <c r="K149" s="8"/>
    </row>
    <row r="150" spans="8:11" ht="13.5">
      <c r="H150" s="8"/>
      <c r="I150" s="8"/>
      <c r="J150" s="8"/>
      <c r="K150" s="8"/>
    </row>
    <row r="151" spans="8:11" ht="13.5">
      <c r="H151" s="8"/>
      <c r="I151" s="8"/>
      <c r="J151" s="8"/>
      <c r="K151" s="8"/>
    </row>
    <row r="152" spans="8:11" ht="13.5">
      <c r="H152" s="8"/>
      <c r="I152" s="8"/>
      <c r="J152" s="8"/>
      <c r="K152" s="8"/>
    </row>
    <row r="153" spans="8:11" ht="13.5">
      <c r="H153" s="8"/>
      <c r="I153" s="8"/>
      <c r="J153" s="8"/>
      <c r="K153" s="8"/>
    </row>
    <row r="154" spans="8:11" ht="13.5">
      <c r="H154" s="8"/>
      <c r="I154" s="8"/>
      <c r="J154" s="8"/>
      <c r="K154" s="8"/>
    </row>
    <row r="155" spans="8:11" ht="13.5">
      <c r="H155" s="8"/>
      <c r="I155" s="8"/>
      <c r="J155" s="8"/>
      <c r="K155" s="8"/>
    </row>
    <row r="156" spans="8:11" ht="13.5">
      <c r="H156" s="8"/>
      <c r="I156" s="8"/>
      <c r="J156" s="8"/>
      <c r="K156" s="8"/>
    </row>
    <row r="157" spans="8:11" ht="13.5">
      <c r="H157" s="8"/>
      <c r="I157" s="8"/>
      <c r="J157" s="8"/>
      <c r="K157" s="8"/>
    </row>
    <row r="158" spans="8:11" ht="13.5">
      <c r="H158" s="8"/>
      <c r="I158" s="8"/>
      <c r="J158" s="8"/>
      <c r="K158" s="8"/>
    </row>
    <row r="159" spans="8:11" ht="13.5">
      <c r="H159" s="8"/>
      <c r="I159" s="8"/>
      <c r="J159" s="8"/>
      <c r="K159" s="8"/>
    </row>
    <row r="160" spans="8:11" ht="13.5">
      <c r="H160" s="8"/>
      <c r="I160" s="8"/>
      <c r="J160" s="8"/>
      <c r="K160" s="8"/>
    </row>
    <row r="161" spans="8:11" ht="13.5">
      <c r="H161" s="8"/>
      <c r="I161" s="8"/>
      <c r="J161" s="8"/>
      <c r="K161" s="8"/>
    </row>
    <row r="162" spans="8:11" ht="13.5">
      <c r="H162" s="8"/>
      <c r="I162" s="8"/>
      <c r="J162" s="8"/>
      <c r="K162" s="8"/>
    </row>
    <row r="163" spans="8:11" ht="13.5">
      <c r="H163" s="8"/>
      <c r="I163" s="8"/>
      <c r="J163" s="8"/>
      <c r="K163" s="8"/>
    </row>
    <row r="164" spans="8:11" ht="13.5">
      <c r="H164" s="8"/>
      <c r="I164" s="8"/>
      <c r="J164" s="8"/>
      <c r="K164" s="8"/>
    </row>
    <row r="165" spans="8:11" ht="13.5">
      <c r="H165" s="8"/>
      <c r="I165" s="8"/>
      <c r="J165" s="8"/>
      <c r="K165" s="8"/>
    </row>
    <row r="166" spans="8:11" ht="13.5">
      <c r="H166" s="8"/>
      <c r="I166" s="8"/>
      <c r="J166" s="8"/>
      <c r="K166" s="8"/>
    </row>
    <row r="167" spans="8:11" ht="13.5">
      <c r="H167" s="8"/>
      <c r="I167" s="8"/>
      <c r="J167" s="8"/>
      <c r="K167" s="8"/>
    </row>
    <row r="168" spans="8:11" ht="13.5">
      <c r="H168" s="8"/>
      <c r="I168" s="8"/>
      <c r="J168" s="8"/>
      <c r="K168" s="8"/>
    </row>
    <row r="169" spans="8:11" ht="13.5">
      <c r="H169" s="8"/>
      <c r="I169" s="8"/>
      <c r="J169" s="8"/>
      <c r="K169" s="8"/>
    </row>
    <row r="170" spans="8:11" ht="13.5">
      <c r="H170" s="8"/>
      <c r="I170" s="8"/>
      <c r="J170" s="8"/>
      <c r="K170" s="8"/>
    </row>
    <row r="171" spans="8:11" ht="13.5">
      <c r="H171" s="8"/>
      <c r="I171" s="8"/>
      <c r="J171" s="8"/>
      <c r="K171" s="8"/>
    </row>
    <row r="172" spans="8:11" ht="13.5">
      <c r="H172" s="8"/>
      <c r="I172" s="8"/>
      <c r="J172" s="8"/>
      <c r="K172" s="8"/>
    </row>
    <row r="173" spans="8:11" ht="13.5">
      <c r="H173" s="8"/>
      <c r="I173" s="8"/>
      <c r="J173" s="8"/>
      <c r="K173" s="8"/>
    </row>
    <row r="174" spans="8:11" ht="13.5">
      <c r="H174" s="8"/>
      <c r="I174" s="8"/>
      <c r="J174" s="8"/>
      <c r="K174" s="8"/>
    </row>
    <row r="175" spans="8:11" ht="13.5">
      <c r="H175" s="8"/>
      <c r="I175" s="8"/>
      <c r="J175" s="8"/>
      <c r="K175" s="8"/>
    </row>
    <row r="176" spans="8:11" ht="13.5">
      <c r="H176" s="8"/>
      <c r="I176" s="8"/>
      <c r="J176" s="8"/>
      <c r="K176" s="8"/>
    </row>
    <row r="177" spans="8:11" ht="13.5">
      <c r="H177" s="8"/>
      <c r="I177" s="8"/>
      <c r="J177" s="8"/>
      <c r="K177" s="8"/>
    </row>
    <row r="178" spans="8:11" ht="13.5">
      <c r="H178" s="8"/>
      <c r="I178" s="8"/>
      <c r="J178" s="8"/>
      <c r="K178" s="8"/>
    </row>
    <row r="179" spans="8:11" ht="13.5">
      <c r="H179" s="8"/>
      <c r="I179" s="8"/>
      <c r="J179" s="8"/>
      <c r="K179" s="8"/>
    </row>
    <row r="180" spans="8:11" ht="13.5">
      <c r="H180" s="8"/>
      <c r="I180" s="8"/>
      <c r="J180" s="8"/>
      <c r="K180" s="8"/>
    </row>
    <row r="181" spans="8:11" ht="13.5">
      <c r="H181" s="8"/>
      <c r="I181" s="8"/>
      <c r="J181" s="8"/>
      <c r="K181" s="8"/>
    </row>
    <row r="182" spans="8:11" ht="13.5">
      <c r="H182" s="8"/>
      <c r="I182" s="8"/>
      <c r="J182" s="8"/>
      <c r="K182" s="8"/>
    </row>
    <row r="183" spans="8:11" ht="13.5">
      <c r="H183" s="8"/>
      <c r="I183" s="8"/>
      <c r="J183" s="8"/>
      <c r="K183" s="8"/>
    </row>
    <row r="184" spans="8:11" ht="13.5">
      <c r="H184" s="8"/>
      <c r="I184" s="8"/>
      <c r="J184" s="8"/>
      <c r="K184" s="8"/>
    </row>
    <row r="185" spans="8:11" ht="13.5">
      <c r="H185" s="8"/>
      <c r="I185" s="8"/>
      <c r="J185" s="8"/>
      <c r="K185" s="8"/>
    </row>
    <row r="186" spans="8:11" ht="13.5">
      <c r="H186" s="8"/>
      <c r="I186" s="8"/>
      <c r="J186" s="8"/>
      <c r="K186" s="8"/>
    </row>
    <row r="187" spans="8:11" ht="13.5">
      <c r="H187" s="8"/>
      <c r="I187" s="8"/>
      <c r="J187" s="8"/>
      <c r="K187" s="8"/>
    </row>
    <row r="188" spans="8:11" ht="13.5">
      <c r="H188" s="8"/>
      <c r="I188" s="8"/>
      <c r="J188" s="8"/>
      <c r="K188" s="8"/>
    </row>
    <row r="189" spans="8:11" ht="13.5">
      <c r="H189" s="8"/>
      <c r="I189" s="8"/>
      <c r="J189" s="8"/>
      <c r="K189" s="8"/>
    </row>
    <row r="190" spans="8:11" ht="13.5">
      <c r="H190" s="8"/>
      <c r="I190" s="8"/>
      <c r="J190" s="8"/>
      <c r="K190" s="8"/>
    </row>
    <row r="191" spans="8:11" ht="13.5">
      <c r="H191" s="8"/>
      <c r="I191" s="8"/>
      <c r="J191" s="8"/>
      <c r="K191" s="8"/>
    </row>
    <row r="192" spans="8:11" ht="13.5">
      <c r="H192" s="8"/>
      <c r="I192" s="8"/>
      <c r="J192" s="8"/>
      <c r="K192" s="8"/>
    </row>
    <row r="193" spans="8:11" ht="13.5">
      <c r="H193" s="8"/>
      <c r="I193" s="8"/>
      <c r="J193" s="8"/>
      <c r="K193" s="8"/>
    </row>
    <row r="194" spans="8:11" ht="13.5">
      <c r="H194" s="8"/>
      <c r="I194" s="8"/>
      <c r="J194" s="8"/>
      <c r="K194" s="8"/>
    </row>
    <row r="195" spans="8:11" ht="13.5">
      <c r="H195" s="8"/>
      <c r="I195" s="8"/>
      <c r="J195" s="8"/>
      <c r="K195" s="8"/>
    </row>
    <row r="196" spans="8:11" ht="13.5">
      <c r="H196" s="8"/>
      <c r="I196" s="8"/>
      <c r="J196" s="8"/>
      <c r="K196" s="8"/>
    </row>
    <row r="197" spans="8:11" ht="13.5">
      <c r="H197" s="8"/>
      <c r="I197" s="8"/>
      <c r="J197" s="8"/>
      <c r="K197" s="8"/>
    </row>
    <row r="198" spans="8:11" ht="13.5">
      <c r="H198" s="8"/>
      <c r="I198" s="8"/>
      <c r="J198" s="8"/>
      <c r="K198" s="8"/>
    </row>
    <row r="199" spans="8:11" ht="13.5">
      <c r="H199" s="8"/>
      <c r="I199" s="8"/>
      <c r="J199" s="8"/>
      <c r="K199" s="8"/>
    </row>
    <row r="200" spans="8:11" ht="13.5">
      <c r="H200" s="8"/>
      <c r="I200" s="8"/>
      <c r="J200" s="8"/>
      <c r="K200" s="8"/>
    </row>
    <row r="201" spans="8:11" ht="13.5">
      <c r="H201" s="8"/>
      <c r="I201" s="8"/>
      <c r="J201" s="8"/>
      <c r="K201" s="8"/>
    </row>
    <row r="202" spans="8:11" ht="13.5">
      <c r="H202" s="8"/>
      <c r="I202" s="8"/>
      <c r="J202" s="8"/>
      <c r="K202" s="8"/>
    </row>
    <row r="203" spans="8:11" ht="13.5">
      <c r="H203" s="8"/>
      <c r="I203" s="8"/>
      <c r="J203" s="8"/>
      <c r="K203" s="8"/>
    </row>
    <row r="204" spans="8:11" ht="13.5">
      <c r="H204" s="8"/>
      <c r="I204" s="8"/>
      <c r="J204" s="8"/>
      <c r="K204" s="8"/>
    </row>
    <row r="205" spans="8:11" ht="13.5">
      <c r="H205" s="8"/>
      <c r="I205" s="8"/>
      <c r="J205" s="8"/>
      <c r="K205" s="8"/>
    </row>
    <row r="206" spans="8:11" ht="13.5">
      <c r="H206" s="8"/>
      <c r="I206" s="8"/>
      <c r="J206" s="8"/>
      <c r="K206" s="8"/>
    </row>
    <row r="207" spans="8:11" ht="13.5">
      <c r="H207" s="8"/>
      <c r="I207" s="8"/>
      <c r="J207" s="8"/>
      <c r="K207" s="8"/>
    </row>
    <row r="208" spans="8:11" ht="13.5">
      <c r="H208" s="8"/>
      <c r="I208" s="8"/>
      <c r="J208" s="8"/>
      <c r="K208" s="8"/>
    </row>
    <row r="209" spans="8:11" ht="13.5">
      <c r="H209" s="8"/>
      <c r="I209" s="8"/>
      <c r="J209" s="8"/>
      <c r="K209" s="8"/>
    </row>
    <row r="210" spans="8:11" ht="13.5">
      <c r="H210" s="8"/>
      <c r="I210" s="8"/>
      <c r="J210" s="8"/>
      <c r="K210" s="8"/>
    </row>
    <row r="211" spans="8:11" ht="13.5">
      <c r="H211" s="8"/>
      <c r="I211" s="8"/>
      <c r="J211" s="8"/>
      <c r="K211" s="8"/>
    </row>
    <row r="212" spans="8:11" ht="13.5">
      <c r="H212" s="8"/>
      <c r="I212" s="8"/>
      <c r="J212" s="8"/>
      <c r="K212" s="8"/>
    </row>
    <row r="213" spans="8:11" ht="13.5">
      <c r="H213" s="8"/>
      <c r="I213" s="8"/>
      <c r="J213" s="8"/>
      <c r="K213" s="8"/>
    </row>
    <row r="214" spans="8:11" ht="13.5">
      <c r="H214" s="8"/>
      <c r="I214" s="8"/>
      <c r="J214" s="8"/>
      <c r="K214" s="8"/>
    </row>
    <row r="215" spans="8:11" ht="13.5">
      <c r="H215" s="8"/>
      <c r="I215" s="8"/>
      <c r="J215" s="8"/>
      <c r="K215" s="8"/>
    </row>
    <row r="216" spans="8:11" ht="13.5">
      <c r="H216" s="8"/>
      <c r="I216" s="8"/>
      <c r="J216" s="8"/>
      <c r="K216" s="8"/>
    </row>
    <row r="217" spans="8:11" ht="13.5">
      <c r="H217" s="8"/>
      <c r="I217" s="8"/>
      <c r="J217" s="8"/>
      <c r="K217" s="8"/>
    </row>
    <row r="218" spans="8:11" ht="13.5">
      <c r="H218" s="8"/>
      <c r="I218" s="8"/>
      <c r="J218" s="8"/>
      <c r="K218" s="8"/>
    </row>
    <row r="219" spans="8:11" ht="13.5">
      <c r="H219" s="8"/>
      <c r="I219" s="8"/>
      <c r="J219" s="8"/>
      <c r="K219" s="8"/>
    </row>
    <row r="220" spans="8:11" ht="13.5">
      <c r="H220" s="8"/>
      <c r="I220" s="8"/>
      <c r="J220" s="8"/>
      <c r="K220" s="8"/>
    </row>
    <row r="221" spans="8:11" ht="13.5">
      <c r="H221" s="8"/>
      <c r="I221" s="8"/>
      <c r="J221" s="8"/>
      <c r="K221" s="8"/>
    </row>
    <row r="222" spans="8:11" ht="13.5">
      <c r="H222" s="8"/>
      <c r="I222" s="8"/>
      <c r="J222" s="8"/>
      <c r="K222" s="8"/>
    </row>
    <row r="223" spans="8:11" ht="13.5">
      <c r="H223" s="8"/>
      <c r="I223" s="8"/>
      <c r="J223" s="8"/>
      <c r="K223" s="8"/>
    </row>
    <row r="224" spans="8:11" ht="13.5">
      <c r="H224" s="8"/>
      <c r="I224" s="8"/>
      <c r="J224" s="8"/>
      <c r="K224" s="8"/>
    </row>
    <row r="225" spans="8:11" ht="13.5">
      <c r="H225" s="8"/>
      <c r="I225" s="8"/>
      <c r="J225" s="8"/>
      <c r="K225" s="8"/>
    </row>
    <row r="226" spans="8:11" ht="13.5">
      <c r="H226" s="8"/>
      <c r="I226" s="8"/>
      <c r="J226" s="8"/>
      <c r="K226" s="8"/>
    </row>
    <row r="227" spans="8:11" ht="13.5">
      <c r="H227" s="8"/>
      <c r="I227" s="8"/>
      <c r="J227" s="8"/>
      <c r="K227" s="8"/>
    </row>
    <row r="228" spans="8:11" ht="13.5">
      <c r="H228" s="8"/>
      <c r="I228" s="8"/>
      <c r="J228" s="8"/>
      <c r="K228" s="8"/>
    </row>
    <row r="229" spans="8:11" ht="13.5">
      <c r="H229" s="8"/>
      <c r="I229" s="8"/>
      <c r="J229" s="8"/>
      <c r="K229" s="8"/>
    </row>
    <row r="230" spans="8:11" ht="13.5">
      <c r="H230" s="8"/>
      <c r="I230" s="8"/>
      <c r="J230" s="8"/>
      <c r="K230" s="8"/>
    </row>
    <row r="231" spans="8:11" ht="13.5">
      <c r="H231" s="8"/>
      <c r="I231" s="8"/>
      <c r="J231" s="8"/>
      <c r="K231" s="8"/>
    </row>
    <row r="232" spans="8:11" ht="13.5">
      <c r="H232" s="8"/>
      <c r="I232" s="8"/>
      <c r="J232" s="8"/>
      <c r="K232" s="8"/>
    </row>
    <row r="233" spans="8:11" ht="13.5">
      <c r="H233" s="8"/>
      <c r="I233" s="8"/>
      <c r="J233" s="8"/>
      <c r="K233" s="8"/>
    </row>
    <row r="234" spans="8:11" ht="13.5">
      <c r="H234" s="8"/>
      <c r="I234" s="8"/>
      <c r="J234" s="8"/>
      <c r="K234" s="8"/>
    </row>
    <row r="235" spans="8:11" ht="13.5">
      <c r="H235" s="8"/>
      <c r="I235" s="8"/>
      <c r="J235" s="8"/>
      <c r="K235" s="8"/>
    </row>
    <row r="236" spans="8:11" ht="13.5">
      <c r="H236" s="8"/>
      <c r="I236" s="8"/>
      <c r="J236" s="8"/>
      <c r="K236" s="8"/>
    </row>
    <row r="237" spans="8:11" ht="13.5">
      <c r="H237" s="8"/>
      <c r="I237" s="8"/>
      <c r="J237" s="8"/>
      <c r="K237" s="8"/>
    </row>
    <row r="238" spans="8:11" ht="13.5">
      <c r="H238" s="8"/>
      <c r="I238" s="8"/>
      <c r="J238" s="8"/>
      <c r="K238" s="8"/>
    </row>
    <row r="239" spans="8:11" ht="13.5">
      <c r="H239" s="8"/>
      <c r="I239" s="8"/>
      <c r="J239" s="8"/>
      <c r="K239" s="8"/>
    </row>
    <row r="240" spans="8:11" ht="13.5">
      <c r="H240" s="8"/>
      <c r="I240" s="8"/>
      <c r="J240" s="8"/>
      <c r="K240" s="8"/>
    </row>
    <row r="241" spans="8:11" ht="13.5">
      <c r="H241" s="8"/>
      <c r="I241" s="8"/>
      <c r="J241" s="8"/>
      <c r="K241" s="8"/>
    </row>
    <row r="242" spans="8:11" ht="13.5">
      <c r="H242" s="8"/>
      <c r="I242" s="8"/>
      <c r="J242" s="8"/>
      <c r="K242" s="8"/>
    </row>
    <row r="243" spans="8:11" ht="13.5">
      <c r="H243" s="8"/>
      <c r="I243" s="8"/>
      <c r="J243" s="8"/>
      <c r="K243" s="8"/>
    </row>
    <row r="244" spans="8:11" ht="13.5">
      <c r="H244" s="8"/>
      <c r="I244" s="8"/>
      <c r="J244" s="8"/>
      <c r="K244" s="8"/>
    </row>
    <row r="245" spans="8:11" ht="13.5">
      <c r="H245" s="8"/>
      <c r="I245" s="8"/>
      <c r="J245" s="8"/>
      <c r="K245" s="8"/>
    </row>
    <row r="246" spans="8:11" ht="13.5">
      <c r="H246" s="8"/>
      <c r="I246" s="8"/>
      <c r="J246" s="8"/>
      <c r="K246" s="8"/>
    </row>
    <row r="247" spans="8:11" ht="13.5">
      <c r="H247" s="8"/>
      <c r="I247" s="8"/>
      <c r="J247" s="8"/>
      <c r="K247" s="8"/>
    </row>
    <row r="248" spans="8:11" ht="13.5">
      <c r="H248" s="8"/>
      <c r="I248" s="8"/>
      <c r="J248" s="8"/>
      <c r="K248" s="8"/>
    </row>
    <row r="249" spans="8:11" ht="13.5">
      <c r="H249" s="8"/>
      <c r="I249" s="8"/>
      <c r="J249" s="8"/>
      <c r="K249" s="8"/>
    </row>
    <row r="250" spans="8:11" ht="13.5">
      <c r="H250" s="8"/>
      <c r="I250" s="8"/>
      <c r="J250" s="8"/>
      <c r="K250" s="8"/>
    </row>
    <row r="251" spans="8:11" ht="13.5">
      <c r="H251" s="8"/>
      <c r="I251" s="8"/>
      <c r="J251" s="8"/>
      <c r="K251" s="8"/>
    </row>
    <row r="252" spans="8:11" ht="13.5">
      <c r="H252" s="8"/>
      <c r="I252" s="8"/>
      <c r="J252" s="8"/>
      <c r="K252" s="8"/>
    </row>
    <row r="253" spans="8:11" ht="13.5">
      <c r="H253" s="8"/>
      <c r="I253" s="8"/>
      <c r="J253" s="8"/>
      <c r="K253" s="8"/>
    </row>
    <row r="254" spans="8:11" ht="13.5">
      <c r="H254" s="8"/>
      <c r="I254" s="8"/>
      <c r="J254" s="8"/>
      <c r="K254" s="8"/>
    </row>
    <row r="255" spans="8:11" ht="13.5">
      <c r="H255" s="8"/>
      <c r="I255" s="8"/>
      <c r="J255" s="8"/>
      <c r="K255" s="8"/>
    </row>
    <row r="256" spans="8:11" ht="13.5">
      <c r="H256" s="8"/>
      <c r="I256" s="8"/>
      <c r="J256" s="8"/>
      <c r="K256" s="8"/>
    </row>
    <row r="257" spans="8:11" ht="13.5">
      <c r="H257" s="8"/>
      <c r="I257" s="8"/>
      <c r="J257" s="8"/>
      <c r="K257" s="8"/>
    </row>
    <row r="258" spans="8:11" ht="13.5">
      <c r="H258" s="8"/>
      <c r="I258" s="8"/>
      <c r="J258" s="8"/>
      <c r="K258" s="8"/>
    </row>
    <row r="259" spans="8:11" ht="13.5">
      <c r="H259" s="8"/>
      <c r="I259" s="8"/>
      <c r="J259" s="8"/>
      <c r="K259" s="8"/>
    </row>
    <row r="260" spans="8:11" ht="13.5">
      <c r="H260" s="8"/>
      <c r="I260" s="8"/>
      <c r="J260" s="8"/>
      <c r="K260" s="8"/>
    </row>
    <row r="261" spans="8:11" ht="13.5">
      <c r="H261" s="8"/>
      <c r="I261" s="8"/>
      <c r="J261" s="8"/>
      <c r="K261" s="8"/>
    </row>
    <row r="262" spans="8:11" ht="13.5">
      <c r="H262" s="8"/>
      <c r="I262" s="8"/>
      <c r="J262" s="8"/>
      <c r="K262" s="8"/>
    </row>
    <row r="263" spans="8:11" ht="13.5">
      <c r="H263" s="8"/>
      <c r="I263" s="8"/>
      <c r="J263" s="8"/>
      <c r="K263" s="8"/>
    </row>
    <row r="264" spans="8:11" ht="13.5">
      <c r="H264" s="8"/>
      <c r="I264" s="8"/>
      <c r="J264" s="8"/>
      <c r="K264" s="8"/>
    </row>
    <row r="265" spans="8:11" ht="13.5">
      <c r="H265" s="8"/>
      <c r="I265" s="8"/>
      <c r="J265" s="8"/>
      <c r="K265" s="8"/>
    </row>
    <row r="266" spans="8:11" ht="13.5">
      <c r="H266" s="8"/>
      <c r="I266" s="8"/>
      <c r="J266" s="8"/>
      <c r="K266" s="8"/>
    </row>
    <row r="267" spans="8:11" ht="13.5">
      <c r="H267" s="8"/>
      <c r="I267" s="8"/>
      <c r="J267" s="8"/>
      <c r="K267" s="8"/>
    </row>
    <row r="268" spans="8:11" ht="13.5">
      <c r="H268" s="8"/>
      <c r="I268" s="8"/>
      <c r="J268" s="8"/>
      <c r="K268" s="8"/>
    </row>
    <row r="269" spans="8:11" ht="13.5">
      <c r="H269" s="8"/>
      <c r="I269" s="8"/>
      <c r="J269" s="8"/>
      <c r="K269" s="8"/>
    </row>
    <row r="270" spans="8:11" ht="13.5">
      <c r="H270" s="8"/>
      <c r="I270" s="8"/>
      <c r="J270" s="8"/>
      <c r="K270" s="8"/>
    </row>
    <row r="271" spans="8:11" ht="13.5">
      <c r="H271" s="8"/>
      <c r="I271" s="8"/>
      <c r="J271" s="8"/>
      <c r="K271" s="8"/>
    </row>
    <row r="272" spans="8:11" ht="13.5">
      <c r="H272" s="8"/>
      <c r="I272" s="8"/>
      <c r="J272" s="8"/>
      <c r="K272" s="8"/>
    </row>
    <row r="273" spans="8:11" ht="13.5">
      <c r="H273" s="8"/>
      <c r="I273" s="8"/>
      <c r="J273" s="8"/>
      <c r="K273" s="8"/>
    </row>
    <row r="274" spans="8:11" ht="13.5">
      <c r="H274" s="8"/>
      <c r="I274" s="8"/>
      <c r="J274" s="8"/>
      <c r="K274" s="8"/>
    </row>
    <row r="275" spans="8:11" ht="13.5">
      <c r="H275" s="8"/>
      <c r="I275" s="8"/>
      <c r="J275" s="8"/>
      <c r="K275" s="8"/>
    </row>
    <row r="276" spans="8:11" ht="13.5">
      <c r="H276" s="8"/>
      <c r="I276" s="8"/>
      <c r="J276" s="8"/>
      <c r="K276" s="8"/>
    </row>
    <row r="277" spans="8:11" ht="13.5">
      <c r="H277" s="8"/>
      <c r="I277" s="8"/>
      <c r="J277" s="8"/>
      <c r="K277" s="8"/>
    </row>
    <row r="278" spans="8:11" ht="13.5">
      <c r="H278" s="8"/>
      <c r="I278" s="8"/>
      <c r="J278" s="8"/>
      <c r="K278" s="8"/>
    </row>
    <row r="279" spans="8:11" ht="13.5">
      <c r="H279" s="8"/>
      <c r="I279" s="8"/>
      <c r="J279" s="8"/>
      <c r="K279" s="8"/>
    </row>
    <row r="280" spans="8:11" ht="13.5">
      <c r="H280" s="8"/>
      <c r="I280" s="8"/>
      <c r="J280" s="8"/>
      <c r="K280" s="8"/>
    </row>
    <row r="281" spans="8:11" ht="13.5">
      <c r="H281" s="8"/>
      <c r="I281" s="8"/>
      <c r="J281" s="8"/>
      <c r="K281" s="8"/>
    </row>
    <row r="282" spans="8:11" ht="13.5">
      <c r="H282" s="8"/>
      <c r="I282" s="8"/>
      <c r="J282" s="8"/>
      <c r="K282" s="8"/>
    </row>
    <row r="283" spans="8:11" ht="13.5">
      <c r="H283" s="8"/>
      <c r="I283" s="8"/>
      <c r="J283" s="8"/>
      <c r="K283" s="8"/>
    </row>
    <row r="284" spans="8:11" ht="13.5">
      <c r="H284" s="8"/>
      <c r="I284" s="8"/>
      <c r="J284" s="8"/>
      <c r="K284" s="8"/>
    </row>
    <row r="285" spans="8:11" ht="13.5">
      <c r="H285" s="8"/>
      <c r="I285" s="8"/>
      <c r="J285" s="8"/>
      <c r="K285" s="8"/>
    </row>
    <row r="286" spans="8:11" ht="13.5">
      <c r="H286" s="8"/>
      <c r="I286" s="8"/>
      <c r="J286" s="8"/>
      <c r="K286" s="8"/>
    </row>
    <row r="287" spans="8:11" ht="13.5">
      <c r="H287" s="8"/>
      <c r="I287" s="8"/>
      <c r="J287" s="8"/>
      <c r="K287" s="8"/>
    </row>
    <row r="288" spans="8:11" ht="13.5">
      <c r="H288" s="8"/>
      <c r="I288" s="8"/>
      <c r="J288" s="8"/>
      <c r="K288" s="8"/>
    </row>
    <row r="289" spans="8:11" ht="13.5">
      <c r="H289" s="8"/>
      <c r="I289" s="8"/>
      <c r="J289" s="8"/>
      <c r="K289" s="8"/>
    </row>
    <row r="290" spans="8:11" ht="13.5">
      <c r="H290" s="8"/>
      <c r="I290" s="8"/>
      <c r="J290" s="8"/>
      <c r="K290" s="8"/>
    </row>
    <row r="291" spans="8:11" ht="13.5">
      <c r="H291" s="8"/>
      <c r="I291" s="8"/>
      <c r="J291" s="8"/>
      <c r="K291" s="8"/>
    </row>
    <row r="292" spans="8:11" ht="13.5">
      <c r="H292" s="8"/>
      <c r="I292" s="8"/>
      <c r="J292" s="8"/>
      <c r="K292" s="8"/>
    </row>
    <row r="293" spans="8:11" ht="13.5">
      <c r="H293" s="8"/>
      <c r="I293" s="8"/>
      <c r="J293" s="8"/>
      <c r="K293" s="8"/>
    </row>
    <row r="294" spans="8:11" ht="13.5">
      <c r="H294" s="8"/>
      <c r="I294" s="8"/>
      <c r="J294" s="8"/>
      <c r="K294" s="8"/>
    </row>
    <row r="295" spans="8:11" ht="13.5">
      <c r="H295" s="8"/>
      <c r="I295" s="8"/>
      <c r="J295" s="8"/>
      <c r="K295" s="8"/>
    </row>
    <row r="296" spans="8:11" ht="13.5">
      <c r="H296" s="8"/>
      <c r="I296" s="8"/>
      <c r="J296" s="8"/>
      <c r="K296" s="8"/>
    </row>
    <row r="297" spans="8:11" ht="13.5">
      <c r="H297" s="8"/>
      <c r="I297" s="8"/>
      <c r="J297" s="8"/>
      <c r="K297" s="8"/>
    </row>
    <row r="298" spans="8:11" ht="13.5">
      <c r="H298" s="8"/>
      <c r="I298" s="8"/>
      <c r="J298" s="8"/>
      <c r="K298" s="8"/>
    </row>
    <row r="299" spans="8:11" ht="13.5">
      <c r="H299" s="8"/>
      <c r="I299" s="8"/>
      <c r="J299" s="8"/>
      <c r="K299" s="8"/>
    </row>
    <row r="300" spans="8:11" ht="13.5">
      <c r="H300" s="8"/>
      <c r="I300" s="8"/>
      <c r="J300" s="8"/>
      <c r="K300" s="8"/>
    </row>
    <row r="301" spans="8:11" ht="13.5">
      <c r="H301" s="8"/>
      <c r="I301" s="8"/>
      <c r="J301" s="8"/>
      <c r="K301" s="8"/>
    </row>
    <row r="302" spans="8:11" ht="13.5">
      <c r="H302" s="8"/>
      <c r="I302" s="8"/>
      <c r="J302" s="8"/>
      <c r="K302" s="8"/>
    </row>
    <row r="303" spans="8:11" ht="13.5">
      <c r="H303" s="8"/>
      <c r="I303" s="8"/>
      <c r="J303" s="8"/>
      <c r="K303" s="8"/>
    </row>
    <row r="304" spans="8:11" ht="13.5">
      <c r="H304" s="8"/>
      <c r="I304" s="8"/>
      <c r="J304" s="8"/>
      <c r="K304" s="8"/>
    </row>
    <row r="305" spans="8:11" ht="13.5">
      <c r="H305" s="8"/>
      <c r="I305" s="8"/>
      <c r="J305" s="8"/>
      <c r="K305" s="8"/>
    </row>
    <row r="306" spans="8:11" ht="13.5">
      <c r="H306" s="8"/>
      <c r="I306" s="8"/>
      <c r="J306" s="8"/>
      <c r="K306" s="8"/>
    </row>
    <row r="307" spans="8:11" ht="13.5">
      <c r="H307" s="8"/>
      <c r="I307" s="8"/>
      <c r="J307" s="8"/>
      <c r="K307" s="8"/>
    </row>
    <row r="308" spans="8:11" ht="13.5">
      <c r="H308" s="8"/>
      <c r="I308" s="8"/>
      <c r="J308" s="8"/>
      <c r="K308" s="8"/>
    </row>
    <row r="309" spans="8:11" ht="13.5">
      <c r="H309" s="8"/>
      <c r="I309" s="8"/>
      <c r="J309" s="8"/>
      <c r="K309" s="8"/>
    </row>
    <row r="310" spans="8:11" ht="13.5">
      <c r="H310" s="8"/>
      <c r="I310" s="8"/>
      <c r="J310" s="8"/>
      <c r="K310" s="8"/>
    </row>
    <row r="311" spans="8:11" ht="13.5">
      <c r="H311" s="8"/>
      <c r="I311" s="8"/>
      <c r="J311" s="8"/>
      <c r="K311" s="8"/>
    </row>
    <row r="312" spans="8:11" ht="13.5">
      <c r="H312" s="8"/>
      <c r="I312" s="8"/>
      <c r="J312" s="8"/>
      <c r="K312" s="8"/>
    </row>
    <row r="313" spans="8:11" ht="13.5">
      <c r="H313" s="8"/>
      <c r="I313" s="8"/>
      <c r="J313" s="8"/>
      <c r="K313" s="8"/>
    </row>
    <row r="314" spans="8:11" ht="13.5">
      <c r="H314" s="8"/>
      <c r="I314" s="8"/>
      <c r="J314" s="8"/>
      <c r="K314" s="8"/>
    </row>
    <row r="315" spans="8:11" ht="13.5">
      <c r="H315" s="8"/>
      <c r="I315" s="8"/>
      <c r="J315" s="8"/>
      <c r="K315" s="8"/>
    </row>
    <row r="316" spans="8:11" ht="13.5">
      <c r="H316" s="8"/>
      <c r="I316" s="8"/>
      <c r="J316" s="8"/>
      <c r="K316" s="8"/>
    </row>
    <row r="317" spans="8:11" ht="13.5">
      <c r="H317" s="8"/>
      <c r="I317" s="8"/>
      <c r="J317" s="8"/>
      <c r="K317" s="8"/>
    </row>
    <row r="318" spans="8:11" ht="13.5">
      <c r="H318" s="8"/>
      <c r="I318" s="8"/>
      <c r="J318" s="8"/>
      <c r="K318" s="8"/>
    </row>
    <row r="319" spans="8:11" ht="13.5">
      <c r="H319" s="8"/>
      <c r="I319" s="8"/>
      <c r="J319" s="8"/>
      <c r="K319" s="8"/>
    </row>
    <row r="320" spans="8:11" ht="13.5">
      <c r="H320" s="8"/>
      <c r="I320" s="8"/>
      <c r="J320" s="8"/>
      <c r="K320" s="8"/>
    </row>
    <row r="321" spans="8:11" ht="13.5">
      <c r="H321" s="8"/>
      <c r="I321" s="8"/>
      <c r="J321" s="8"/>
      <c r="K321" s="8"/>
    </row>
    <row r="322" spans="8:11" ht="13.5">
      <c r="H322" s="8"/>
      <c r="I322" s="8"/>
      <c r="J322" s="8"/>
      <c r="K322" s="8"/>
    </row>
    <row r="323" spans="8:11" ht="13.5">
      <c r="H323" s="8"/>
      <c r="I323" s="8"/>
      <c r="J323" s="8"/>
      <c r="K323" s="8"/>
    </row>
    <row r="324" spans="8:11" ht="13.5">
      <c r="H324" s="8"/>
      <c r="I324" s="8"/>
      <c r="J324" s="8"/>
      <c r="K324" s="8"/>
    </row>
    <row r="325" spans="8:11" ht="13.5">
      <c r="H325" s="8"/>
      <c r="I325" s="8"/>
      <c r="J325" s="8"/>
      <c r="K325" s="8"/>
    </row>
    <row r="326" spans="8:11" ht="13.5">
      <c r="H326" s="8"/>
      <c r="I326" s="8"/>
      <c r="J326" s="8"/>
      <c r="K326" s="8"/>
    </row>
    <row r="327" spans="8:11" ht="13.5">
      <c r="H327" s="8"/>
      <c r="I327" s="8"/>
      <c r="J327" s="8"/>
      <c r="K327" s="8"/>
    </row>
    <row r="328" spans="8:11" ht="13.5">
      <c r="H328" s="8"/>
      <c r="I328" s="8"/>
      <c r="J328" s="8"/>
      <c r="K328" s="8"/>
    </row>
    <row r="329" spans="8:11" ht="13.5">
      <c r="H329" s="8"/>
      <c r="I329" s="8"/>
      <c r="J329" s="8"/>
      <c r="K329" s="8"/>
    </row>
    <row r="330" spans="8:11" ht="13.5">
      <c r="H330" s="8"/>
      <c r="I330" s="8"/>
      <c r="J330" s="8"/>
      <c r="K330" s="8"/>
    </row>
    <row r="331" spans="8:11" ht="13.5">
      <c r="H331" s="8"/>
      <c r="I331" s="8"/>
      <c r="J331" s="8"/>
      <c r="K331" s="8"/>
    </row>
    <row r="332" spans="8:11" ht="13.5">
      <c r="H332" s="8"/>
      <c r="I332" s="8"/>
      <c r="J332" s="8"/>
      <c r="K332" s="8"/>
    </row>
    <row r="333" spans="8:11" ht="13.5">
      <c r="H333" s="8"/>
      <c r="I333" s="8"/>
      <c r="J333" s="8"/>
      <c r="K333" s="8"/>
    </row>
    <row r="334" spans="8:11" ht="13.5">
      <c r="H334" s="8"/>
      <c r="I334" s="8"/>
      <c r="J334" s="8"/>
      <c r="K334" s="8"/>
    </row>
    <row r="335" spans="8:11" ht="13.5">
      <c r="H335" s="8"/>
      <c r="I335" s="8"/>
      <c r="J335" s="8"/>
      <c r="K335" s="8"/>
    </row>
    <row r="336" spans="8:11" ht="13.5">
      <c r="H336" s="8"/>
      <c r="I336" s="8"/>
      <c r="J336" s="8"/>
      <c r="K336" s="8"/>
    </row>
    <row r="337" spans="8:11" ht="13.5">
      <c r="H337" s="8"/>
      <c r="I337" s="8"/>
      <c r="J337" s="8"/>
      <c r="K337" s="8"/>
    </row>
    <row r="338" spans="8:11" ht="13.5">
      <c r="H338" s="8"/>
      <c r="I338" s="8"/>
      <c r="J338" s="8"/>
      <c r="K338" s="8"/>
    </row>
    <row r="339" spans="8:11" ht="13.5">
      <c r="H339" s="8"/>
      <c r="I339" s="8"/>
      <c r="J339" s="8"/>
      <c r="K339" s="8"/>
    </row>
    <row r="340" spans="8:11" ht="13.5">
      <c r="H340" s="8"/>
      <c r="I340" s="8"/>
      <c r="J340" s="8"/>
      <c r="K340" s="8"/>
    </row>
    <row r="341" spans="8:11" ht="13.5">
      <c r="H341" s="8"/>
      <c r="I341" s="8"/>
      <c r="J341" s="8"/>
      <c r="K341" s="8"/>
    </row>
    <row r="342" spans="8:11" ht="13.5">
      <c r="H342" s="8"/>
      <c r="I342" s="8"/>
      <c r="J342" s="8"/>
      <c r="K342" s="8"/>
    </row>
    <row r="343" spans="8:11" ht="13.5">
      <c r="H343" s="8"/>
      <c r="I343" s="8"/>
      <c r="J343" s="8"/>
      <c r="K343" s="8"/>
    </row>
    <row r="344" spans="8:11" ht="13.5">
      <c r="H344" s="8"/>
      <c r="I344" s="8"/>
      <c r="J344" s="8"/>
      <c r="K344" s="8"/>
    </row>
    <row r="345" spans="8:11" ht="13.5">
      <c r="H345" s="8"/>
      <c r="I345" s="8"/>
      <c r="J345" s="8"/>
      <c r="K345" s="8"/>
    </row>
    <row r="346" spans="8:11" ht="13.5">
      <c r="H346" s="8"/>
      <c r="I346" s="8"/>
      <c r="J346" s="8"/>
      <c r="K346" s="8"/>
    </row>
    <row r="347" spans="8:11" ht="13.5">
      <c r="H347" s="8"/>
      <c r="I347" s="8"/>
      <c r="J347" s="8"/>
      <c r="K347" s="8"/>
    </row>
    <row r="348" spans="8:11" ht="13.5">
      <c r="H348" s="8"/>
      <c r="I348" s="8"/>
      <c r="J348" s="8"/>
      <c r="K348" s="8"/>
    </row>
    <row r="349" spans="8:11" ht="13.5">
      <c r="H349" s="8"/>
      <c r="I349" s="8"/>
      <c r="J349" s="8"/>
      <c r="K349" s="8"/>
    </row>
    <row r="350" spans="8:11" ht="13.5">
      <c r="H350" s="8"/>
      <c r="I350" s="8"/>
      <c r="J350" s="8"/>
      <c r="K350" s="8"/>
    </row>
    <row r="351" spans="8:11" ht="13.5">
      <c r="H351" s="8"/>
      <c r="I351" s="8"/>
      <c r="J351" s="8"/>
      <c r="K351" s="8"/>
    </row>
    <row r="352" spans="8:11" ht="13.5">
      <c r="H352" s="8"/>
      <c r="I352" s="8"/>
      <c r="J352" s="8"/>
      <c r="K352" s="8"/>
    </row>
    <row r="353" spans="8:11" ht="13.5">
      <c r="H353" s="8"/>
      <c r="I353" s="8"/>
      <c r="J353" s="8"/>
      <c r="K353" s="8"/>
    </row>
    <row r="354" spans="8:11" ht="13.5">
      <c r="H354" s="8"/>
      <c r="I354" s="8"/>
      <c r="J354" s="8"/>
      <c r="K354" s="8"/>
    </row>
    <row r="355" spans="8:11" ht="13.5">
      <c r="H355" s="8"/>
      <c r="I355" s="8"/>
      <c r="J355" s="8"/>
      <c r="K355" s="8"/>
    </row>
    <row r="356" spans="8:11" ht="13.5">
      <c r="H356" s="8"/>
      <c r="I356" s="8"/>
      <c r="J356" s="8"/>
      <c r="K356" s="8"/>
    </row>
    <row r="357" spans="8:11" ht="13.5">
      <c r="H357" s="8"/>
      <c r="I357" s="8"/>
      <c r="J357" s="8"/>
      <c r="K357" s="8"/>
    </row>
    <row r="358" spans="8:11" ht="13.5">
      <c r="H358" s="8"/>
      <c r="I358" s="8"/>
      <c r="J358" s="8"/>
      <c r="K358" s="8"/>
    </row>
    <row r="359" spans="8:11" ht="13.5">
      <c r="H359" s="8"/>
      <c r="I359" s="8"/>
      <c r="J359" s="8"/>
      <c r="K359" s="8"/>
    </row>
    <row r="360" spans="8:11" ht="13.5">
      <c r="H360" s="8"/>
      <c r="I360" s="8"/>
      <c r="J360" s="8"/>
      <c r="K360" s="8"/>
    </row>
    <row r="361" spans="8:11" ht="13.5">
      <c r="H361" s="8"/>
      <c r="I361" s="8"/>
      <c r="J361" s="8"/>
      <c r="K361" s="8"/>
    </row>
    <row r="362" spans="8:11" ht="13.5">
      <c r="H362" s="8"/>
      <c r="I362" s="8"/>
      <c r="J362" s="8"/>
      <c r="K362" s="8"/>
    </row>
    <row r="363" spans="8:11" ht="13.5">
      <c r="H363" s="8"/>
      <c r="I363" s="8"/>
      <c r="J363" s="8"/>
      <c r="K363" s="8"/>
    </row>
    <row r="364" spans="8:11" ht="13.5">
      <c r="H364" s="8"/>
      <c r="I364" s="8"/>
      <c r="J364" s="8"/>
      <c r="K364" s="8"/>
    </row>
    <row r="365" spans="8:11" ht="13.5">
      <c r="H365" s="8"/>
      <c r="I365" s="8"/>
      <c r="J365" s="8"/>
      <c r="K365" s="8"/>
    </row>
    <row r="366" spans="8:11" ht="13.5">
      <c r="H366" s="8"/>
      <c r="I366" s="8"/>
      <c r="J366" s="8"/>
      <c r="K366" s="8"/>
    </row>
    <row r="367" spans="8:11" ht="13.5">
      <c r="H367" s="8"/>
      <c r="I367" s="8"/>
      <c r="J367" s="8"/>
      <c r="K367" s="8"/>
    </row>
    <row r="368" spans="8:11" ht="13.5">
      <c r="H368" s="8"/>
      <c r="I368" s="8"/>
      <c r="J368" s="8"/>
      <c r="K368" s="8"/>
    </row>
    <row r="369" spans="8:11" ht="13.5">
      <c r="H369" s="8"/>
      <c r="I369" s="8"/>
      <c r="J369" s="8"/>
      <c r="K369" s="8"/>
    </row>
    <row r="370" spans="8:11" ht="13.5">
      <c r="H370" s="8"/>
      <c r="I370" s="8"/>
      <c r="J370" s="8"/>
      <c r="K370" s="8"/>
    </row>
    <row r="371" spans="8:11" ht="13.5">
      <c r="H371" s="8"/>
      <c r="I371" s="8"/>
      <c r="J371" s="8"/>
      <c r="K371" s="8"/>
    </row>
    <row r="372" spans="8:11" ht="13.5">
      <c r="H372" s="8"/>
      <c r="I372" s="8"/>
      <c r="J372" s="8"/>
      <c r="K372" s="8"/>
    </row>
    <row r="373" spans="8:11" ht="13.5">
      <c r="H373" s="8"/>
      <c r="I373" s="8"/>
      <c r="J373" s="8"/>
      <c r="K373" s="8"/>
    </row>
    <row r="374" spans="8:11" ht="13.5">
      <c r="H374" s="8"/>
      <c r="I374" s="8"/>
      <c r="J374" s="8"/>
      <c r="K374" s="8"/>
    </row>
    <row r="375" spans="8:11" ht="13.5">
      <c r="H375" s="8"/>
      <c r="I375" s="8"/>
      <c r="J375" s="8"/>
      <c r="K375" s="8"/>
    </row>
    <row r="376" spans="8:11" ht="13.5">
      <c r="H376" s="8"/>
      <c r="I376" s="8"/>
      <c r="J376" s="8"/>
      <c r="K376" s="8"/>
    </row>
    <row r="377" spans="8:11" ht="13.5">
      <c r="H377" s="8"/>
      <c r="I377" s="8"/>
      <c r="J377" s="8"/>
      <c r="K377" s="8"/>
    </row>
    <row r="378" spans="8:11" ht="13.5">
      <c r="H378" s="8"/>
      <c r="I378" s="8"/>
      <c r="J378" s="8"/>
      <c r="K378" s="8"/>
    </row>
    <row r="379" spans="8:11" ht="13.5">
      <c r="H379" s="8"/>
      <c r="I379" s="8"/>
      <c r="J379" s="8"/>
      <c r="K379" s="8"/>
    </row>
    <row r="380" spans="8:11" ht="13.5">
      <c r="H380" s="8"/>
      <c r="I380" s="8"/>
      <c r="J380" s="8"/>
      <c r="K380" s="8"/>
    </row>
    <row r="381" spans="8:11" ht="13.5">
      <c r="H381" s="8"/>
      <c r="I381" s="8"/>
      <c r="J381" s="8"/>
      <c r="K381" s="8"/>
    </row>
    <row r="382" spans="8:11" ht="13.5">
      <c r="H382" s="8"/>
      <c r="I382" s="8"/>
      <c r="J382" s="8"/>
      <c r="K382" s="8"/>
    </row>
    <row r="383" spans="8:11" ht="13.5">
      <c r="H383" s="8"/>
      <c r="I383" s="8"/>
      <c r="J383" s="8"/>
      <c r="K383" s="8"/>
    </row>
    <row r="384" spans="8:11" ht="13.5">
      <c r="H384" s="8"/>
      <c r="I384" s="8"/>
      <c r="J384" s="8"/>
      <c r="K384" s="8"/>
    </row>
    <row r="385" spans="8:11" ht="13.5">
      <c r="H385" s="8"/>
      <c r="I385" s="8"/>
      <c r="J385" s="8"/>
      <c r="K385" s="8"/>
    </row>
    <row r="386" spans="8:11" ht="13.5">
      <c r="H386" s="8"/>
      <c r="I386" s="8"/>
      <c r="J386" s="8"/>
      <c r="K386" s="8"/>
    </row>
    <row r="387" spans="8:11" ht="13.5">
      <c r="H387" s="8"/>
      <c r="I387" s="8"/>
      <c r="J387" s="8"/>
      <c r="K387" s="8"/>
    </row>
    <row r="388" spans="8:11" ht="13.5">
      <c r="H388" s="8"/>
      <c r="I388" s="8"/>
      <c r="J388" s="8"/>
      <c r="K388" s="8"/>
    </row>
    <row r="389" spans="8:11" ht="13.5">
      <c r="H389" s="8"/>
      <c r="I389" s="8"/>
      <c r="J389" s="8"/>
      <c r="K389" s="8"/>
    </row>
    <row r="390" spans="8:11" ht="13.5">
      <c r="H390" s="8"/>
      <c r="I390" s="8"/>
      <c r="J390" s="8"/>
      <c r="K390" s="8"/>
    </row>
    <row r="391" spans="8:11" ht="13.5">
      <c r="H391" s="8"/>
      <c r="I391" s="8"/>
      <c r="J391" s="8"/>
      <c r="K391" s="8"/>
    </row>
    <row r="392" spans="8:11" ht="13.5">
      <c r="H392" s="8"/>
      <c r="I392" s="8"/>
      <c r="J392" s="8"/>
      <c r="K392" s="8"/>
    </row>
    <row r="393" spans="8:11" ht="13.5">
      <c r="H393" s="8"/>
      <c r="I393" s="8"/>
      <c r="J393" s="8"/>
      <c r="K393" s="8"/>
    </row>
    <row r="394" spans="8:11" ht="13.5">
      <c r="H394" s="8"/>
      <c r="I394" s="8"/>
      <c r="J394" s="8"/>
      <c r="K394" s="8"/>
    </row>
    <row r="395" spans="8:11" ht="13.5">
      <c r="H395" s="8"/>
      <c r="I395" s="8"/>
      <c r="J395" s="8"/>
      <c r="K395" s="8"/>
    </row>
    <row r="396" spans="8:11" ht="13.5">
      <c r="H396" s="8"/>
      <c r="I396" s="8"/>
      <c r="J396" s="8"/>
      <c r="K396" s="8"/>
    </row>
    <row r="397" spans="8:11" ht="13.5">
      <c r="H397" s="8"/>
      <c r="I397" s="8"/>
      <c r="J397" s="8"/>
      <c r="K397" s="8"/>
    </row>
    <row r="398" spans="8:11" ht="13.5">
      <c r="H398" s="8"/>
      <c r="I398" s="8"/>
      <c r="J398" s="8"/>
      <c r="K398" s="8"/>
    </row>
    <row r="399" spans="8:11" ht="13.5">
      <c r="H399" s="8"/>
      <c r="I399" s="8"/>
      <c r="J399" s="8"/>
      <c r="K399" s="8"/>
    </row>
    <row r="400" spans="8:11" ht="13.5">
      <c r="H400" s="8"/>
      <c r="I400" s="8"/>
      <c r="J400" s="8"/>
      <c r="K400" s="8"/>
    </row>
    <row r="401" spans="8:11" ht="13.5">
      <c r="H401" s="8"/>
      <c r="I401" s="8"/>
      <c r="J401" s="8"/>
      <c r="K401" s="8"/>
    </row>
    <row r="402" spans="8:11" ht="13.5">
      <c r="H402" s="8"/>
      <c r="I402" s="8"/>
      <c r="J402" s="8"/>
      <c r="K402" s="8"/>
    </row>
    <row r="403" spans="8:11" ht="13.5">
      <c r="H403" s="8"/>
      <c r="I403" s="8"/>
      <c r="J403" s="8"/>
      <c r="K403" s="8"/>
    </row>
    <row r="404" spans="8:11" ht="13.5">
      <c r="H404" s="8"/>
      <c r="I404" s="8"/>
      <c r="J404" s="8"/>
      <c r="K404" s="8"/>
    </row>
    <row r="405" spans="8:11" ht="13.5">
      <c r="H405" s="8"/>
      <c r="I405" s="8"/>
      <c r="J405" s="8"/>
      <c r="K405" s="8"/>
    </row>
    <row r="406" spans="8:11" ht="13.5">
      <c r="H406" s="8"/>
      <c r="I406" s="8"/>
      <c r="J406" s="8"/>
      <c r="K406" s="8"/>
    </row>
    <row r="407" spans="8:11" ht="13.5">
      <c r="H407" s="8"/>
      <c r="I407" s="8"/>
      <c r="J407" s="8"/>
      <c r="K407" s="8"/>
    </row>
    <row r="408" spans="8:11" ht="13.5">
      <c r="H408" s="8"/>
      <c r="I408" s="8"/>
      <c r="J408" s="8"/>
      <c r="K408" s="8"/>
    </row>
    <row r="409" spans="8:11" ht="13.5">
      <c r="H409" s="8"/>
      <c r="I409" s="8"/>
      <c r="J409" s="8"/>
      <c r="K409" s="8"/>
    </row>
    <row r="410" spans="8:11" ht="13.5">
      <c r="H410" s="8"/>
      <c r="I410" s="8"/>
      <c r="J410" s="8"/>
      <c r="K410" s="8"/>
    </row>
    <row r="411" spans="8:11" ht="13.5">
      <c r="H411" s="8"/>
      <c r="I411" s="8"/>
      <c r="J411" s="8"/>
      <c r="K411" s="8"/>
    </row>
    <row r="412" spans="8:11" ht="13.5">
      <c r="H412" s="8"/>
      <c r="I412" s="8"/>
      <c r="J412" s="8"/>
      <c r="K412" s="8"/>
    </row>
    <row r="413" spans="8:11" ht="13.5">
      <c r="H413" s="8"/>
      <c r="I413" s="8"/>
      <c r="J413" s="8"/>
      <c r="K413" s="8"/>
    </row>
    <row r="414" spans="8:11" ht="13.5">
      <c r="H414" s="8"/>
      <c r="I414" s="8"/>
      <c r="J414" s="8"/>
      <c r="K414" s="8"/>
    </row>
    <row r="415" spans="8:11" ht="13.5">
      <c r="H415" s="8"/>
      <c r="I415" s="8"/>
      <c r="J415" s="8"/>
      <c r="K415" s="8"/>
    </row>
    <row r="416" spans="8:11" ht="13.5">
      <c r="H416" s="8"/>
      <c r="I416" s="8"/>
      <c r="J416" s="8"/>
      <c r="K416" s="8"/>
    </row>
    <row r="417" spans="8:11" ht="13.5">
      <c r="H417" s="8"/>
      <c r="I417" s="8"/>
      <c r="J417" s="8"/>
      <c r="K417" s="8"/>
    </row>
    <row r="418" spans="8:11" ht="13.5">
      <c r="H418" s="8"/>
      <c r="I418" s="8"/>
      <c r="J418" s="8"/>
      <c r="K418" s="8"/>
    </row>
    <row r="419" spans="8:11" ht="13.5">
      <c r="H419" s="8"/>
      <c r="I419" s="8"/>
      <c r="J419" s="8"/>
      <c r="K419" s="8"/>
    </row>
    <row r="420" spans="8:11" ht="13.5">
      <c r="H420" s="8"/>
      <c r="I420" s="8"/>
      <c r="J420" s="8"/>
      <c r="K420" s="8"/>
    </row>
    <row r="421" spans="8:11" ht="13.5">
      <c r="H421" s="8"/>
      <c r="I421" s="8"/>
      <c r="J421" s="8"/>
      <c r="K421" s="8"/>
    </row>
    <row r="422" spans="8:11" ht="13.5">
      <c r="H422" s="8"/>
      <c r="I422" s="8"/>
      <c r="J422" s="8"/>
      <c r="K422" s="8"/>
    </row>
    <row r="423" spans="8:11" ht="13.5">
      <c r="H423" s="8"/>
      <c r="I423" s="8"/>
      <c r="J423" s="8"/>
      <c r="K423" s="8"/>
    </row>
    <row r="424" spans="8:11" ht="13.5">
      <c r="H424" s="8"/>
      <c r="I424" s="8"/>
      <c r="J424" s="8"/>
      <c r="K424" s="8"/>
    </row>
    <row r="425" spans="8:11" ht="13.5">
      <c r="H425" s="8"/>
      <c r="I425" s="8"/>
      <c r="J425" s="8"/>
      <c r="K425" s="8"/>
    </row>
    <row r="426" spans="8:11" ht="13.5">
      <c r="H426" s="8"/>
      <c r="I426" s="8"/>
      <c r="J426" s="8"/>
      <c r="K426" s="8"/>
    </row>
    <row r="427" spans="8:11" ht="13.5">
      <c r="H427" s="8"/>
      <c r="I427" s="8"/>
      <c r="J427" s="8"/>
      <c r="K427" s="8"/>
    </row>
    <row r="428" spans="8:11" ht="13.5">
      <c r="H428" s="8"/>
      <c r="I428" s="8"/>
      <c r="J428" s="8"/>
      <c r="K428" s="8"/>
    </row>
    <row r="429" spans="8:11" ht="13.5">
      <c r="H429" s="8"/>
      <c r="I429" s="8"/>
      <c r="J429" s="8"/>
      <c r="K429" s="8"/>
    </row>
    <row r="430" spans="8:11" ht="13.5">
      <c r="H430" s="8"/>
      <c r="I430" s="8"/>
      <c r="J430" s="8"/>
      <c r="K430" s="8"/>
    </row>
    <row r="431" spans="8:11" ht="13.5">
      <c r="H431" s="8"/>
      <c r="I431" s="8"/>
      <c r="J431" s="8"/>
      <c r="K431" s="8"/>
    </row>
    <row r="432" spans="8:11" ht="13.5">
      <c r="H432" s="8"/>
      <c r="I432" s="8"/>
      <c r="J432" s="8"/>
      <c r="K432" s="8"/>
    </row>
    <row r="433" spans="8:11" ht="13.5">
      <c r="H433" s="8"/>
      <c r="I433" s="8"/>
      <c r="J433" s="8"/>
      <c r="K433" s="8"/>
    </row>
    <row r="434" spans="8:11" ht="13.5">
      <c r="H434" s="8"/>
      <c r="I434" s="8"/>
      <c r="J434" s="8"/>
      <c r="K434" s="8"/>
    </row>
    <row r="435" spans="8:11" ht="13.5">
      <c r="H435" s="8"/>
      <c r="I435" s="8"/>
      <c r="J435" s="8"/>
      <c r="K435" s="8"/>
    </row>
    <row r="436" spans="8:11" ht="13.5">
      <c r="H436" s="8"/>
      <c r="I436" s="8"/>
      <c r="J436" s="8"/>
      <c r="K436" s="8"/>
    </row>
    <row r="437" spans="8:11" ht="13.5">
      <c r="H437" s="8"/>
      <c r="I437" s="8"/>
      <c r="J437" s="8"/>
      <c r="K437" s="8"/>
    </row>
    <row r="438" spans="8:11" ht="13.5">
      <c r="H438" s="8"/>
      <c r="I438" s="8"/>
      <c r="J438" s="8"/>
      <c r="K438" s="8"/>
    </row>
    <row r="439" spans="8:11" ht="13.5">
      <c r="H439" s="8"/>
      <c r="I439" s="8"/>
      <c r="J439" s="8"/>
      <c r="K439" s="8"/>
    </row>
    <row r="440" spans="8:11" ht="13.5">
      <c r="H440" s="8"/>
      <c r="I440" s="8"/>
      <c r="J440" s="8"/>
      <c r="K440" s="8"/>
    </row>
    <row r="441" spans="8:11" ht="13.5">
      <c r="H441" s="8"/>
      <c r="I441" s="8"/>
      <c r="J441" s="8"/>
      <c r="K441" s="8"/>
    </row>
    <row r="442" spans="8:11" ht="13.5">
      <c r="H442" s="8"/>
      <c r="I442" s="8"/>
      <c r="J442" s="8"/>
      <c r="K442" s="8"/>
    </row>
    <row r="443" spans="8:11" ht="13.5">
      <c r="H443" s="8"/>
      <c r="I443" s="8"/>
      <c r="J443" s="8"/>
      <c r="K443" s="8"/>
    </row>
    <row r="444" spans="8:11" ht="13.5">
      <c r="H444" s="8"/>
      <c r="I444" s="8"/>
      <c r="J444" s="8"/>
      <c r="K444" s="8"/>
    </row>
    <row r="445" spans="8:11" ht="13.5">
      <c r="H445" s="8"/>
      <c r="I445" s="8"/>
      <c r="J445" s="8"/>
      <c r="K445" s="8"/>
    </row>
    <row r="446" spans="8:11" ht="13.5">
      <c r="H446" s="8"/>
      <c r="I446" s="8"/>
      <c r="J446" s="8"/>
      <c r="K446" s="8"/>
    </row>
    <row r="447" spans="8:11" ht="13.5">
      <c r="H447" s="8"/>
      <c r="I447" s="8"/>
      <c r="J447" s="8"/>
      <c r="K447" s="8"/>
    </row>
    <row r="448" spans="8:11" ht="13.5">
      <c r="H448" s="8"/>
      <c r="I448" s="8"/>
      <c r="J448" s="8"/>
      <c r="K448" s="8"/>
    </row>
    <row r="449" spans="8:11" ht="13.5">
      <c r="H449" s="8"/>
      <c r="I449" s="8"/>
      <c r="J449" s="8"/>
      <c r="K449" s="8"/>
    </row>
    <row r="450" spans="8:11" ht="13.5">
      <c r="H450" s="8"/>
      <c r="I450" s="8"/>
      <c r="J450" s="8"/>
      <c r="K450" s="8"/>
    </row>
    <row r="451" spans="8:11" ht="13.5">
      <c r="H451" s="8"/>
      <c r="I451" s="8"/>
      <c r="J451" s="8"/>
      <c r="K451" s="8"/>
    </row>
    <row r="452" spans="8:11" ht="13.5">
      <c r="H452" s="8"/>
      <c r="I452" s="8"/>
      <c r="J452" s="8"/>
      <c r="K452" s="8"/>
    </row>
    <row r="453" spans="8:11" ht="13.5">
      <c r="H453" s="8"/>
      <c r="I453" s="8"/>
      <c r="J453" s="8"/>
      <c r="K453" s="8"/>
    </row>
    <row r="454" spans="8:11" ht="13.5">
      <c r="H454" s="8"/>
      <c r="I454" s="8"/>
      <c r="J454" s="8"/>
      <c r="K454" s="8"/>
    </row>
    <row r="455" spans="8:11" ht="13.5">
      <c r="H455" s="8"/>
      <c r="I455" s="8"/>
      <c r="J455" s="8"/>
      <c r="K455" s="8"/>
    </row>
    <row r="456" spans="8:11" ht="13.5">
      <c r="H456" s="8"/>
      <c r="I456" s="8"/>
      <c r="J456" s="8"/>
      <c r="K456" s="8"/>
    </row>
    <row r="457" spans="8:11" ht="13.5">
      <c r="H457" s="8"/>
      <c r="I457" s="8"/>
      <c r="J457" s="8"/>
      <c r="K457" s="8"/>
    </row>
    <row r="458" spans="8:11" ht="13.5">
      <c r="H458" s="8"/>
      <c r="I458" s="8"/>
      <c r="J458" s="8"/>
      <c r="K458" s="8"/>
    </row>
    <row r="459" spans="8:11" ht="13.5">
      <c r="H459" s="8"/>
      <c r="I459" s="8"/>
      <c r="J459" s="8"/>
      <c r="K459" s="8"/>
    </row>
    <row r="460" spans="8:11" ht="13.5">
      <c r="H460" s="8"/>
      <c r="I460" s="8"/>
      <c r="J460" s="8"/>
      <c r="K460" s="8"/>
    </row>
    <row r="461" spans="8:11" ht="13.5">
      <c r="H461" s="8"/>
      <c r="I461" s="8"/>
      <c r="J461" s="8"/>
      <c r="K461" s="8"/>
    </row>
    <row r="462" spans="8:11" ht="13.5">
      <c r="H462" s="8"/>
      <c r="I462" s="8"/>
      <c r="J462" s="8"/>
      <c r="K462" s="8"/>
    </row>
    <row r="463" spans="8:11" ht="13.5">
      <c r="H463" s="8"/>
      <c r="I463" s="8"/>
      <c r="J463" s="8"/>
      <c r="K463" s="8"/>
    </row>
    <row r="464" spans="8:11" ht="13.5">
      <c r="H464" s="8"/>
      <c r="I464" s="8"/>
      <c r="J464" s="8"/>
      <c r="K464" s="8"/>
    </row>
    <row r="465" spans="8:11" ht="13.5">
      <c r="H465" s="8"/>
      <c r="I465" s="8"/>
      <c r="J465" s="8"/>
      <c r="K465" s="8"/>
    </row>
    <row r="466" spans="8:11" ht="13.5">
      <c r="H466" s="8"/>
      <c r="I466" s="8"/>
      <c r="J466" s="8"/>
      <c r="K466" s="8"/>
    </row>
    <row r="467" spans="8:11" ht="13.5">
      <c r="H467" s="8"/>
      <c r="I467" s="8"/>
      <c r="J467" s="8"/>
      <c r="K467" s="8"/>
    </row>
    <row r="468" spans="8:11" ht="13.5">
      <c r="H468" s="8"/>
      <c r="I468" s="8"/>
      <c r="J468" s="8"/>
      <c r="K468" s="8"/>
    </row>
    <row r="469" spans="8:11" ht="13.5">
      <c r="H469" s="8"/>
      <c r="I469" s="8"/>
      <c r="J469" s="8"/>
      <c r="K469" s="8"/>
    </row>
    <row r="470" spans="8:11" ht="13.5">
      <c r="H470" s="8"/>
      <c r="I470" s="8"/>
      <c r="J470" s="8"/>
      <c r="K470" s="8"/>
    </row>
    <row r="471" spans="8:11" ht="13.5">
      <c r="H471" s="8"/>
      <c r="I471" s="8"/>
      <c r="J471" s="8"/>
      <c r="K471" s="8"/>
    </row>
    <row r="472" spans="8:11" ht="13.5">
      <c r="H472" s="8"/>
      <c r="I472" s="8"/>
      <c r="J472" s="8"/>
      <c r="K472" s="8"/>
    </row>
    <row r="473" spans="8:11" ht="13.5">
      <c r="H473" s="8"/>
      <c r="I473" s="8"/>
      <c r="J473" s="8"/>
      <c r="K473" s="8"/>
    </row>
    <row r="474" spans="8:11" ht="13.5">
      <c r="H474" s="8"/>
      <c r="I474" s="8"/>
      <c r="J474" s="8"/>
      <c r="K474" s="8"/>
    </row>
    <row r="475" spans="8:11" ht="13.5">
      <c r="H475" s="8"/>
      <c r="I475" s="8"/>
      <c r="J475" s="8"/>
      <c r="K475" s="8"/>
    </row>
    <row r="476" spans="8:11" ht="13.5">
      <c r="H476" s="8"/>
      <c r="I476" s="8"/>
      <c r="J476" s="8"/>
      <c r="K476" s="8"/>
    </row>
    <row r="477" spans="8:11" ht="13.5">
      <c r="H477" s="8"/>
      <c r="I477" s="8"/>
      <c r="J477" s="8"/>
      <c r="K477" s="8"/>
    </row>
    <row r="478" spans="8:11" ht="13.5">
      <c r="H478" s="8"/>
      <c r="I478" s="8"/>
      <c r="J478" s="8"/>
      <c r="K478" s="8"/>
    </row>
    <row r="479" spans="8:11" ht="13.5">
      <c r="H479" s="8"/>
      <c r="I479" s="8"/>
      <c r="J479" s="8"/>
      <c r="K479" s="8"/>
    </row>
    <row r="480" spans="8:11" ht="13.5">
      <c r="H480" s="8"/>
      <c r="I480" s="8"/>
      <c r="J480" s="8"/>
      <c r="K480" s="8"/>
    </row>
    <row r="481" spans="8:11" ht="13.5">
      <c r="H481" s="8"/>
      <c r="I481" s="8"/>
      <c r="J481" s="8"/>
      <c r="K481" s="8"/>
    </row>
    <row r="482" spans="8:11" ht="13.5">
      <c r="H482" s="8"/>
      <c r="I482" s="8"/>
      <c r="J482" s="8"/>
      <c r="K482" s="8"/>
    </row>
    <row r="483" spans="8:11" ht="13.5">
      <c r="H483" s="8"/>
      <c r="I483" s="8"/>
      <c r="J483" s="8"/>
      <c r="K483" s="8"/>
    </row>
    <row r="484" spans="8:11" ht="13.5">
      <c r="H484" s="8"/>
      <c r="I484" s="8"/>
      <c r="J484" s="8"/>
      <c r="K484" s="8"/>
    </row>
    <row r="485" spans="8:11" ht="13.5">
      <c r="H485" s="8"/>
      <c r="I485" s="8"/>
      <c r="J485" s="8"/>
      <c r="K485" s="8"/>
    </row>
    <row r="486" spans="8:11" ht="13.5">
      <c r="H486" s="8"/>
      <c r="I486" s="8"/>
      <c r="J486" s="8"/>
      <c r="K486" s="8"/>
    </row>
    <row r="487" spans="8:11" ht="13.5">
      <c r="H487" s="8"/>
      <c r="I487" s="8"/>
      <c r="J487" s="8"/>
      <c r="K487" s="8"/>
    </row>
    <row r="488" spans="8:11" ht="13.5">
      <c r="H488" s="8"/>
      <c r="I488" s="8"/>
      <c r="J488" s="8"/>
      <c r="K488" s="8"/>
    </row>
    <row r="489" spans="8:11" ht="13.5">
      <c r="H489" s="8"/>
      <c r="I489" s="8"/>
      <c r="J489" s="8"/>
      <c r="K489" s="8"/>
    </row>
    <row r="490" spans="8:11" ht="13.5">
      <c r="H490" s="8"/>
      <c r="I490" s="8"/>
      <c r="J490" s="8"/>
      <c r="K490" s="8"/>
    </row>
    <row r="491" spans="8:11" ht="13.5">
      <c r="H491" s="8"/>
      <c r="I491" s="8"/>
      <c r="J491" s="8"/>
      <c r="K491" s="8"/>
    </row>
    <row r="492" spans="8:11" ht="13.5">
      <c r="H492" s="8"/>
      <c r="I492" s="8"/>
      <c r="J492" s="8"/>
      <c r="K492" s="8"/>
    </row>
    <row r="493" spans="8:11" ht="13.5">
      <c r="H493" s="8"/>
      <c r="I493" s="8"/>
      <c r="J493" s="8"/>
      <c r="K493" s="8"/>
    </row>
    <row r="494" spans="8:11" ht="13.5">
      <c r="H494" s="8"/>
      <c r="I494" s="8"/>
      <c r="J494" s="8"/>
      <c r="K494" s="8"/>
    </row>
    <row r="495" spans="8:11" ht="13.5">
      <c r="H495" s="8"/>
      <c r="I495" s="8"/>
      <c r="J495" s="8"/>
      <c r="K495" s="8"/>
    </row>
    <row r="496" spans="8:11" ht="13.5">
      <c r="H496" s="8"/>
      <c r="I496" s="8"/>
      <c r="J496" s="8"/>
      <c r="K496" s="8"/>
    </row>
    <row r="497" spans="8:11" ht="13.5">
      <c r="H497" s="8"/>
      <c r="I497" s="8"/>
      <c r="J497" s="8"/>
      <c r="K497" s="8"/>
    </row>
    <row r="498" spans="8:11" ht="13.5">
      <c r="H498" s="8"/>
      <c r="I498" s="8"/>
      <c r="J498" s="8"/>
      <c r="K498" s="8"/>
    </row>
    <row r="499" spans="8:11" ht="13.5">
      <c r="H499" s="8"/>
      <c r="I499" s="8"/>
      <c r="J499" s="8"/>
      <c r="K499" s="8"/>
    </row>
    <row r="500" spans="8:11" ht="13.5">
      <c r="H500" s="8"/>
      <c r="I500" s="8"/>
      <c r="J500" s="8"/>
      <c r="K500" s="8"/>
    </row>
    <row r="501" spans="8:11" ht="13.5">
      <c r="H501" s="8"/>
      <c r="I501" s="8"/>
      <c r="J501" s="8"/>
      <c r="K501" s="8"/>
    </row>
    <row r="502" spans="8:11" ht="13.5">
      <c r="H502" s="8"/>
      <c r="I502" s="8"/>
      <c r="J502" s="8"/>
      <c r="K502" s="8"/>
    </row>
    <row r="503" spans="8:11" ht="13.5">
      <c r="H503" s="8"/>
      <c r="I503" s="8"/>
      <c r="J503" s="8"/>
      <c r="K503" s="8"/>
    </row>
    <row r="504" spans="8:11" ht="13.5">
      <c r="H504" s="8"/>
      <c r="I504" s="8"/>
      <c r="J504" s="8"/>
      <c r="K504" s="8"/>
    </row>
    <row r="505" spans="8:11" ht="13.5">
      <c r="H505" s="8"/>
      <c r="I505" s="8"/>
      <c r="J505" s="8"/>
      <c r="K505" s="8"/>
    </row>
  </sheetData>
  <mergeCells count="4">
    <mergeCell ref="B3:B4"/>
    <mergeCell ref="C3:G3"/>
    <mergeCell ref="H3:K3"/>
    <mergeCell ref="A3:A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125" style="3" customWidth="1"/>
    <col min="2" max="2" width="6.25390625" style="3" customWidth="1"/>
    <col min="3" max="14" width="10.25390625" style="3" customWidth="1"/>
    <col min="15" max="16384" width="9.00390625" style="3" customWidth="1"/>
  </cols>
  <sheetData>
    <row r="1" ht="13.5">
      <c r="A1" s="125" t="s">
        <v>211</v>
      </c>
    </row>
    <row r="2" spans="1:2" ht="13.5">
      <c r="A2" s="1" t="s">
        <v>210</v>
      </c>
      <c r="B2" s="2"/>
    </row>
    <row r="3" spans="2:9" ht="14.25" thickBot="1">
      <c r="B3" s="120"/>
      <c r="I3" s="3" t="s">
        <v>168</v>
      </c>
    </row>
    <row r="4" spans="1:14" ht="33.75" customHeight="1" thickTop="1">
      <c r="A4" s="159" t="s">
        <v>169</v>
      </c>
      <c r="B4" s="160"/>
      <c r="C4" s="152" t="s">
        <v>170</v>
      </c>
      <c r="D4" s="152"/>
      <c r="E4" s="152" t="s">
        <v>171</v>
      </c>
      <c r="F4" s="152"/>
      <c r="G4" s="152" t="s">
        <v>172</v>
      </c>
      <c r="H4" s="152"/>
      <c r="I4" s="161" t="s">
        <v>208</v>
      </c>
      <c r="J4" s="162"/>
      <c r="K4" s="157" t="s">
        <v>209</v>
      </c>
      <c r="L4" s="158"/>
      <c r="M4" s="152" t="s">
        <v>173</v>
      </c>
      <c r="N4" s="153"/>
    </row>
    <row r="5" spans="1:14" ht="17.25" customHeight="1">
      <c r="A5" s="4"/>
      <c r="B5" s="5" t="s">
        <v>174</v>
      </c>
      <c r="C5" s="156" t="s">
        <v>175</v>
      </c>
      <c r="D5" s="156" t="s">
        <v>176</v>
      </c>
      <c r="E5" s="156" t="s">
        <v>175</v>
      </c>
      <c r="F5" s="156" t="s">
        <v>176</v>
      </c>
      <c r="G5" s="155" t="s">
        <v>175</v>
      </c>
      <c r="H5" s="156" t="s">
        <v>176</v>
      </c>
      <c r="I5" s="156" t="s">
        <v>175</v>
      </c>
      <c r="J5" s="156" t="s">
        <v>176</v>
      </c>
      <c r="K5" s="156" t="s">
        <v>175</v>
      </c>
      <c r="L5" s="156" t="s">
        <v>176</v>
      </c>
      <c r="M5" s="154" t="s">
        <v>175</v>
      </c>
      <c r="N5" s="155" t="s">
        <v>176</v>
      </c>
    </row>
    <row r="6" spans="1:14" ht="13.5">
      <c r="A6" s="6" t="s">
        <v>177</v>
      </c>
      <c r="B6" s="7"/>
      <c r="C6" s="156"/>
      <c r="D6" s="156"/>
      <c r="E6" s="156"/>
      <c r="F6" s="156"/>
      <c r="G6" s="155"/>
      <c r="H6" s="156"/>
      <c r="I6" s="156"/>
      <c r="J6" s="156"/>
      <c r="K6" s="156"/>
      <c r="L6" s="156"/>
      <c r="M6" s="154"/>
      <c r="N6" s="155"/>
    </row>
    <row r="7" spans="1:14" s="2" customFormat="1" ht="29.25" customHeight="1">
      <c r="A7" s="139" t="s">
        <v>178</v>
      </c>
      <c r="B7" s="140"/>
      <c r="C7" s="73" t="s">
        <v>179</v>
      </c>
      <c r="D7" s="74" t="s">
        <v>179</v>
      </c>
      <c r="E7" s="74" t="s">
        <v>179</v>
      </c>
      <c r="F7" s="74" t="s">
        <v>179</v>
      </c>
      <c r="G7" s="75">
        <v>659974</v>
      </c>
      <c r="H7" s="74" t="s">
        <v>179</v>
      </c>
      <c r="I7" s="75">
        <v>1556386</v>
      </c>
      <c r="J7" s="74" t="s">
        <v>179</v>
      </c>
      <c r="K7" s="75">
        <v>51829</v>
      </c>
      <c r="L7" s="74" t="s">
        <v>179</v>
      </c>
      <c r="M7" s="76">
        <v>2268189</v>
      </c>
      <c r="N7" s="76" t="s">
        <v>179</v>
      </c>
    </row>
    <row r="8" spans="1:14" s="2" customFormat="1" ht="29.25" customHeight="1">
      <c r="A8" s="141" t="s">
        <v>180</v>
      </c>
      <c r="B8" s="140"/>
      <c r="C8" s="77" t="s">
        <v>181</v>
      </c>
      <c r="D8" s="78" t="s">
        <v>181</v>
      </c>
      <c r="E8" s="78" t="s">
        <v>181</v>
      </c>
      <c r="F8" s="78" t="s">
        <v>181</v>
      </c>
      <c r="G8" s="78" t="s">
        <v>181</v>
      </c>
      <c r="H8" s="78" t="s">
        <v>181</v>
      </c>
      <c r="I8" s="78" t="s">
        <v>181</v>
      </c>
      <c r="J8" s="79">
        <v>1803236</v>
      </c>
      <c r="K8" s="78" t="s">
        <v>181</v>
      </c>
      <c r="L8" s="78" t="s">
        <v>181</v>
      </c>
      <c r="M8" s="80" t="s">
        <v>181</v>
      </c>
      <c r="N8" s="80">
        <v>1803236</v>
      </c>
    </row>
    <row r="9" spans="1:14" s="2" customFormat="1" ht="29.25" customHeight="1">
      <c r="A9" s="141" t="s">
        <v>182</v>
      </c>
      <c r="B9" s="140"/>
      <c r="C9" s="77" t="s">
        <v>183</v>
      </c>
      <c r="D9" s="78">
        <v>225140</v>
      </c>
      <c r="E9" s="78" t="s">
        <v>183</v>
      </c>
      <c r="F9" s="79">
        <v>-40622</v>
      </c>
      <c r="G9" s="78" t="s">
        <v>183</v>
      </c>
      <c r="H9" s="78" t="s">
        <v>183</v>
      </c>
      <c r="I9" s="78" t="s">
        <v>183</v>
      </c>
      <c r="J9" s="79">
        <v>285168</v>
      </c>
      <c r="K9" s="78" t="s">
        <v>183</v>
      </c>
      <c r="L9" s="78" t="s">
        <v>183</v>
      </c>
      <c r="M9" s="80" t="s">
        <v>183</v>
      </c>
      <c r="N9" s="80">
        <v>469686</v>
      </c>
    </row>
    <row r="10" spans="1:14" s="2" customFormat="1" ht="29.25" customHeight="1">
      <c r="A10" s="141" t="s">
        <v>184</v>
      </c>
      <c r="B10" s="140"/>
      <c r="C10" s="77" t="s">
        <v>185</v>
      </c>
      <c r="D10" s="78" t="s">
        <v>185</v>
      </c>
      <c r="E10" s="78" t="s">
        <v>185</v>
      </c>
      <c r="F10" s="78" t="s">
        <v>185</v>
      </c>
      <c r="G10" s="78" t="s">
        <v>185</v>
      </c>
      <c r="H10" s="79">
        <v>204483</v>
      </c>
      <c r="I10" s="78" t="s">
        <v>185</v>
      </c>
      <c r="J10" s="78" t="s">
        <v>185</v>
      </c>
      <c r="K10" s="78" t="s">
        <v>185</v>
      </c>
      <c r="L10" s="78" t="s">
        <v>185</v>
      </c>
      <c r="M10" s="80" t="s">
        <v>185</v>
      </c>
      <c r="N10" s="80">
        <v>204483</v>
      </c>
    </row>
    <row r="11" spans="1:14" s="2" customFormat="1" ht="29.25" customHeight="1">
      <c r="A11" s="141" t="s">
        <v>186</v>
      </c>
      <c r="B11" s="140"/>
      <c r="C11" s="77" t="s">
        <v>187</v>
      </c>
      <c r="D11" s="78" t="s">
        <v>187</v>
      </c>
      <c r="E11" s="78" t="s">
        <v>187</v>
      </c>
      <c r="F11" s="78" t="s">
        <v>187</v>
      </c>
      <c r="G11" s="79">
        <v>14193</v>
      </c>
      <c r="H11" s="78" t="s">
        <v>187</v>
      </c>
      <c r="I11" s="78" t="s">
        <v>187</v>
      </c>
      <c r="J11" s="78" t="s">
        <v>187</v>
      </c>
      <c r="K11" s="78" t="s">
        <v>187</v>
      </c>
      <c r="L11" s="78" t="s">
        <v>187</v>
      </c>
      <c r="M11" s="80">
        <v>14193</v>
      </c>
      <c r="N11" s="80" t="s">
        <v>187</v>
      </c>
    </row>
    <row r="12" spans="1:14" s="2" customFormat="1" ht="29.25" customHeight="1">
      <c r="A12" s="141" t="s">
        <v>188</v>
      </c>
      <c r="B12" s="140"/>
      <c r="C12" s="77">
        <v>89372</v>
      </c>
      <c r="D12" s="78">
        <f>SUM(D13:D16)-1</f>
        <v>36319</v>
      </c>
      <c r="E12" s="79">
        <v>171876</v>
      </c>
      <c r="F12" s="79">
        <v>279955</v>
      </c>
      <c r="G12" s="79">
        <v>92635</v>
      </c>
      <c r="H12" s="79">
        <v>48317</v>
      </c>
      <c r="I12" s="79">
        <v>97972</v>
      </c>
      <c r="J12" s="79">
        <v>158706</v>
      </c>
      <c r="K12" s="79">
        <v>2967</v>
      </c>
      <c r="L12" s="79">
        <v>3485</v>
      </c>
      <c r="M12" s="80">
        <f>C12+E12+G12+I12+K12</f>
        <v>454822</v>
      </c>
      <c r="N12" s="80">
        <f>D12+F12+H12+J12+L12</f>
        <v>526782</v>
      </c>
    </row>
    <row r="13" spans="1:14" s="2" customFormat="1" ht="29.25" customHeight="1">
      <c r="A13" s="146" t="s">
        <v>189</v>
      </c>
      <c r="B13" s="147"/>
      <c r="C13" s="77">
        <v>49062</v>
      </c>
      <c r="D13" s="78">
        <v>10497</v>
      </c>
      <c r="E13" s="79">
        <v>86829</v>
      </c>
      <c r="F13" s="79">
        <v>279146</v>
      </c>
      <c r="G13" s="79">
        <v>86816</v>
      </c>
      <c r="H13" s="79">
        <v>43739</v>
      </c>
      <c r="I13" s="79">
        <f>40171+56373</f>
        <v>96544</v>
      </c>
      <c r="J13" s="79">
        <v>46686</v>
      </c>
      <c r="K13" s="79">
        <v>2880</v>
      </c>
      <c r="L13" s="79">
        <v>3252</v>
      </c>
      <c r="M13" s="80">
        <f>C13+E13+G13+I13+K13</f>
        <v>322131</v>
      </c>
      <c r="N13" s="80">
        <f>D13+F13+H13+J13+L13</f>
        <v>383320</v>
      </c>
    </row>
    <row r="14" spans="1:14" s="2" customFormat="1" ht="29.25" customHeight="1">
      <c r="A14" s="146" t="s">
        <v>190</v>
      </c>
      <c r="B14" s="163"/>
      <c r="C14" s="77">
        <v>19155</v>
      </c>
      <c r="D14" s="78">
        <v>11878</v>
      </c>
      <c r="E14" s="79">
        <v>291</v>
      </c>
      <c r="F14" s="79">
        <v>786</v>
      </c>
      <c r="G14" s="78" t="s">
        <v>179</v>
      </c>
      <c r="H14" s="79">
        <v>4439</v>
      </c>
      <c r="I14" s="78" t="s">
        <v>179</v>
      </c>
      <c r="J14" s="79">
        <v>10436</v>
      </c>
      <c r="K14" s="121" t="s">
        <v>179</v>
      </c>
      <c r="L14" s="79">
        <v>8</v>
      </c>
      <c r="M14" s="80">
        <v>19446</v>
      </c>
      <c r="N14" s="80">
        <f>D14+F14+H14+J14+L14</f>
        <v>27547</v>
      </c>
    </row>
    <row r="15" spans="1:14" s="2" customFormat="1" ht="29.25" customHeight="1">
      <c r="A15" s="146" t="s">
        <v>191</v>
      </c>
      <c r="B15" s="163"/>
      <c r="C15" s="121" t="s">
        <v>179</v>
      </c>
      <c r="D15" s="78">
        <v>1394</v>
      </c>
      <c r="E15" s="79">
        <v>83788</v>
      </c>
      <c r="F15" s="79">
        <v>23</v>
      </c>
      <c r="G15" s="78" t="s">
        <v>179</v>
      </c>
      <c r="H15" s="78">
        <v>39</v>
      </c>
      <c r="I15" s="78" t="s">
        <v>179</v>
      </c>
      <c r="J15" s="78">
        <v>82299</v>
      </c>
      <c r="K15" s="78" t="s">
        <v>179</v>
      </c>
      <c r="L15" s="78">
        <v>54</v>
      </c>
      <c r="M15" s="80">
        <v>83788</v>
      </c>
      <c r="N15" s="80">
        <f>D15+F15+H15+J15+L15</f>
        <v>83809</v>
      </c>
    </row>
    <row r="16" spans="1:14" s="2" customFormat="1" ht="29.25" customHeight="1">
      <c r="A16" s="146" t="s">
        <v>192</v>
      </c>
      <c r="B16" s="163"/>
      <c r="C16" s="77">
        <v>21155</v>
      </c>
      <c r="D16" s="78">
        <v>12551</v>
      </c>
      <c r="E16" s="79">
        <v>968</v>
      </c>
      <c r="F16" s="78" t="s">
        <v>179</v>
      </c>
      <c r="G16" s="79">
        <v>5819</v>
      </c>
      <c r="H16" s="79">
        <v>100</v>
      </c>
      <c r="I16" s="79">
        <v>1428</v>
      </c>
      <c r="J16" s="79">
        <v>19285</v>
      </c>
      <c r="K16" s="78">
        <v>87</v>
      </c>
      <c r="L16" s="79">
        <v>170</v>
      </c>
      <c r="M16" s="80">
        <f>C16+E16+G16+I16+K16</f>
        <v>29457</v>
      </c>
      <c r="N16" s="80">
        <v>32106</v>
      </c>
    </row>
    <row r="17" spans="1:14" s="2" customFormat="1" ht="29.25" customHeight="1">
      <c r="A17" s="142" t="s">
        <v>193</v>
      </c>
      <c r="B17" s="143"/>
      <c r="C17" s="77">
        <v>61855</v>
      </c>
      <c r="D17" s="78" t="s">
        <v>185</v>
      </c>
      <c r="E17" s="79">
        <v>16239</v>
      </c>
      <c r="F17" s="78" t="s">
        <v>185</v>
      </c>
      <c r="G17" s="78" t="s">
        <v>185</v>
      </c>
      <c r="H17" s="79">
        <v>229014</v>
      </c>
      <c r="I17" s="79">
        <v>151412</v>
      </c>
      <c r="J17" s="78" t="s">
        <v>185</v>
      </c>
      <c r="K17" s="78" t="s">
        <v>185</v>
      </c>
      <c r="L17" s="78" t="s">
        <v>185</v>
      </c>
      <c r="M17" s="80">
        <v>229506</v>
      </c>
      <c r="N17" s="80">
        <v>229014</v>
      </c>
    </row>
    <row r="18" spans="1:14" s="2" customFormat="1" ht="29.25" customHeight="1">
      <c r="A18" s="142" t="s">
        <v>194</v>
      </c>
      <c r="B18" s="143"/>
      <c r="C18" s="77">
        <v>74990</v>
      </c>
      <c r="D18" s="78" t="s">
        <v>195</v>
      </c>
      <c r="E18" s="78">
        <v>44361</v>
      </c>
      <c r="F18" s="78" t="s">
        <v>195</v>
      </c>
      <c r="G18" s="78">
        <v>330072</v>
      </c>
      <c r="H18" s="78" t="s">
        <v>195</v>
      </c>
      <c r="I18" s="78" t="s">
        <v>195</v>
      </c>
      <c r="J18" s="78">
        <v>456699</v>
      </c>
      <c r="K18" s="78">
        <v>5226</v>
      </c>
      <c r="L18" s="78" t="s">
        <v>195</v>
      </c>
      <c r="M18" s="80">
        <v>454649</v>
      </c>
      <c r="N18" s="80">
        <v>456699</v>
      </c>
    </row>
    <row r="19" spans="1:14" s="2" customFormat="1" ht="29.25" customHeight="1">
      <c r="A19" s="144" t="s">
        <v>196</v>
      </c>
      <c r="B19" s="145"/>
      <c r="C19" s="77">
        <v>74990</v>
      </c>
      <c r="D19" s="78" t="s">
        <v>181</v>
      </c>
      <c r="E19" s="78">
        <v>7154</v>
      </c>
      <c r="F19" s="78" t="s">
        <v>181</v>
      </c>
      <c r="G19" s="78">
        <v>26202</v>
      </c>
      <c r="H19" s="78" t="s">
        <v>181</v>
      </c>
      <c r="I19" s="78" t="s">
        <v>181</v>
      </c>
      <c r="J19" s="78">
        <v>111767</v>
      </c>
      <c r="K19" s="78">
        <v>3420</v>
      </c>
      <c r="L19" s="78" t="s">
        <v>181</v>
      </c>
      <c r="M19" s="80">
        <v>111766</v>
      </c>
      <c r="N19" s="80">
        <v>111767</v>
      </c>
    </row>
    <row r="20" spans="1:14" s="2" customFormat="1" ht="29.25" customHeight="1">
      <c r="A20" s="142" t="s">
        <v>197</v>
      </c>
      <c r="B20" s="150"/>
      <c r="C20" s="77" t="s">
        <v>198</v>
      </c>
      <c r="D20" s="78">
        <v>74990</v>
      </c>
      <c r="E20" s="78" t="s">
        <v>198</v>
      </c>
      <c r="F20" s="78">
        <v>52146</v>
      </c>
      <c r="G20" s="78" t="s">
        <v>198</v>
      </c>
      <c r="H20" s="78">
        <v>312204</v>
      </c>
      <c r="I20" s="78">
        <v>451509</v>
      </c>
      <c r="J20" s="78" t="s">
        <v>198</v>
      </c>
      <c r="K20" s="78" t="s">
        <v>198</v>
      </c>
      <c r="L20" s="78">
        <v>3420</v>
      </c>
      <c r="M20" s="80">
        <v>451509</v>
      </c>
      <c r="N20" s="80">
        <v>442760</v>
      </c>
    </row>
    <row r="21" spans="1:14" s="2" customFormat="1" ht="29.25" customHeight="1">
      <c r="A21" s="144" t="s">
        <v>199</v>
      </c>
      <c r="B21" s="151"/>
      <c r="C21" s="77" t="s">
        <v>195</v>
      </c>
      <c r="D21" s="78" t="s">
        <v>195</v>
      </c>
      <c r="E21" s="78" t="s">
        <v>195</v>
      </c>
      <c r="F21" s="78">
        <v>44992</v>
      </c>
      <c r="G21" s="78" t="s">
        <v>195</v>
      </c>
      <c r="H21" s="78">
        <v>286002</v>
      </c>
      <c r="I21" s="78">
        <v>339742</v>
      </c>
      <c r="J21" s="78" t="s">
        <v>195</v>
      </c>
      <c r="K21" s="78" t="s">
        <v>195</v>
      </c>
      <c r="L21" s="78" t="s">
        <v>195</v>
      </c>
      <c r="M21" s="80">
        <v>339742</v>
      </c>
      <c r="N21" s="80">
        <v>330994</v>
      </c>
    </row>
    <row r="22" spans="1:14" s="2" customFormat="1" ht="29.25" customHeight="1">
      <c r="A22" s="144" t="s">
        <v>200</v>
      </c>
      <c r="B22" s="145"/>
      <c r="C22" s="77" t="s">
        <v>185</v>
      </c>
      <c r="D22" s="78">
        <v>74990</v>
      </c>
      <c r="E22" s="78" t="s">
        <v>185</v>
      </c>
      <c r="F22" s="78" t="s">
        <v>185</v>
      </c>
      <c r="G22" s="78" t="s">
        <v>185</v>
      </c>
      <c r="H22" s="79">
        <v>26202</v>
      </c>
      <c r="I22" s="79">
        <v>111767</v>
      </c>
      <c r="J22" s="78" t="s">
        <v>185</v>
      </c>
      <c r="K22" s="78" t="s">
        <v>185</v>
      </c>
      <c r="L22" s="79">
        <v>3420</v>
      </c>
      <c r="M22" s="80">
        <v>111767</v>
      </c>
      <c r="N22" s="80">
        <v>104612</v>
      </c>
    </row>
    <row r="23" spans="1:14" s="2" customFormat="1" ht="29.25" customHeight="1">
      <c r="A23" s="142" t="s">
        <v>201</v>
      </c>
      <c r="B23" s="143"/>
      <c r="C23" s="77">
        <v>12061</v>
      </c>
      <c r="D23" s="78">
        <v>11572</v>
      </c>
      <c r="E23" s="79">
        <v>29026</v>
      </c>
      <c r="F23" s="79">
        <v>28566</v>
      </c>
      <c r="G23" s="79">
        <v>544887</v>
      </c>
      <c r="H23" s="79">
        <v>898839</v>
      </c>
      <c r="I23" s="122">
        <v>142916</v>
      </c>
      <c r="J23" s="79">
        <v>96356</v>
      </c>
      <c r="K23" s="78">
        <v>246</v>
      </c>
      <c r="L23" s="78">
        <v>39493</v>
      </c>
      <c r="M23" s="80">
        <f>C23+E23+G23+I23+K23</f>
        <v>729136</v>
      </c>
      <c r="N23" s="80">
        <f>D23+F23+H23+J23+L23</f>
        <v>1074826</v>
      </c>
    </row>
    <row r="24" spans="1:14" s="2" customFormat="1" ht="29.25" customHeight="1">
      <c r="A24" s="144" t="s">
        <v>202</v>
      </c>
      <c r="B24" s="145"/>
      <c r="C24" s="77">
        <v>9922</v>
      </c>
      <c r="D24" s="78">
        <v>11572</v>
      </c>
      <c r="E24" s="79">
        <v>76</v>
      </c>
      <c r="F24" s="79">
        <v>28488</v>
      </c>
      <c r="G24" s="79">
        <v>118</v>
      </c>
      <c r="H24" s="78">
        <v>126</v>
      </c>
      <c r="I24" s="79">
        <v>18125</v>
      </c>
      <c r="J24" s="78">
        <v>16466</v>
      </c>
      <c r="K24" s="79">
        <v>246</v>
      </c>
      <c r="L24" s="78">
        <v>245</v>
      </c>
      <c r="M24" s="80">
        <f>C24+E24+G24+I24+K24</f>
        <v>28487</v>
      </c>
      <c r="N24" s="80">
        <f>D24+F24+H24+J24+L24</f>
        <v>56897</v>
      </c>
    </row>
    <row r="25" spans="1:14" s="2" customFormat="1" ht="29.25" customHeight="1">
      <c r="A25" s="144" t="s">
        <v>203</v>
      </c>
      <c r="B25" s="145"/>
      <c r="C25" s="77" t="s">
        <v>204</v>
      </c>
      <c r="D25" s="78" t="s">
        <v>204</v>
      </c>
      <c r="E25" s="79">
        <v>28488</v>
      </c>
      <c r="F25" s="79">
        <v>79</v>
      </c>
      <c r="G25" s="78" t="s">
        <v>204</v>
      </c>
      <c r="H25" s="78" t="s">
        <v>204</v>
      </c>
      <c r="I25" s="78" t="s">
        <v>204</v>
      </c>
      <c r="J25" s="78" t="s">
        <v>204</v>
      </c>
      <c r="K25" s="78" t="s">
        <v>204</v>
      </c>
      <c r="L25" s="78" t="s">
        <v>204</v>
      </c>
      <c r="M25" s="80">
        <v>28488</v>
      </c>
      <c r="N25" s="80">
        <v>79</v>
      </c>
    </row>
    <row r="26" spans="1:14" s="2" customFormat="1" ht="29.25" customHeight="1">
      <c r="A26" s="142" t="s">
        <v>205</v>
      </c>
      <c r="B26" s="143"/>
      <c r="C26" s="78" t="s">
        <v>198</v>
      </c>
      <c r="D26" s="78" t="s">
        <v>198</v>
      </c>
      <c r="E26" s="79">
        <v>7784</v>
      </c>
      <c r="F26" s="78" t="s">
        <v>198</v>
      </c>
      <c r="G26" s="78" t="s">
        <v>198</v>
      </c>
      <c r="H26" s="78" t="s">
        <v>198</v>
      </c>
      <c r="I26" s="78" t="s">
        <v>198</v>
      </c>
      <c r="J26" s="78">
        <v>7784</v>
      </c>
      <c r="K26" s="78" t="s">
        <v>198</v>
      </c>
      <c r="L26" s="78" t="s">
        <v>198</v>
      </c>
      <c r="M26" s="80">
        <v>7784</v>
      </c>
      <c r="N26" s="80">
        <v>7784</v>
      </c>
    </row>
    <row r="27" spans="1:14" s="2" customFormat="1" ht="29.25" customHeight="1">
      <c r="A27" s="141" t="s">
        <v>206</v>
      </c>
      <c r="B27" s="140"/>
      <c r="C27" s="77">
        <v>109744</v>
      </c>
      <c r="D27" s="78" t="s">
        <v>187</v>
      </c>
      <c r="E27" s="79">
        <v>50759</v>
      </c>
      <c r="F27" s="78" t="s">
        <v>187</v>
      </c>
      <c r="G27" s="79">
        <v>51097</v>
      </c>
      <c r="H27" s="78" t="s">
        <v>187</v>
      </c>
      <c r="I27" s="79">
        <v>407754</v>
      </c>
      <c r="J27" s="78" t="s">
        <v>187</v>
      </c>
      <c r="K27" s="79">
        <v>-13869</v>
      </c>
      <c r="L27" s="78" t="s">
        <v>187</v>
      </c>
      <c r="M27" s="80">
        <f>C27+E27+G27+I27+K27</f>
        <v>605485</v>
      </c>
      <c r="N27" s="80" t="s">
        <v>187</v>
      </c>
    </row>
    <row r="28" spans="1:14" s="2" customFormat="1" ht="29.25" customHeight="1">
      <c r="A28" s="123"/>
      <c r="B28" s="123"/>
      <c r="C28" s="81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80"/>
    </row>
    <row r="29" spans="1:15" s="2" customFormat="1" ht="29.25" customHeight="1">
      <c r="A29" s="148" t="s">
        <v>173</v>
      </c>
      <c r="B29" s="149"/>
      <c r="C29" s="82">
        <f>C12+C17+C18+C23+C27</f>
        <v>348022</v>
      </c>
      <c r="D29" s="83">
        <f>D9+D12+D20+D23+1</f>
        <v>348022</v>
      </c>
      <c r="E29" s="84">
        <f>E12+E17+E18+E23+E26+E27</f>
        <v>320045</v>
      </c>
      <c r="F29" s="84">
        <f>F9+F12+F20+F23</f>
        <v>320045</v>
      </c>
      <c r="G29" s="84">
        <f>G7+G11+G12+G18+G23+G27</f>
        <v>1692858</v>
      </c>
      <c r="H29" s="84">
        <f>H10+H12+H17+H20+H23+1</f>
        <v>1692858</v>
      </c>
      <c r="I29" s="84">
        <f>I7+I12+I17+I20+I23+I27</f>
        <v>2807949</v>
      </c>
      <c r="J29" s="84">
        <f>J8+J9+J12+J18+J23+J26</f>
        <v>2807949</v>
      </c>
      <c r="K29" s="84">
        <f>K7+K12+K18+K23+K27-1</f>
        <v>46398</v>
      </c>
      <c r="L29" s="84">
        <f>L12+L20+L23</f>
        <v>46398</v>
      </c>
      <c r="M29" s="85">
        <f>SUM(M7:M12,M17,M18,M20,M23,M26,M27)-1</f>
        <v>5215272</v>
      </c>
      <c r="N29" s="85">
        <f>SUM(N7:N12,N17,N18,N20,N23,N26,N27)+2</f>
        <v>5215272</v>
      </c>
      <c r="O29" s="65"/>
    </row>
    <row r="30" spans="1:15" s="2" customFormat="1" ht="33" customHeight="1">
      <c r="A30" s="8"/>
      <c r="B30" s="8"/>
      <c r="C30" s="3"/>
      <c r="D30" s="3"/>
      <c r="E30" s="3"/>
      <c r="F30" s="3"/>
      <c r="G30" s="3"/>
      <c r="H30" s="3"/>
      <c r="I30" s="3"/>
      <c r="J30" s="124" t="s">
        <v>207</v>
      </c>
      <c r="K30" s="3"/>
      <c r="L30" s="3"/>
      <c r="M30" s="8"/>
      <c r="N30" s="8"/>
      <c r="O30" s="3"/>
    </row>
    <row r="31" s="65" customFormat="1" ht="29.25" customHeight="1"/>
    <row r="33" spans="13:14" ht="13.5">
      <c r="M33" s="8"/>
      <c r="N33" s="8"/>
    </row>
    <row r="34" spans="13:14" ht="13.5">
      <c r="M34" s="8"/>
      <c r="N34" s="8"/>
    </row>
    <row r="35" spans="13:14" ht="13.5">
      <c r="M35" s="8"/>
      <c r="N35" s="8"/>
    </row>
    <row r="36" spans="13:14" ht="13.5">
      <c r="M36" s="8"/>
      <c r="N36" s="8"/>
    </row>
    <row r="37" spans="13:14" ht="13.5">
      <c r="M37" s="8"/>
      <c r="N37" s="8"/>
    </row>
    <row r="38" spans="13:14" ht="13.5">
      <c r="M38" s="8"/>
      <c r="N38" s="8"/>
    </row>
    <row r="39" spans="13:14" ht="13.5">
      <c r="M39" s="8"/>
      <c r="N39" s="8"/>
    </row>
    <row r="40" spans="13:14" ht="13.5">
      <c r="M40" s="8"/>
      <c r="N40" s="8"/>
    </row>
    <row r="41" spans="13:14" ht="13.5">
      <c r="M41" s="8"/>
      <c r="N41" s="8"/>
    </row>
    <row r="42" spans="13:14" ht="13.5">
      <c r="M42" s="8"/>
      <c r="N42" s="8"/>
    </row>
  </sheetData>
  <mergeCells count="41">
    <mergeCell ref="A4:B4"/>
    <mergeCell ref="I4:J4"/>
    <mergeCell ref="K5:K6"/>
    <mergeCell ref="L5:L6"/>
    <mergeCell ref="E5:E6"/>
    <mergeCell ref="F5:F6"/>
    <mergeCell ref="C5:C6"/>
    <mergeCell ref="D5:D6"/>
    <mergeCell ref="C4:D4"/>
    <mergeCell ref="E4:F4"/>
    <mergeCell ref="M4:N4"/>
    <mergeCell ref="M5:M6"/>
    <mergeCell ref="N5:N6"/>
    <mergeCell ref="G4:H4"/>
    <mergeCell ref="G5:G6"/>
    <mergeCell ref="H5:H6"/>
    <mergeCell ref="I5:I6"/>
    <mergeCell ref="J5:J6"/>
    <mergeCell ref="K4:L4"/>
    <mergeCell ref="A29:B29"/>
    <mergeCell ref="A19:B19"/>
    <mergeCell ref="A20:B20"/>
    <mergeCell ref="A21:B21"/>
    <mergeCell ref="A22:B22"/>
    <mergeCell ref="A25:B25"/>
    <mergeCell ref="A26:B26"/>
    <mergeCell ref="A27:B27"/>
    <mergeCell ref="A11:B11"/>
    <mergeCell ref="A12:B12"/>
    <mergeCell ref="A23:B23"/>
    <mergeCell ref="A24:B24"/>
    <mergeCell ref="A13:B13"/>
    <mergeCell ref="A18:B18"/>
    <mergeCell ref="A14:B14"/>
    <mergeCell ref="A15:B15"/>
    <mergeCell ref="A16:B16"/>
    <mergeCell ref="A17:B17"/>
    <mergeCell ref="A7:B7"/>
    <mergeCell ref="A8:B8"/>
    <mergeCell ref="A9:B9"/>
    <mergeCell ref="A10:B10"/>
  </mergeCells>
  <hyperlinks>
    <hyperlink ref="A1" r:id="rId1" display="平成１５年刊行　統計年鑑&lt;&lt;"/>
  </hyperlinks>
  <printOptions horizontalCentered="1"/>
  <pageMargins left="0.52" right="0.52" top="0.7874015748031497" bottom="0.7874015748031497" header="0.5118110236220472" footer="0.5118110236220472"/>
  <pageSetup fitToHeight="1" fitToWidth="1" horizontalDpi="600" verticalDpi="600" orientation="portrait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2005-04-25T01:58:07Z</cp:lastPrinted>
  <dcterms:created xsi:type="dcterms:W3CDTF">1998-07-10T15:51:33Z</dcterms:created>
  <dcterms:modified xsi:type="dcterms:W3CDTF">2009-02-05T00:04:28Z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