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8235" windowHeight="43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'1'!$A$2:$D$142</definedName>
    <definedName name="_xlnm.Print_Area" localSheetId="9">'10'!$A$2:$H$28</definedName>
    <definedName name="_xlnm.Print_Area" localSheetId="10">'11'!$A$2:$T$23</definedName>
    <definedName name="_xlnm.Print_Area" localSheetId="1">'2'!$A$2:$C$150</definedName>
    <definedName name="_xlnm.Print_Area" localSheetId="2">'3'!$A$2:$G$29</definedName>
    <definedName name="_xlnm.Print_Area" localSheetId="3">'4'!$A$2:$J$42</definedName>
    <definedName name="_xlnm.Print_Area" localSheetId="4">'5'!$A$2:$G$81</definedName>
    <definedName name="_xlnm.Print_Area" localSheetId="5">'6'!$A$2:$I$90</definedName>
    <definedName name="_xlnm.Print_Area" localSheetId="6">'7'!$A$2:$X$84</definedName>
    <definedName name="_xlnm.Print_Area" localSheetId="7">'8'!$A$2:$P$85</definedName>
    <definedName name="_xlnm.Print_Area" localSheetId="8">'9'!$A$2:$P$85</definedName>
    <definedName name="_xlnm.Print_Titles" localSheetId="1">'2'!$2:$5</definedName>
    <definedName name="_xlnm.Print_Titles" localSheetId="3">'4'!$A:$A</definedName>
    <definedName name="_xlnm.Print_Titles" localSheetId="4">'5'!$2:$5</definedName>
    <definedName name="_xlnm.Print_Titles" localSheetId="5">'6'!$2:$6</definedName>
    <definedName name="_xlnm.Print_Titles" localSheetId="6">'7'!$A:$A,'7'!$2:$4</definedName>
    <definedName name="_xlnm.Print_Titles" localSheetId="7">'8'!$A:$A,'8'!$2:$4</definedName>
    <definedName name="_xlnm.Print_Titles" localSheetId="8">'9'!$A:$A,'9'!$2:$4</definedName>
  </definedNames>
  <calcPr fullCalcOnLoad="1"/>
</workbook>
</file>

<file path=xl/sharedStrings.xml><?xml version="1.0" encoding="utf-8"?>
<sst xmlns="http://schemas.openxmlformats.org/spreadsheetml/2006/main" count="1657" uniqueCount="625">
  <si>
    <t>甲  府  市</t>
  </si>
  <si>
    <t>富士吉田市</t>
  </si>
  <si>
    <t>都  留  市</t>
  </si>
  <si>
    <t>山  梨  市</t>
  </si>
  <si>
    <t>大  月  市</t>
  </si>
  <si>
    <t>韮  崎  市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</si>
  <si>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</si>
  <si>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</si>
  <si>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</si>
  <si>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</si>
  <si>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</si>
  <si>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</si>
  <si>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</si>
  <si>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</si>
  <si>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</si>
  <si>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</si>
  <si>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</si>
  <si>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</si>
  <si>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</si>
  <si>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</si>
  <si>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</si>
  <si>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</si>
  <si>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</si>
  <si>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</si>
  <si>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</si>
  <si>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</si>
  <si>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</si>
  <si>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</si>
  <si>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</si>
  <si>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</si>
  <si>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</si>
  <si>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</si>
  <si>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</si>
  <si>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</si>
  <si>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</si>
  <si>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</si>
  <si>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</si>
  <si>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</si>
  <si>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</si>
  <si>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</si>
  <si>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</si>
  <si>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</si>
  <si>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</si>
  <si>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</si>
  <si>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</si>
  <si>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</si>
  <si>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</si>
  <si>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白  州  町</t>
  </si>
  <si>
    <t>武  川  村</t>
  </si>
  <si>
    <t>秋  山  村</t>
  </si>
  <si>
    <t>道  志  村</t>
  </si>
  <si>
    <t>西  桂  町</t>
  </si>
  <si>
    <t>忍  野  村</t>
  </si>
  <si>
    <t>勝  山  村</t>
  </si>
  <si>
    <t>鳴  沢  村</t>
  </si>
  <si>
    <t>小  菅  村</t>
  </si>
  <si>
    <t>資料　東京国税局統計書</t>
  </si>
  <si>
    <t>歳入合計</t>
  </si>
  <si>
    <t>地方税</t>
  </si>
  <si>
    <t>地方譲与税</t>
  </si>
  <si>
    <t>地方消費税</t>
  </si>
  <si>
    <t>ゴルフ利用税交付金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</si>
  <si>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</si>
  <si>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</si>
  <si>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</si>
  <si>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</si>
  <si>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</si>
  <si>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</si>
  <si>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</si>
  <si>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</si>
  <si>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</si>
  <si>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</si>
  <si>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</si>
  <si>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</si>
  <si>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</si>
  <si>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</si>
  <si>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市計</t>
  </si>
  <si>
    <t>町村計</t>
  </si>
  <si>
    <t>甲府市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</si>
  <si>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</si>
  <si>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</si>
  <si>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</si>
  <si>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</si>
  <si>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</si>
  <si>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</si>
  <si>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</si>
  <si>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</si>
  <si>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</si>
  <si>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</si>
  <si>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</si>
  <si>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</si>
  <si>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</si>
  <si>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</si>
  <si>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</si>
  <si>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</si>
  <si>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</si>
  <si>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</si>
  <si>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</si>
  <si>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</si>
  <si>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</si>
  <si>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三珠町</t>
  </si>
  <si>
    <t>六郷町</t>
  </si>
  <si>
    <t>下部町</t>
  </si>
  <si>
    <t>南巨摩郡</t>
  </si>
  <si>
    <t>増穂町</t>
  </si>
  <si>
    <t>鰍沢町</t>
  </si>
  <si>
    <t>中富町</t>
  </si>
  <si>
    <t>中巨摩郡</t>
  </si>
  <si>
    <t>北巨摩郡</t>
  </si>
  <si>
    <t>南都留郡</t>
  </si>
  <si>
    <t>北都留郡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</si>
  <si>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</si>
  <si>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</si>
  <si>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</si>
  <si>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</si>
  <si>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</si>
  <si>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</si>
  <si>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</si>
  <si>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</si>
  <si>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</si>
  <si>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</si>
  <si>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</si>
  <si>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</si>
  <si>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</si>
  <si>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</si>
  <si>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</si>
  <si>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市町村名</t>
  </si>
  <si>
    <t>県計</t>
  </si>
  <si>
    <t>資料　総務部市町村課</t>
  </si>
  <si>
    <t>人件費</t>
  </si>
  <si>
    <t>物件費</t>
  </si>
  <si>
    <t>扶助費</t>
  </si>
  <si>
    <t>補助費等</t>
  </si>
  <si>
    <t>積立金</t>
  </si>
  <si>
    <t>貸付金</t>
  </si>
  <si>
    <t>市町村名</t>
  </si>
  <si>
    <t>（単位：千円）</t>
  </si>
  <si>
    <t>（１）歳入</t>
  </si>
  <si>
    <t>（単位：円）</t>
  </si>
  <si>
    <t>款</t>
  </si>
  <si>
    <t>項</t>
  </si>
  <si>
    <t>区分</t>
  </si>
  <si>
    <t>（単位：人）</t>
  </si>
  <si>
    <t>区分</t>
  </si>
  <si>
    <t>100万円　　　　　　　　　　　以下</t>
  </si>
  <si>
    <t>150万円　　　　　　　　　　　以下</t>
  </si>
  <si>
    <t>200万円　　　　　　　　　　　　以下</t>
  </si>
  <si>
    <t>250万円　　　　　　　　　　　　以下</t>
  </si>
  <si>
    <t>300万円　　　　　　　　　　　　　　　　以下</t>
  </si>
  <si>
    <t>400万円　　　　　　　　　　　　　以下</t>
  </si>
  <si>
    <t>500万円　　　　　　　　　　　　　　　以下</t>
  </si>
  <si>
    <t>600万円　　　　　　　　　以下</t>
  </si>
  <si>
    <t>700万円以下</t>
  </si>
  <si>
    <t>800万円以下</t>
  </si>
  <si>
    <t>1000万円以下</t>
  </si>
  <si>
    <t>1200万円以下</t>
  </si>
  <si>
    <t>1500万円以下</t>
  </si>
  <si>
    <t>2000万円以下</t>
  </si>
  <si>
    <t>3000万円以下</t>
  </si>
  <si>
    <t>5000万円以下</t>
  </si>
  <si>
    <t>5000万円超</t>
  </si>
  <si>
    <t>合計</t>
  </si>
  <si>
    <t>収納済額</t>
  </si>
  <si>
    <t>計</t>
  </si>
  <si>
    <t>相続税</t>
  </si>
  <si>
    <t>地価税</t>
  </si>
  <si>
    <t>酒税</t>
  </si>
  <si>
    <t>石油ガス税</t>
  </si>
  <si>
    <t>（単位：千円）</t>
  </si>
  <si>
    <t>計</t>
  </si>
  <si>
    <t>その他</t>
  </si>
  <si>
    <t>資料　総務部財政課</t>
  </si>
  <si>
    <t>収入歩合</t>
  </si>
  <si>
    <t>（ル）商工業振興資金</t>
  </si>
  <si>
    <t>（ヲ）林業改善資金</t>
  </si>
  <si>
    <t>（ヘ）農業改良資金</t>
  </si>
  <si>
    <t>総数</t>
  </si>
  <si>
    <t>営業所得者</t>
  </si>
  <si>
    <t>農業所得者</t>
  </si>
  <si>
    <t>その他事業所得者</t>
  </si>
  <si>
    <t>その他所得者</t>
  </si>
  <si>
    <t>合計</t>
  </si>
  <si>
    <t>（単位：千円）</t>
  </si>
  <si>
    <t>１１　申告所得税所得金額</t>
  </si>
  <si>
    <t>区分</t>
  </si>
  <si>
    <t>人員</t>
  </si>
  <si>
    <t>総所得金額等</t>
  </si>
  <si>
    <t>申告納税額等</t>
  </si>
  <si>
    <t>人</t>
  </si>
  <si>
    <t>千円</t>
  </si>
  <si>
    <t>営業所得者</t>
  </si>
  <si>
    <t>農業所得者</t>
  </si>
  <si>
    <t>その他事業所得者</t>
  </si>
  <si>
    <t>その他所得者</t>
  </si>
  <si>
    <t>合計</t>
  </si>
  <si>
    <t>70万円以下</t>
  </si>
  <si>
    <t>財政</t>
  </si>
  <si>
    <t>（単位：円）</t>
  </si>
  <si>
    <t>決算額</t>
  </si>
  <si>
    <t>第１款 県税</t>
  </si>
  <si>
    <t>第１項 県民税</t>
  </si>
  <si>
    <t>第２項 事業税</t>
  </si>
  <si>
    <t>第３項 地方消費税</t>
  </si>
  <si>
    <t>第４項 不動産取得税</t>
  </si>
  <si>
    <t>第５項 県たばこ税</t>
  </si>
  <si>
    <t>第６項 ゴルフ場利用税</t>
  </si>
  <si>
    <t>第７項 特別地方消費税</t>
  </si>
  <si>
    <t>第８項 自動車税</t>
  </si>
  <si>
    <t>第９項 鉱区税</t>
  </si>
  <si>
    <t>第１０項 狩猟者登録税</t>
  </si>
  <si>
    <t>第１１項 固定資産税</t>
  </si>
  <si>
    <t>-</t>
  </si>
  <si>
    <t>第１２項 自動車取得税</t>
  </si>
  <si>
    <t>第１３項 軽油取引税</t>
  </si>
  <si>
    <t>第１４項 入猟税</t>
  </si>
  <si>
    <t>第１５項 旧法による税</t>
  </si>
  <si>
    <t>第２款 地方消費税清算金</t>
  </si>
  <si>
    <t>第１項 地方消費税清算金</t>
  </si>
  <si>
    <t>第３款 地方譲与税</t>
  </si>
  <si>
    <t>第１項 地方道路譲与税</t>
  </si>
  <si>
    <t>第２項 石油ガス譲与税</t>
  </si>
  <si>
    <t>第４款 地方特例交付金</t>
  </si>
  <si>
    <t>第１項 地方特例交付金</t>
  </si>
  <si>
    <t>第５款 地方交付税</t>
  </si>
  <si>
    <t>第１項 地方交付税</t>
  </si>
  <si>
    <t>第６款 交通安全対策特別交付金</t>
  </si>
  <si>
    <t>第１項 交通安全対策特別交付金</t>
  </si>
  <si>
    <t>第７款 分担金および負担金</t>
  </si>
  <si>
    <t>第１項 負担金</t>
  </si>
  <si>
    <t>第８款 使用料および手数料</t>
  </si>
  <si>
    <t>第１項 使用料</t>
  </si>
  <si>
    <t>第２項 手数料</t>
  </si>
  <si>
    <t>第９款 国庫支出金</t>
  </si>
  <si>
    <t>第１項 国庫負担金</t>
  </si>
  <si>
    <t>第２項 国庫補助金</t>
  </si>
  <si>
    <t>第３項 国庫委託金</t>
  </si>
  <si>
    <t>第１０款 財産収入</t>
  </si>
  <si>
    <t>第１項 財産運用収入</t>
  </si>
  <si>
    <t>第２項 財産売払収入</t>
  </si>
  <si>
    <t>第１１款 寄附金</t>
  </si>
  <si>
    <t>第１項 寄附金</t>
  </si>
  <si>
    <t>第１２款 繰入金</t>
  </si>
  <si>
    <t>第１項 特別会計繰入金</t>
  </si>
  <si>
    <t>第２項 基金繰入金</t>
  </si>
  <si>
    <t>第１３款 繰越金</t>
  </si>
  <si>
    <t>第１項 繰越金</t>
  </si>
  <si>
    <t>第１４款 諸収入</t>
  </si>
  <si>
    <t>第１項 延滞金、加算金及び過料</t>
  </si>
  <si>
    <t>第２項 県預金及び貸付金等利子収入</t>
  </si>
  <si>
    <t>第３項 貸付金等償還金</t>
  </si>
  <si>
    <t>第４項 受託事業収入</t>
  </si>
  <si>
    <t>第５項 収益事業収入</t>
  </si>
  <si>
    <t>第６項 利子割清算金収入</t>
  </si>
  <si>
    <t>第７項 雑入</t>
  </si>
  <si>
    <t>第１５款 県債</t>
  </si>
  <si>
    <t>第１項 県債</t>
  </si>
  <si>
    <t>歳    入    合    計</t>
  </si>
  <si>
    <t>第１款　議会費</t>
  </si>
  <si>
    <t>第１項　議会費</t>
  </si>
  <si>
    <t>第２款　総務費</t>
  </si>
  <si>
    <t>第１項　総務管理費</t>
  </si>
  <si>
    <t>第２項　企画費</t>
  </si>
  <si>
    <t>第３項　徴税費</t>
  </si>
  <si>
    <t>第４項　市町村振興費</t>
  </si>
  <si>
    <t>第５項　選挙費</t>
  </si>
  <si>
    <t>第６項　防災費</t>
  </si>
  <si>
    <t>第７項　統計調査費</t>
  </si>
  <si>
    <t>第８項　人事委員会費</t>
  </si>
  <si>
    <t>第９項　監査委員費</t>
  </si>
  <si>
    <t>第３款　民生費</t>
  </si>
  <si>
    <t>第１項　社会福祉費</t>
  </si>
  <si>
    <t>第２項　児童福祉費</t>
  </si>
  <si>
    <t>第３項　生活保護費</t>
  </si>
  <si>
    <t>第４項　災害救助費</t>
  </si>
  <si>
    <t>第４款　衛生費</t>
  </si>
  <si>
    <t>第１項　公衆衛生費</t>
  </si>
  <si>
    <t>第２項　環境衛生費</t>
  </si>
  <si>
    <t>第３項　保健所費</t>
  </si>
  <si>
    <t>第４項　医薬費</t>
  </si>
  <si>
    <t>第５款　労働費</t>
  </si>
  <si>
    <t>第１項　労政費</t>
  </si>
  <si>
    <t>第２項　職業訓練費</t>
  </si>
  <si>
    <t>第３項　労働力対策費</t>
  </si>
  <si>
    <t>第４項　労働委員会費</t>
  </si>
  <si>
    <t>第６款　農林水産業費</t>
  </si>
  <si>
    <t>第１項　農林水産業費</t>
  </si>
  <si>
    <t>第２項　畜産業費</t>
  </si>
  <si>
    <t>第３項　農地費</t>
  </si>
  <si>
    <t>第４項　林業費</t>
  </si>
  <si>
    <t>第７款　商工費</t>
  </si>
  <si>
    <t>第１項　商工費</t>
  </si>
  <si>
    <t>第２項　観光費</t>
  </si>
  <si>
    <t>第８款　土木費</t>
  </si>
  <si>
    <t>第１項　土木管理費</t>
  </si>
  <si>
    <t>第２項　道路橋りょう費</t>
  </si>
  <si>
    <t>第３項　河川砂防費</t>
  </si>
  <si>
    <t>第４項　都市計画費</t>
  </si>
  <si>
    <t>第５項　住宅費</t>
  </si>
  <si>
    <t>第９款　警察費</t>
  </si>
  <si>
    <t>第１項　警察管理費</t>
  </si>
  <si>
    <t>第２項　警察活動費</t>
  </si>
  <si>
    <t>第10款　教育費</t>
  </si>
  <si>
    <t>第１項　教育総務費</t>
  </si>
  <si>
    <t>第２項　小学校費</t>
  </si>
  <si>
    <t>第３項　中学校費</t>
  </si>
  <si>
    <t>第４項　高等学校費</t>
  </si>
  <si>
    <t>第５項　特殊学校費</t>
  </si>
  <si>
    <t>第６項　社会教育費</t>
  </si>
  <si>
    <t>第７項　保健体育費</t>
  </si>
  <si>
    <t>第８項　大学費</t>
  </si>
  <si>
    <t>第９項　私学振興費</t>
  </si>
  <si>
    <t>第11款　災害復旧費</t>
  </si>
  <si>
    <t>第１項　農林水産施設災害復旧費</t>
  </si>
  <si>
    <t>第２項　土木施設災害復旧費</t>
  </si>
  <si>
    <t>第３項　文教施設災害復旧費</t>
  </si>
  <si>
    <t>第12款　公債費</t>
  </si>
  <si>
    <t>第１項　公債費</t>
  </si>
  <si>
    <t>第13款　諸支出金</t>
  </si>
  <si>
    <t>第１項　財政調整基金積立金</t>
  </si>
  <si>
    <t>第２項　県債管理基金積立金</t>
  </si>
  <si>
    <t>第３項　自然保護基金積立金</t>
  </si>
  <si>
    <t>第４項　公共施設整備等事業基金積立金</t>
  </si>
  <si>
    <t>第５項　諸費</t>
  </si>
  <si>
    <t>第６項　土地開発基金積立金</t>
  </si>
  <si>
    <t>第７項　環境保全基金積立金</t>
  </si>
  <si>
    <t>…</t>
  </si>
  <si>
    <t>第８項　中山間地域農村活性化基金積立金</t>
  </si>
  <si>
    <t>第14款　予備費</t>
  </si>
  <si>
    <t>歳   出   合   計</t>
  </si>
  <si>
    <t>歳入歳出差引残高</t>
  </si>
  <si>
    <t>資料　山梨県一般会計・特別会計歳入歳出決算報告書</t>
  </si>
  <si>
    <t>（２）歳出</t>
  </si>
  <si>
    <t>２　特別会計歳入歳出決算額</t>
  </si>
  <si>
    <t>科目</t>
  </si>
  <si>
    <t>決算額</t>
  </si>
  <si>
    <t>（イ）恩賜県有財産</t>
  </si>
  <si>
    <t>歳入合計</t>
  </si>
  <si>
    <t>歳入合計</t>
  </si>
  <si>
    <t>使用料及び手数料</t>
  </si>
  <si>
    <t>県支出金</t>
  </si>
  <si>
    <t>財産収入</t>
  </si>
  <si>
    <t>寄附金</t>
  </si>
  <si>
    <t>繰越金</t>
  </si>
  <si>
    <t>諸収入</t>
  </si>
  <si>
    <t>県債</t>
  </si>
  <si>
    <t>歳出合計</t>
  </si>
  <si>
    <t>管理費</t>
  </si>
  <si>
    <t>事業費</t>
  </si>
  <si>
    <t>交付金</t>
  </si>
  <si>
    <t>公債費</t>
  </si>
  <si>
    <t>予備費</t>
  </si>
  <si>
    <t>歳入歳出差引残高</t>
  </si>
  <si>
    <t>歳入歳出差引残高</t>
  </si>
  <si>
    <t>（ロ）教育奨励資金</t>
  </si>
  <si>
    <t>歳入合計</t>
  </si>
  <si>
    <t>寄附金</t>
  </si>
  <si>
    <t>歳出合計</t>
  </si>
  <si>
    <t>教育費</t>
  </si>
  <si>
    <t>（ハ）災害救助基金</t>
  </si>
  <si>
    <t>歳入合計</t>
  </si>
  <si>
    <t>国庫支出金</t>
  </si>
  <si>
    <t>財産収入</t>
  </si>
  <si>
    <t>繰入金</t>
  </si>
  <si>
    <t>県債</t>
  </si>
  <si>
    <t>災害救助費</t>
  </si>
  <si>
    <t>（ニ）母子寡婦福祉資金</t>
  </si>
  <si>
    <t>歳入合計</t>
  </si>
  <si>
    <t>繰入金</t>
  </si>
  <si>
    <t>繰越金</t>
  </si>
  <si>
    <t>母子寡婦福祉費</t>
  </si>
  <si>
    <t>歳入歳出差引残高</t>
  </si>
  <si>
    <t>（ホ）中小企業近代化資金</t>
  </si>
  <si>
    <t>歳入合計</t>
  </si>
  <si>
    <t>国庫支出金</t>
  </si>
  <si>
    <t>繰入金</t>
  </si>
  <si>
    <t>繰越金</t>
  </si>
  <si>
    <t>中小企業近代化資金貸付金</t>
  </si>
  <si>
    <t>歳入歳出差引残高</t>
  </si>
  <si>
    <t>農業改良資金貸付金</t>
  </si>
  <si>
    <t>歳入歳出差引残高</t>
  </si>
  <si>
    <t>（ト）市町村振興資金</t>
  </si>
  <si>
    <t>歳入合計</t>
  </si>
  <si>
    <t>諸収入</t>
  </si>
  <si>
    <t>市町村振興資金貸付金</t>
  </si>
  <si>
    <t>歳入歳出差引残高</t>
  </si>
  <si>
    <t>（チ）流域下水道事業</t>
  </si>
  <si>
    <t>分担金及び負担金</t>
  </si>
  <si>
    <t>繰入金</t>
  </si>
  <si>
    <t>繰越金</t>
  </si>
  <si>
    <t>歳出合計</t>
  </si>
  <si>
    <t>流域下水道費</t>
  </si>
  <si>
    <t>公債費</t>
  </si>
  <si>
    <t>歳入歳出差引残高</t>
  </si>
  <si>
    <t>（リ）県税証紙</t>
  </si>
  <si>
    <t>歳入合計</t>
  </si>
  <si>
    <t>県税証紙収入</t>
  </si>
  <si>
    <t>歳出合計</t>
  </si>
  <si>
    <t>繰出金</t>
  </si>
  <si>
    <t>（ヌ）集中管理</t>
  </si>
  <si>
    <t>歳入合計</t>
  </si>
  <si>
    <t>繰入金</t>
  </si>
  <si>
    <t>繰越金</t>
  </si>
  <si>
    <t>自動車管理費</t>
  </si>
  <si>
    <t>給与管理費</t>
  </si>
  <si>
    <t>通信管理費</t>
  </si>
  <si>
    <t>車両燃料管理費</t>
  </si>
  <si>
    <t>歳入歳出差引残高</t>
  </si>
  <si>
    <t>商工業振興資金貸付金</t>
  </si>
  <si>
    <t>国庫支出金</t>
  </si>
  <si>
    <t>歳出合計</t>
  </si>
  <si>
    <t>林業改善資金貸付金</t>
  </si>
  <si>
    <t>木材産業等高度化推進資金貸付金</t>
  </si>
  <si>
    <t>林業就業促進資金　　　　　貸付金</t>
  </si>
  <si>
    <t>歳入歳出差引残高</t>
  </si>
  <si>
    <t>調定額</t>
  </si>
  <si>
    <t>収入済額</t>
  </si>
  <si>
    <t>％</t>
  </si>
  <si>
    <t>県民税</t>
  </si>
  <si>
    <t>個人</t>
  </si>
  <si>
    <t>法人</t>
  </si>
  <si>
    <t>利子割</t>
  </si>
  <si>
    <t>事業税</t>
  </si>
  <si>
    <t>個人</t>
  </si>
  <si>
    <t>地方消費税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</si>
  <si>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</si>
  <si>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</si>
  <si>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</si>
  <si>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</si>
  <si>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</si>
  <si>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</si>
  <si>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</si>
  <si>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固定資産税</t>
  </si>
  <si>
    <t>自動車取得税</t>
  </si>
  <si>
    <t>軽油取引税</t>
  </si>
  <si>
    <t>入猟税</t>
  </si>
  <si>
    <t>旧法による税</t>
  </si>
  <si>
    <t>合計</t>
  </si>
  <si>
    <t>資料　山梨県一般会計・特別会計歳入歳出決算報告書</t>
  </si>
  <si>
    <t>借入先内訳</t>
  </si>
  <si>
    <t>政府資金</t>
  </si>
  <si>
    <t>政府資金</t>
  </si>
  <si>
    <t>１　一般会計</t>
  </si>
  <si>
    <t>一般公共事業債</t>
  </si>
  <si>
    <t>一般単独事業債</t>
  </si>
  <si>
    <t>公営住宅建設事業債</t>
  </si>
  <si>
    <t>義務教育施設整備事業債</t>
  </si>
  <si>
    <t>公共用地先行取得等事業債</t>
  </si>
  <si>
    <t>災害復旧事業債</t>
  </si>
  <si>
    <t>新産業都市等建設事業債</t>
  </si>
  <si>
    <t>厚生福祉施設整備事業債</t>
  </si>
  <si>
    <t>地域財政特例対策債</t>
  </si>
  <si>
    <t>転貸債</t>
  </si>
  <si>
    <t>財源対策債</t>
  </si>
  <si>
    <t>減収補てん債</t>
  </si>
  <si>
    <t>臨時財政特例債</t>
  </si>
  <si>
    <t>公共事業等臨時特例債</t>
  </si>
  <si>
    <t>減税補てん債</t>
  </si>
  <si>
    <t>調整債</t>
  </si>
  <si>
    <t>その他</t>
  </si>
  <si>
    <t>２　特別会計</t>
  </si>
  <si>
    <t>恩賜県有財産</t>
  </si>
  <si>
    <t>母子寡婦福祉資金</t>
  </si>
  <si>
    <t>中小企業近代化資金</t>
  </si>
  <si>
    <t>林業改善資金</t>
  </si>
  <si>
    <t>農業改良資金</t>
  </si>
  <si>
    <t>流域下水道事業</t>
  </si>
  <si>
    <t>３　企業会計</t>
  </si>
  <si>
    <t>電気事業</t>
  </si>
  <si>
    <t>有料道路事業</t>
  </si>
  <si>
    <t>地域振興事業</t>
  </si>
  <si>
    <t>病院事業</t>
  </si>
  <si>
    <t>歳入総額</t>
  </si>
  <si>
    <t>歳出総額</t>
  </si>
  <si>
    <t>歳入歳出         差引額</t>
  </si>
  <si>
    <t>歳入総額</t>
  </si>
  <si>
    <t>歳出総額</t>
  </si>
  <si>
    <t>総数</t>
  </si>
  <si>
    <t>塩　山　市</t>
  </si>
  <si>
    <t>東山梨郡</t>
  </si>
  <si>
    <t>春 日 居 町</t>
  </si>
  <si>
    <t>東八代郡</t>
  </si>
  <si>
    <t>西八代郡</t>
  </si>
  <si>
    <t>南巨摩郡</t>
  </si>
  <si>
    <t>中巨摩郡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</si>
  <si>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</si>
  <si>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</si>
  <si>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</si>
  <si>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</si>
  <si>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</si>
  <si>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</si>
  <si>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</si>
  <si>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</si>
  <si>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</si>
  <si>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資料　総務部市町村課</t>
  </si>
  <si>
    <t>市町村名</t>
  </si>
  <si>
    <t>市町村税</t>
  </si>
  <si>
    <t>市町村債</t>
  </si>
  <si>
    <t>調定済額</t>
  </si>
  <si>
    <t>収入済額</t>
  </si>
  <si>
    <t>徴収率</t>
  </si>
  <si>
    <t>調定済額</t>
  </si>
  <si>
    <t>収入済額</t>
  </si>
  <si>
    <t>％</t>
  </si>
  <si>
    <t>塩　山　市</t>
  </si>
  <si>
    <t>東山梨郡</t>
  </si>
  <si>
    <t>春 日 居 町</t>
  </si>
  <si>
    <t>東八代郡</t>
  </si>
  <si>
    <t>西八代郡</t>
  </si>
  <si>
    <t>南巨摩郡</t>
  </si>
  <si>
    <t>中巨摩郡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</si>
  <si>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</si>
  <si>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</si>
  <si>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</si>
  <si>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</si>
  <si>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</si>
  <si>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</si>
  <si>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</si>
  <si>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</si>
  <si>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</si>
  <si>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（注）国民健康保険料は除く。</t>
  </si>
  <si>
    <t>資料　総務部市町村課</t>
  </si>
  <si>
    <t>（単位：千円）</t>
  </si>
  <si>
    <t>市町村名</t>
  </si>
  <si>
    <t>利子割　　　　　交付金</t>
  </si>
  <si>
    <t>早川町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</si>
  <si>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</si>
  <si>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</si>
  <si>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</si>
  <si>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</si>
  <si>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</si>
  <si>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</si>
  <si>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</si>
  <si>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</si>
  <si>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</si>
  <si>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</si>
  <si>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</si>
  <si>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</si>
  <si>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</si>
  <si>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</si>
  <si>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</si>
  <si>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</si>
  <si>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</si>
  <si>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</si>
  <si>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</si>
  <si>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</si>
  <si>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</si>
  <si>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</si>
  <si>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</si>
  <si>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</si>
  <si>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</si>
  <si>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</si>
  <si>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</si>
  <si>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</si>
  <si>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</si>
  <si>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</si>
  <si>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</si>
  <si>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</si>
  <si>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</si>
  <si>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</si>
  <si>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</si>
  <si>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（単位：千円）</t>
  </si>
  <si>
    <t>県計</t>
  </si>
  <si>
    <t>-</t>
  </si>
  <si>
    <t>（単位：千円）</t>
  </si>
  <si>
    <t>維持　　　　　　　　　　　　　補修費</t>
  </si>
  <si>
    <t>普通建設　　　　　　　　　　事業費</t>
  </si>
  <si>
    <t>災害復旧　　　　　　　　　　　　事業費</t>
  </si>
  <si>
    <t>失業対策　　　　　　　　　　　事業費　</t>
  </si>
  <si>
    <t>投資及び　　　　　　　　　　　　　　　出資金</t>
  </si>
  <si>
    <t>繰出金</t>
  </si>
  <si>
    <t>（単位：千円）</t>
  </si>
  <si>
    <t>徴収決定額</t>
  </si>
  <si>
    <t>総数</t>
  </si>
  <si>
    <t>所得税</t>
  </si>
  <si>
    <t>源泉所得税</t>
  </si>
  <si>
    <t>申告所得税</t>
  </si>
  <si>
    <t>法人税</t>
  </si>
  <si>
    <t>法人特別税</t>
  </si>
  <si>
    <t>法人臨時特別税</t>
  </si>
  <si>
    <t>消費税</t>
  </si>
  <si>
    <t>消費税及び地方消費税</t>
  </si>
  <si>
    <t>たばこ税及びたばこ特別税</t>
  </si>
  <si>
    <t>物品税</t>
  </si>
  <si>
    <t>有価証券取引税</t>
  </si>
  <si>
    <t>揮発油及び地方道路税</t>
  </si>
  <si>
    <t>航空機燃料税</t>
  </si>
  <si>
    <t>印紙収入</t>
  </si>
  <si>
    <t>旧税</t>
  </si>
  <si>
    <t>その他</t>
  </si>
  <si>
    <t>(注）繰越分を含む。</t>
  </si>
  <si>
    <t>資料　東京国税局統計書</t>
  </si>
  <si>
    <r>
      <t>１　一般会計歳入歳出決算額</t>
    </r>
    <r>
      <rPr>
        <sz val="11"/>
        <rFont val="ＭＳ Ｐ明朝"/>
        <family val="1"/>
      </rPr>
      <t>（平成１１・１２年度）</t>
    </r>
  </si>
  <si>
    <t>平成１１年度</t>
  </si>
  <si>
    <t>平成１２年度</t>
  </si>
  <si>
    <t>-</t>
  </si>
  <si>
    <t>…</t>
  </si>
  <si>
    <t>-</t>
  </si>
  <si>
    <t>-</t>
  </si>
  <si>
    <t>県債</t>
  </si>
  <si>
    <t>－</t>
  </si>
  <si>
    <t>-</t>
  </si>
  <si>
    <t>３　県税収入実績（平成１１・１２年度）</t>
  </si>
  <si>
    <t>平成１１年度</t>
  </si>
  <si>
    <t>平成１２年度</t>
  </si>
  <si>
    <r>
      <t>４　県債現在高</t>
    </r>
    <r>
      <rPr>
        <sz val="11"/>
        <rFont val="ＭＳ Ｐ明朝"/>
        <family val="1"/>
      </rPr>
      <t>（平成１０～１２年度末）</t>
    </r>
  </si>
  <si>
    <t>平成１０年度末</t>
  </si>
  <si>
    <t>平成１１年度末</t>
  </si>
  <si>
    <t>平成１２年度末</t>
  </si>
  <si>
    <r>
      <t>５　市町村普通会計歳入歳出決算額</t>
    </r>
    <r>
      <rPr>
        <sz val="11"/>
        <rFont val="ＭＳ Ｐ明朝"/>
        <family val="1"/>
      </rPr>
      <t>（平成１１・１２年度）</t>
    </r>
  </si>
  <si>
    <r>
      <t>６　市町村税および市町村債の状況</t>
    </r>
    <r>
      <rPr>
        <sz val="11"/>
        <rFont val="ＭＳ Ｐ明朝"/>
        <family val="1"/>
      </rPr>
      <t>（平成１１・１２年度）</t>
    </r>
  </si>
  <si>
    <r>
      <t>７　市町村別歳入決算状況</t>
    </r>
    <r>
      <rPr>
        <sz val="11"/>
        <rFont val="ＭＳ Ｐ明朝"/>
        <family val="1"/>
      </rPr>
      <t>（平成１２年度）</t>
    </r>
  </si>
  <si>
    <t>市町村名</t>
  </si>
  <si>
    <t>地方特例交付金</t>
  </si>
  <si>
    <t>使用料・　　　　　　　　　　　　手数料</t>
  </si>
  <si>
    <t>県計</t>
  </si>
  <si>
    <t>-</t>
  </si>
  <si>
    <t>資料　総務部市町村課</t>
  </si>
  <si>
    <r>
      <t>８　市町村別目的別歳出決算状況</t>
    </r>
    <r>
      <rPr>
        <sz val="11"/>
        <rFont val="ＭＳ Ｐ明朝"/>
        <family val="1"/>
      </rPr>
      <t>（平成１２年度）</t>
    </r>
  </si>
  <si>
    <t>－</t>
  </si>
  <si>
    <r>
      <t>９　市町村別性質別歳出決算状況</t>
    </r>
    <r>
      <rPr>
        <sz val="11"/>
        <rFont val="ＭＳ Ｐ明朝"/>
        <family val="1"/>
      </rPr>
      <t>（平成１２年度）</t>
    </r>
  </si>
  <si>
    <r>
      <t>１０　国税徴収額</t>
    </r>
    <r>
      <rPr>
        <sz val="11"/>
        <rFont val="ＭＳ Ｐ明朝"/>
        <family val="1"/>
      </rPr>
      <t>（平成１０～１２年度）</t>
    </r>
  </si>
  <si>
    <t>平成１０年度</t>
  </si>
  <si>
    <t>（１）課税状況（平成1２年度）</t>
  </si>
  <si>
    <r>
      <t>（２）所得階級別人員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1２</t>
    </r>
    <r>
      <rPr>
        <sz val="11"/>
        <rFont val="ＭＳ Ｐ明朝"/>
        <family val="1"/>
      </rPr>
      <t>年度）</t>
    </r>
  </si>
  <si>
    <t>平成１４年刊行　統計年鑑&lt;&lt;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</si>
</sst>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0.0"/>
    <numFmt numFmtId="179" formatCode="#,##0_ "/>
    <numFmt numFmtId="180" formatCode="#,##0_);[Red]\(#,##0\)"/>
    <numFmt numFmtId="181" formatCode="#,##0.0_);[Red]\(#,##0.0\)"/>
    <numFmt numFmtId="182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38" fontId="5" fillId="0" borderId="13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38" fontId="5" fillId="0" borderId="14" xfId="17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8" fontId="3" fillId="0" borderId="15" xfId="17" applyFont="1" applyBorder="1" applyAlignment="1">
      <alignment horizontal="distributed" vertical="center" wrapText="1"/>
    </xf>
    <xf numFmtId="38" fontId="3" fillId="0" borderId="9" xfId="17" applyFont="1" applyBorder="1" applyAlignment="1">
      <alignment horizontal="distributed" vertical="center" wrapText="1"/>
    </xf>
    <xf numFmtId="38" fontId="3" fillId="0" borderId="16" xfId="17" applyFont="1" applyBorder="1" applyAlignment="1">
      <alignment horizontal="distributed" vertical="center" wrapText="1"/>
    </xf>
    <xf numFmtId="38" fontId="5" fillId="0" borderId="16" xfId="17" applyFont="1" applyBorder="1" applyAlignment="1">
      <alignment horizontal="distributed" vertical="center" wrapText="1"/>
    </xf>
    <xf numFmtId="38" fontId="3" fillId="0" borderId="9" xfId="17" applyFont="1" applyBorder="1" applyAlignment="1" quotePrefix="1">
      <alignment horizontal="distributed" vertical="center" wrapText="1"/>
    </xf>
    <xf numFmtId="38" fontId="3" fillId="0" borderId="10" xfId="17" applyFont="1" applyBorder="1" applyAlignment="1" quotePrefix="1">
      <alignment horizontal="distributed" vertical="center" wrapText="1"/>
    </xf>
    <xf numFmtId="38" fontId="5" fillId="0" borderId="16" xfId="17" applyFont="1" applyBorder="1" applyAlignment="1" quotePrefix="1">
      <alignment horizontal="distributed" vertical="center" wrapText="1"/>
    </xf>
    <xf numFmtId="38" fontId="5" fillId="0" borderId="9" xfId="17" applyFont="1" applyBorder="1" applyAlignment="1" quotePrefix="1">
      <alignment horizontal="distributed" vertical="center" wrapText="1"/>
    </xf>
    <xf numFmtId="38" fontId="5" fillId="0" borderId="9" xfId="17" applyFont="1" applyBorder="1" applyAlignment="1">
      <alignment horizontal="distributed" vertical="center" wrapText="1"/>
    </xf>
    <xf numFmtId="38" fontId="5" fillId="0" borderId="10" xfId="17" applyFont="1" applyBorder="1" applyAlignment="1">
      <alignment horizontal="distributed" vertical="center" wrapText="1"/>
    </xf>
    <xf numFmtId="38" fontId="3" fillId="0" borderId="7" xfId="17" applyFont="1" applyBorder="1" applyAlignment="1">
      <alignment horizontal="distributed" vertical="center" wrapText="1"/>
    </xf>
    <xf numFmtId="38" fontId="3" fillId="0" borderId="7" xfId="17" applyFont="1" applyBorder="1" applyAlignment="1" quotePrefix="1">
      <alignment horizontal="distributed" vertical="center" wrapText="1"/>
    </xf>
    <xf numFmtId="38" fontId="3" fillId="0" borderId="8" xfId="17" applyFont="1" applyBorder="1" applyAlignment="1" quotePrefix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38" fontId="5" fillId="0" borderId="17" xfId="17" applyFont="1" applyBorder="1" applyAlignment="1">
      <alignment vertical="center" wrapText="1"/>
    </xf>
    <xf numFmtId="38" fontId="5" fillId="0" borderId="12" xfId="17" applyFont="1" applyBorder="1" applyAlignment="1">
      <alignment vertical="center" wrapText="1"/>
    </xf>
    <xf numFmtId="38" fontId="5" fillId="0" borderId="12" xfId="17" applyFont="1" applyBorder="1" applyAlignment="1" quotePrefix="1">
      <alignment horizontal="left" vertical="center" wrapText="1"/>
    </xf>
    <xf numFmtId="38" fontId="5" fillId="0" borderId="0" xfId="17" applyFont="1" applyBorder="1" applyAlignment="1">
      <alignment vertical="center"/>
    </xf>
    <xf numFmtId="38" fontId="3" fillId="0" borderId="6" xfId="17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left"/>
    </xf>
    <xf numFmtId="38" fontId="6" fillId="0" borderId="7" xfId="17" applyFont="1" applyBorder="1" applyAlignment="1" quotePrefix="1">
      <alignment horizontal="distributed" vertical="center" wrapText="1"/>
    </xf>
    <xf numFmtId="38" fontId="6" fillId="0" borderId="8" xfId="17" applyFont="1" applyBorder="1" applyAlignment="1">
      <alignment horizontal="distributed" vertical="center" wrapText="1"/>
    </xf>
    <xf numFmtId="38" fontId="3" fillId="0" borderId="8" xfId="17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wrapText="1"/>
    </xf>
    <xf numFmtId="0" fontId="3" fillId="0" borderId="11" xfId="0" applyFont="1" applyBorder="1" applyAlignment="1">
      <alignment shrinkToFit="1"/>
    </xf>
    <xf numFmtId="0" fontId="3" fillId="0" borderId="13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wrapText="1"/>
    </xf>
    <xf numFmtId="38" fontId="5" fillId="0" borderId="13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38" fontId="5" fillId="0" borderId="18" xfId="17" applyFont="1" applyBorder="1" applyAlignment="1">
      <alignment horizontal="right"/>
    </xf>
    <xf numFmtId="38" fontId="5" fillId="0" borderId="14" xfId="17" applyFont="1" applyBorder="1" applyAlignment="1">
      <alignment horizontal="right"/>
    </xf>
    <xf numFmtId="38" fontId="5" fillId="0" borderId="17" xfId="17" applyFont="1" applyBorder="1" applyAlignment="1">
      <alignment horizontal="right"/>
    </xf>
    <xf numFmtId="0" fontId="3" fillId="0" borderId="1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distributed" wrapText="1"/>
    </xf>
    <xf numFmtId="0" fontId="3" fillId="0" borderId="1" xfId="0" applyFont="1" applyBorder="1" applyAlignment="1">
      <alignment horizontal="distributed" vertical="distributed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180" fontId="5" fillId="0" borderId="0" xfId="17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180" fontId="5" fillId="0" borderId="14" xfId="17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38" fontId="5" fillId="0" borderId="17" xfId="17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1" shrinkToFit="1"/>
    </xf>
    <xf numFmtId="38" fontId="5" fillId="0" borderId="18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 shrinkToFit="1"/>
    </xf>
    <xf numFmtId="38" fontId="5" fillId="0" borderId="13" xfId="17" applyFont="1" applyBorder="1" applyAlignment="1">
      <alignment horizontal="right" vertical="center" shrinkToFit="1"/>
    </xf>
    <xf numFmtId="38" fontId="5" fillId="0" borderId="18" xfId="17" applyFont="1" applyBorder="1" applyAlignment="1">
      <alignment horizontal="right" vertical="center" shrinkToFit="1"/>
    </xf>
    <xf numFmtId="0" fontId="5" fillId="0" borderId="19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indent="1" shrinkToFit="1"/>
    </xf>
    <xf numFmtId="0" fontId="5" fillId="0" borderId="4" xfId="0" applyFont="1" applyBorder="1" applyAlignment="1">
      <alignment/>
    </xf>
    <xf numFmtId="0" fontId="5" fillId="0" borderId="19" xfId="0" applyFont="1" applyBorder="1" applyAlignment="1">
      <alignment shrinkToFit="1"/>
    </xf>
    <xf numFmtId="38" fontId="5" fillId="0" borderId="17" xfId="17" applyFont="1" applyBorder="1" applyAlignment="1">
      <alignment horizontal="right" shrinkToFit="1"/>
    </xf>
    <xf numFmtId="38" fontId="5" fillId="0" borderId="13" xfId="17" applyFont="1" applyBorder="1" applyAlignment="1">
      <alignment horizontal="right" shrinkToFit="1"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left" wrapText="1" indent="1"/>
    </xf>
    <xf numFmtId="0" fontId="5" fillId="0" borderId="4" xfId="0" applyFont="1" applyBorder="1" applyAlignment="1">
      <alignment shrinkToFit="1"/>
    </xf>
    <xf numFmtId="38" fontId="5" fillId="0" borderId="18" xfId="17" applyFont="1" applyBorder="1" applyAlignment="1">
      <alignment horizontal="right" shrinkToFit="1"/>
    </xf>
    <xf numFmtId="181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1"/>
    </xf>
    <xf numFmtId="181" fontId="5" fillId="0" borderId="0" xfId="17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181" fontId="5" fillId="0" borderId="14" xfId="0" applyNumberFormat="1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/>
    </xf>
    <xf numFmtId="177" fontId="5" fillId="0" borderId="2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19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38" fontId="5" fillId="0" borderId="12" xfId="17" applyFont="1" applyBorder="1" applyAlignment="1">
      <alignment vertical="center"/>
    </xf>
    <xf numFmtId="38" fontId="5" fillId="0" borderId="0" xfId="17" applyFont="1" applyBorder="1" applyAlignment="1">
      <alignment horizontal="left" vertical="center" indent="1"/>
    </xf>
    <xf numFmtId="38" fontId="5" fillId="0" borderId="0" xfId="17" applyFont="1" applyBorder="1" applyAlignment="1">
      <alignment horizontal="left" vertical="center" indent="1" shrinkToFit="1"/>
    </xf>
    <xf numFmtId="3" fontId="5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 wrapText="1"/>
    </xf>
    <xf numFmtId="38" fontId="5" fillId="0" borderId="12" xfId="17" applyFont="1" applyBorder="1" applyAlignment="1">
      <alignment horizontal="right" vertical="center" wrapText="1"/>
    </xf>
    <xf numFmtId="38" fontId="5" fillId="0" borderId="12" xfId="17" applyFont="1" applyBorder="1" applyAlignment="1" quotePrefix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38" fontId="3" fillId="0" borderId="0" xfId="0" applyNumberFormat="1" applyFont="1" applyAlignment="1">
      <alignment/>
    </xf>
    <xf numFmtId="0" fontId="8" fillId="0" borderId="20" xfId="0" applyFont="1" applyBorder="1" applyAlignment="1">
      <alignment horizontal="distributed" vertical="center" wrapText="1"/>
    </xf>
    <xf numFmtId="38" fontId="9" fillId="0" borderId="0" xfId="17" applyFont="1" applyBorder="1" applyAlignment="1">
      <alignment horizontal="right" vertical="center"/>
    </xf>
    <xf numFmtId="38" fontId="9" fillId="0" borderId="14" xfId="17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right" vertical="center"/>
    </xf>
    <xf numFmtId="180" fontId="9" fillId="0" borderId="0" xfId="17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 shrinkToFit="1"/>
    </xf>
    <xf numFmtId="38" fontId="9" fillId="0" borderId="12" xfId="17" applyFont="1" applyBorder="1" applyAlignment="1">
      <alignment horizontal="right" vertical="center" shrinkToFit="1"/>
    </xf>
    <xf numFmtId="38" fontId="9" fillId="0" borderId="0" xfId="17" applyFont="1" applyBorder="1" applyAlignment="1">
      <alignment horizontal="right" vertical="center" shrinkToFit="1"/>
    </xf>
    <xf numFmtId="38" fontId="9" fillId="0" borderId="14" xfId="17" applyFont="1" applyBorder="1" applyAlignment="1">
      <alignment horizontal="right" vertical="center" shrinkToFit="1"/>
    </xf>
    <xf numFmtId="38" fontId="9" fillId="0" borderId="12" xfId="17" applyFont="1" applyBorder="1" applyAlignment="1">
      <alignment horizontal="right" shrinkToFit="1"/>
    </xf>
    <xf numFmtId="38" fontId="9" fillId="0" borderId="0" xfId="17" applyFont="1" applyBorder="1" applyAlignment="1">
      <alignment horizontal="right" shrinkToFit="1"/>
    </xf>
    <xf numFmtId="38" fontId="9" fillId="0" borderId="14" xfId="17" applyFont="1" applyBorder="1" applyAlignment="1">
      <alignment horizontal="right" shrinkToFi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180" fontId="9" fillId="0" borderId="0" xfId="0" applyNumberFormat="1" applyFont="1" applyAlignment="1">
      <alignment horizontal="right" vertical="center"/>
    </xf>
    <xf numFmtId="0" fontId="8" fillId="0" borderId="20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 wrapText="1"/>
    </xf>
    <xf numFmtId="182" fontId="9" fillId="0" borderId="0" xfId="0" applyNumberFormat="1" applyFont="1" applyBorder="1" applyAlignment="1">
      <alignment horizontal="right" vertical="center"/>
    </xf>
    <xf numFmtId="182" fontId="9" fillId="0" borderId="1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distributed" shrinkToFit="1"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38" fontId="9" fillId="0" borderId="0" xfId="17" applyFont="1" applyBorder="1" applyAlignment="1" applyProtection="1">
      <alignment horizontal="right" shrinkToFit="1"/>
      <protection locked="0"/>
    </xf>
    <xf numFmtId="38" fontId="9" fillId="0" borderId="14" xfId="17" applyFont="1" applyBorder="1" applyAlignment="1" applyProtection="1">
      <alignment horizontal="right" shrinkToFit="1"/>
      <protection locked="0"/>
    </xf>
    <xf numFmtId="0" fontId="8" fillId="0" borderId="11" xfId="0" applyFont="1" applyBorder="1" applyAlignment="1">
      <alignment shrinkToFit="1"/>
    </xf>
    <xf numFmtId="0" fontId="8" fillId="0" borderId="11" xfId="0" applyFont="1" applyBorder="1" applyAlignment="1">
      <alignment horizontal="distributed" shrinkToFit="1"/>
    </xf>
    <xf numFmtId="0" fontId="8" fillId="0" borderId="12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distributed" vertical="center" shrinkToFit="1"/>
    </xf>
    <xf numFmtId="180" fontId="9" fillId="0" borderId="0" xfId="0" applyNumberFormat="1" applyFont="1" applyAlignment="1">
      <alignment horizontal="right" shrinkToFit="1"/>
    </xf>
    <xf numFmtId="181" fontId="9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8" fillId="0" borderId="0" xfId="0" applyFont="1" applyAlignment="1" applyProtection="1">
      <alignment horizontal="right" shrinkToFit="1"/>
      <protection locked="0"/>
    </xf>
    <xf numFmtId="181" fontId="9" fillId="0" borderId="14" xfId="0" applyNumberFormat="1" applyFont="1" applyBorder="1" applyAlignment="1">
      <alignment horizontal="right" shrinkToFit="1"/>
    </xf>
    <xf numFmtId="0" fontId="8" fillId="0" borderId="0" xfId="0" applyFont="1" applyAlignment="1" applyProtection="1">
      <alignment horizontal="right" shrinkToFit="1"/>
      <protection/>
    </xf>
    <xf numFmtId="38" fontId="9" fillId="0" borderId="0" xfId="17" applyFont="1" applyBorder="1" applyAlignment="1" applyProtection="1">
      <alignment horizontal="right" shrinkToFit="1"/>
      <protection/>
    </xf>
    <xf numFmtId="38" fontId="9" fillId="0" borderId="13" xfId="17" applyFont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 shrinkToFit="1"/>
    </xf>
    <xf numFmtId="38" fontId="9" fillId="0" borderId="13" xfId="17" applyFont="1" applyBorder="1" applyAlignment="1">
      <alignment horizontal="right" vertical="center" shrinkToFit="1"/>
    </xf>
    <xf numFmtId="0" fontId="9" fillId="0" borderId="0" xfId="0" applyFont="1" applyBorder="1" applyAlignment="1" quotePrefix="1">
      <alignment horizontal="distributed" vertical="center" shrinkToFit="1"/>
    </xf>
    <xf numFmtId="0" fontId="9" fillId="0" borderId="0" xfId="0" applyFont="1" applyBorder="1" applyAlignment="1" quotePrefix="1">
      <alignment horizontal="left"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38" fontId="9" fillId="0" borderId="0" xfId="17" applyFont="1" applyBorder="1" applyAlignment="1">
      <alignment vertical="center" shrinkToFit="1"/>
    </xf>
    <xf numFmtId="0" fontId="9" fillId="0" borderId="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38" fontId="9" fillId="0" borderId="18" xfId="17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shrinkToFit="1"/>
    </xf>
    <xf numFmtId="181" fontId="9" fillId="0" borderId="0" xfId="0" applyNumberFormat="1" applyFont="1" applyBorder="1" applyAlignment="1">
      <alignment horizontal="right"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38" fontId="5" fillId="0" borderId="14" xfId="17" applyFont="1" applyBorder="1" applyAlignment="1">
      <alignment horizontal="left" vertical="center" inden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15" xfId="17" applyFont="1" applyBorder="1" applyAlignment="1">
      <alignment horizontal="distributed" vertical="center" wrapText="1"/>
    </xf>
    <xf numFmtId="38" fontId="3" fillId="0" borderId="7" xfId="17" applyFont="1" applyBorder="1" applyAlignment="1">
      <alignment horizontal="distributed" vertical="center" wrapText="1"/>
    </xf>
    <xf numFmtId="38" fontId="3" fillId="0" borderId="7" xfId="17" applyFont="1" applyBorder="1" applyAlignment="1" quotePrefix="1">
      <alignment horizontal="distributed" vertical="center" wrapText="1"/>
    </xf>
    <xf numFmtId="38" fontId="3" fillId="0" borderId="8" xfId="17" applyFont="1" applyBorder="1" applyAlignment="1" quotePrefix="1">
      <alignment horizontal="distributed" vertical="center" wrapText="1"/>
    </xf>
    <xf numFmtId="38" fontId="3" fillId="0" borderId="6" xfId="17" applyFont="1" applyBorder="1" applyAlignment="1" quotePrefix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5" fillId="0" borderId="2" xfId="17" applyFont="1" applyBorder="1" applyAlignment="1">
      <alignment horizontal="left" vertical="center" indent="1"/>
    </xf>
    <xf numFmtId="38" fontId="9" fillId="0" borderId="2" xfId="17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5" fillId="0" borderId="4" xfId="17" applyFont="1" applyBorder="1" applyAlignment="1">
      <alignment horizontal="left" vertical="center" indent="1"/>
    </xf>
    <xf numFmtId="0" fontId="5" fillId="0" borderId="14" xfId="0" applyFont="1" applyBorder="1" applyAlignment="1">
      <alignment horizontal="right" vertical="center"/>
    </xf>
    <xf numFmtId="38" fontId="9" fillId="0" borderId="2" xfId="17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180" fontId="5" fillId="0" borderId="13" xfId="17" applyNumberFormat="1" applyFont="1" applyBorder="1" applyAlignment="1">
      <alignment horizontal="right" vertical="center"/>
    </xf>
    <xf numFmtId="180" fontId="9" fillId="0" borderId="12" xfId="17" applyNumberFormat="1" applyFont="1" applyBorder="1" applyAlignment="1">
      <alignment horizontal="right" vertical="center" shrinkToFit="1"/>
    </xf>
    <xf numFmtId="180" fontId="9" fillId="0" borderId="0" xfId="17" applyNumberFormat="1" applyFont="1" applyBorder="1" applyAlignment="1">
      <alignment horizontal="right" vertical="center" shrinkToFit="1"/>
    </xf>
    <xf numFmtId="180" fontId="8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 vertical="center" shrinkToFit="1"/>
    </xf>
    <xf numFmtId="180" fontId="9" fillId="0" borderId="14" xfId="17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indent="1"/>
    </xf>
    <xf numFmtId="38" fontId="5" fillId="0" borderId="7" xfId="17" applyFont="1" applyBorder="1" applyAlignment="1">
      <alignment horizontal="distributed" vertical="center" wrapText="1"/>
    </xf>
    <xf numFmtId="38" fontId="5" fillId="0" borderId="0" xfId="17" applyFont="1" applyBorder="1" applyAlignment="1">
      <alignment vertical="center" wrapText="1"/>
    </xf>
    <xf numFmtId="38" fontId="3" fillId="0" borderId="0" xfId="17" applyFont="1" applyBorder="1" applyAlignment="1">
      <alignment horizontal="distributed" vertical="center" wrapText="1"/>
    </xf>
    <xf numFmtId="38" fontId="3" fillId="0" borderId="0" xfId="17" applyFont="1" applyBorder="1" applyAlignment="1" quotePrefix="1">
      <alignment horizontal="distributed" vertical="center" wrapText="1"/>
    </xf>
    <xf numFmtId="38" fontId="5" fillId="0" borderId="0" xfId="17" applyFont="1" applyBorder="1" applyAlignment="1">
      <alignment horizontal="distributed" vertical="center" wrapText="1"/>
    </xf>
    <xf numFmtId="38" fontId="6" fillId="0" borderId="0" xfId="17" applyFont="1" applyBorder="1" applyAlignment="1">
      <alignment horizontal="distributed" vertical="center" wrapText="1"/>
    </xf>
    <xf numFmtId="38" fontId="9" fillId="0" borderId="12" xfId="17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38" fontId="9" fillId="0" borderId="14" xfId="17" applyFont="1" applyBorder="1" applyAlignment="1">
      <alignment horizontal="right"/>
    </xf>
    <xf numFmtId="0" fontId="10" fillId="0" borderId="0" xfId="16" applyAlignment="1">
      <alignment/>
    </xf>
    <xf numFmtId="0" fontId="8" fillId="0" borderId="15" xfId="0" applyFont="1" applyBorder="1" applyAlignment="1">
      <alignment horizontal="distributed" shrinkToFit="1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180" fontId="3" fillId="0" borderId="6" xfId="0" applyNumberFormat="1" applyFont="1" applyBorder="1" applyAlignment="1">
      <alignment horizontal="distributed" vertical="center"/>
    </xf>
    <xf numFmtId="180" fontId="3" fillId="0" borderId="8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shrinkToFit="1"/>
    </xf>
    <xf numFmtId="0" fontId="8" fillId="0" borderId="22" xfId="0" applyFont="1" applyBorder="1" applyAlignment="1">
      <alignment horizontal="distributed" shrinkToFit="1"/>
    </xf>
    <xf numFmtId="0" fontId="8" fillId="0" borderId="1" xfId="0" applyFont="1" applyBorder="1" applyAlignment="1">
      <alignment horizontal="distributed" shrinkToFit="1"/>
    </xf>
    <xf numFmtId="0" fontId="3" fillId="0" borderId="7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8" fillId="0" borderId="8" xfId="0" applyFont="1" applyBorder="1" applyAlignment="1">
      <alignment horizontal="distributed" shrinkToFit="1"/>
    </xf>
    <xf numFmtId="0" fontId="8" fillId="0" borderId="7" xfId="0" applyFont="1" applyBorder="1" applyAlignment="1">
      <alignment horizontal="distributed" shrinkToFit="1"/>
    </xf>
    <xf numFmtId="0" fontId="8" fillId="0" borderId="8" xfId="0" applyFont="1" applyBorder="1" applyAlignment="1">
      <alignment horizontal="distributed" shrinkToFit="1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vertical="distributed" textRotation="255" wrapText="1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1</xdr:col>
      <xdr:colOff>19050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9550" y="12287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9525</xdr:rowOff>
    </xdr:from>
    <xdr:to>
      <xdr:col>1</xdr:col>
      <xdr:colOff>19050</xdr:colOff>
      <xdr:row>10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209550" y="12287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6.25390625" style="2" customWidth="1"/>
    <col min="2" max="2" width="30.75390625" style="2" customWidth="1"/>
    <col min="3" max="4" width="17.25390625" style="2" customWidth="1"/>
    <col min="5" max="5" width="11.125" style="2" customWidth="1"/>
    <col min="6" max="16384" width="9.00390625" style="2" customWidth="1"/>
  </cols>
  <sheetData>
    <row r="1" ht="13.5">
      <c r="A1" s="225" t="s">
        <v>624</v>
      </c>
    </row>
    <row r="2" spans="1:4" ht="28.5">
      <c r="A2" s="71" t="s">
        <v>196</v>
      </c>
      <c r="B2" s="1"/>
      <c r="C2" s="1"/>
      <c r="D2" s="1"/>
    </row>
    <row r="3" spans="1:4" ht="13.5">
      <c r="A3" s="3" t="s">
        <v>591</v>
      </c>
      <c r="B3" s="1"/>
      <c r="C3" s="1"/>
      <c r="D3" s="1"/>
    </row>
    <row r="4" spans="1:4" ht="14.25" thickBot="1">
      <c r="A4" s="1" t="s">
        <v>137</v>
      </c>
      <c r="B4" s="1"/>
      <c r="C4" s="1"/>
      <c r="D4" s="1" t="s">
        <v>197</v>
      </c>
    </row>
    <row r="5" spans="1:4" ht="12.75" customHeight="1" thickTop="1">
      <c r="A5" s="227" t="s">
        <v>139</v>
      </c>
      <c r="B5" s="229" t="s">
        <v>140</v>
      </c>
      <c r="C5" s="231" t="s">
        <v>198</v>
      </c>
      <c r="D5" s="232"/>
    </row>
    <row r="6" spans="1:4" ht="12.75" customHeight="1">
      <c r="A6" s="228"/>
      <c r="B6" s="230"/>
      <c r="C6" s="4" t="s">
        <v>592</v>
      </c>
      <c r="D6" s="132" t="s">
        <v>593</v>
      </c>
    </row>
    <row r="7" spans="1:4" ht="12.75" customHeight="1">
      <c r="A7" s="5" t="s">
        <v>199</v>
      </c>
      <c r="B7" s="6"/>
      <c r="C7" s="22">
        <v>92130915986</v>
      </c>
      <c r="D7" s="133">
        <f>SUM(D8:D22)</f>
        <v>102109100336</v>
      </c>
    </row>
    <row r="8" spans="1:4" ht="12.75" customHeight="1">
      <c r="A8" s="5"/>
      <c r="B8" s="6" t="s">
        <v>200</v>
      </c>
      <c r="C8" s="22">
        <v>21828511633</v>
      </c>
      <c r="D8" s="133">
        <v>28925942075</v>
      </c>
    </row>
    <row r="9" spans="1:4" ht="12.75" customHeight="1">
      <c r="A9" s="5"/>
      <c r="B9" s="6" t="s">
        <v>201</v>
      </c>
      <c r="C9" s="22">
        <v>23835985679</v>
      </c>
      <c r="D9" s="133">
        <v>28324032548</v>
      </c>
    </row>
    <row r="10" spans="1:4" ht="12.75" customHeight="1">
      <c r="A10" s="5"/>
      <c r="B10" s="6" t="s">
        <v>202</v>
      </c>
      <c r="C10" s="22">
        <v>9759480200</v>
      </c>
      <c r="D10" s="133">
        <v>9517880590</v>
      </c>
    </row>
    <row r="11" spans="1:4" ht="12.75" customHeight="1">
      <c r="A11" s="5"/>
      <c r="B11" s="6" t="s">
        <v>203</v>
      </c>
      <c r="C11" s="22">
        <v>3824100129</v>
      </c>
      <c r="D11" s="133">
        <v>3871488135</v>
      </c>
    </row>
    <row r="12" spans="1:4" ht="12.75" customHeight="1">
      <c r="A12" s="5"/>
      <c r="B12" s="6" t="s">
        <v>204</v>
      </c>
      <c r="C12" s="22">
        <v>1946772721</v>
      </c>
      <c r="D12" s="133">
        <v>1985580154</v>
      </c>
    </row>
    <row r="13" spans="1:4" ht="12.75" customHeight="1">
      <c r="A13" s="5"/>
      <c r="B13" s="6" t="s">
        <v>205</v>
      </c>
      <c r="C13" s="22">
        <v>1415825800</v>
      </c>
      <c r="D13" s="133">
        <v>1288155000</v>
      </c>
    </row>
    <row r="14" spans="1:4" ht="12.75" customHeight="1">
      <c r="A14" s="5"/>
      <c r="B14" s="6" t="s">
        <v>206</v>
      </c>
      <c r="C14" s="22">
        <v>1062475878</v>
      </c>
      <c r="D14" s="133" t="s">
        <v>594</v>
      </c>
    </row>
    <row r="15" spans="1:4" ht="12.75" customHeight="1">
      <c r="A15" s="5"/>
      <c r="B15" s="6" t="s">
        <v>207</v>
      </c>
      <c r="C15" s="22">
        <v>14951895880</v>
      </c>
      <c r="D15" s="133">
        <v>15066188938</v>
      </c>
    </row>
    <row r="16" spans="1:4" ht="12.75" customHeight="1">
      <c r="A16" s="5"/>
      <c r="B16" s="6" t="s">
        <v>208</v>
      </c>
      <c r="C16" s="22">
        <v>441000</v>
      </c>
      <c r="D16" s="133">
        <v>933400</v>
      </c>
    </row>
    <row r="17" spans="1:4" ht="12.75" customHeight="1">
      <c r="A17" s="5"/>
      <c r="B17" s="6" t="s">
        <v>209</v>
      </c>
      <c r="C17" s="22">
        <v>48796600</v>
      </c>
      <c r="D17" s="133">
        <v>48830700</v>
      </c>
    </row>
    <row r="18" spans="1:4" ht="12.75" customHeight="1">
      <c r="A18" s="5"/>
      <c r="B18" s="6" t="s">
        <v>210</v>
      </c>
      <c r="C18" s="22" t="s">
        <v>211</v>
      </c>
      <c r="D18" s="133">
        <v>56090600</v>
      </c>
    </row>
    <row r="19" spans="1:4" ht="12.75" customHeight="1">
      <c r="A19" s="5"/>
      <c r="B19" s="6" t="s">
        <v>212</v>
      </c>
      <c r="C19" s="22">
        <v>3624873600</v>
      </c>
      <c r="D19" s="133">
        <v>3588006700</v>
      </c>
    </row>
    <row r="20" spans="1:4" ht="12.75" customHeight="1">
      <c r="A20" s="5"/>
      <c r="B20" s="6" t="s">
        <v>213</v>
      </c>
      <c r="C20" s="22">
        <v>9798467967</v>
      </c>
      <c r="D20" s="133">
        <v>9299317414</v>
      </c>
    </row>
    <row r="21" spans="1:4" ht="12.75" customHeight="1">
      <c r="A21" s="5"/>
      <c r="B21" s="6" t="s">
        <v>214</v>
      </c>
      <c r="C21" s="22">
        <v>32862600</v>
      </c>
      <c r="D21" s="133">
        <v>32985300</v>
      </c>
    </row>
    <row r="22" spans="1:4" ht="12.75" customHeight="1">
      <c r="A22" s="5"/>
      <c r="B22" s="6" t="s">
        <v>215</v>
      </c>
      <c r="C22" s="22">
        <v>426299</v>
      </c>
      <c r="D22" s="133">
        <v>103668782</v>
      </c>
    </row>
    <row r="23" spans="1:4" ht="12.75" customHeight="1">
      <c r="A23" s="5" t="s">
        <v>216</v>
      </c>
      <c r="B23" s="6"/>
      <c r="C23" s="22">
        <v>16903304210</v>
      </c>
      <c r="D23" s="133">
        <f>SUM(D24)</f>
        <v>17435231971</v>
      </c>
    </row>
    <row r="24" spans="1:4" ht="12.75" customHeight="1">
      <c r="A24" s="5"/>
      <c r="B24" s="6" t="s">
        <v>217</v>
      </c>
      <c r="C24" s="22">
        <v>16903304210</v>
      </c>
      <c r="D24" s="133">
        <v>17435231971</v>
      </c>
    </row>
    <row r="25" spans="1:4" ht="12.75" customHeight="1">
      <c r="A25" s="5" t="s">
        <v>218</v>
      </c>
      <c r="B25" s="6"/>
      <c r="C25" s="22">
        <v>1250019000</v>
      </c>
      <c r="D25" s="133">
        <f>SUM(D26:D27)</f>
        <v>1276335000</v>
      </c>
    </row>
    <row r="26" spans="1:4" ht="12.75" customHeight="1">
      <c r="A26" s="5"/>
      <c r="B26" s="6" t="s">
        <v>219</v>
      </c>
      <c r="C26" s="22">
        <v>1107052000</v>
      </c>
      <c r="D26" s="133">
        <v>1133020000</v>
      </c>
    </row>
    <row r="27" spans="1:4" ht="12.75" customHeight="1">
      <c r="A27" s="5"/>
      <c r="B27" s="6" t="s">
        <v>220</v>
      </c>
      <c r="C27" s="22">
        <v>142967000</v>
      </c>
      <c r="D27" s="133">
        <v>143315000</v>
      </c>
    </row>
    <row r="28" spans="1:4" ht="12.75" customHeight="1">
      <c r="A28" s="5" t="s">
        <v>221</v>
      </c>
      <c r="B28" s="6"/>
      <c r="C28" s="22">
        <v>802201000</v>
      </c>
      <c r="D28" s="133">
        <f>SUM(D29)</f>
        <v>639465000</v>
      </c>
    </row>
    <row r="29" spans="1:4" ht="12.75" customHeight="1">
      <c r="A29" s="5"/>
      <c r="B29" s="6" t="s">
        <v>222</v>
      </c>
      <c r="C29" s="22">
        <v>802201000</v>
      </c>
      <c r="D29" s="133">
        <v>639465000</v>
      </c>
    </row>
    <row r="30" spans="1:4" ht="12.75" customHeight="1">
      <c r="A30" s="5" t="s">
        <v>223</v>
      </c>
      <c r="B30" s="6"/>
      <c r="C30" s="22">
        <v>167655910000</v>
      </c>
      <c r="D30" s="133">
        <f>SUM(D31)</f>
        <v>173864448000</v>
      </c>
    </row>
    <row r="31" spans="1:4" ht="12.75" customHeight="1">
      <c r="A31" s="5"/>
      <c r="B31" s="6" t="s">
        <v>224</v>
      </c>
      <c r="C31" s="22">
        <v>167655910000</v>
      </c>
      <c r="D31" s="133">
        <v>173864448000</v>
      </c>
    </row>
    <row r="32" spans="1:4" ht="12.75" customHeight="1">
      <c r="A32" s="7" t="s">
        <v>225</v>
      </c>
      <c r="B32" s="6"/>
      <c r="C32" s="22">
        <v>429970000</v>
      </c>
      <c r="D32" s="133">
        <f>SUM(D33)</f>
        <v>363612000</v>
      </c>
    </row>
    <row r="33" spans="1:4" ht="12.75" customHeight="1">
      <c r="A33" s="5"/>
      <c r="B33" s="6" t="s">
        <v>226</v>
      </c>
      <c r="C33" s="22">
        <v>429970000</v>
      </c>
      <c r="D33" s="133">
        <v>363612000</v>
      </c>
    </row>
    <row r="34" spans="1:4" ht="12.75" customHeight="1">
      <c r="A34" s="5" t="s">
        <v>227</v>
      </c>
      <c r="B34" s="6"/>
      <c r="C34" s="22">
        <v>9265287154</v>
      </c>
      <c r="D34" s="133">
        <f>SUM(D35)</f>
        <v>9224952993</v>
      </c>
    </row>
    <row r="35" spans="1:4" ht="12.75" customHeight="1">
      <c r="A35" s="5"/>
      <c r="B35" s="6" t="s">
        <v>228</v>
      </c>
      <c r="C35" s="22">
        <v>9265287154</v>
      </c>
      <c r="D35" s="133">
        <v>9224952993</v>
      </c>
    </row>
    <row r="36" spans="1:4" ht="12.75" customHeight="1">
      <c r="A36" s="5" t="s">
        <v>229</v>
      </c>
      <c r="B36" s="6"/>
      <c r="C36" s="22">
        <v>8901575796</v>
      </c>
      <c r="D36" s="133">
        <f>SUM(D37:D38)</f>
        <v>9036141266</v>
      </c>
    </row>
    <row r="37" spans="1:4" ht="12.75" customHeight="1">
      <c r="A37" s="5"/>
      <c r="B37" s="6" t="s">
        <v>230</v>
      </c>
      <c r="C37" s="22">
        <v>6973960207</v>
      </c>
      <c r="D37" s="133">
        <v>7107130157</v>
      </c>
    </row>
    <row r="38" spans="1:4" ht="12.75" customHeight="1">
      <c r="A38" s="5"/>
      <c r="B38" s="6" t="s">
        <v>231</v>
      </c>
      <c r="C38" s="22">
        <v>1927615589</v>
      </c>
      <c r="D38" s="133">
        <v>1929011109</v>
      </c>
    </row>
    <row r="39" spans="1:4" ht="12.75" customHeight="1">
      <c r="A39" s="5" t="s">
        <v>232</v>
      </c>
      <c r="B39" s="6"/>
      <c r="C39" s="22">
        <v>121371823250</v>
      </c>
      <c r="D39" s="133">
        <f>SUM(D40:D42)</f>
        <v>113064778598</v>
      </c>
    </row>
    <row r="40" spans="1:4" ht="12.75" customHeight="1">
      <c r="A40" s="5"/>
      <c r="B40" s="6" t="s">
        <v>233</v>
      </c>
      <c r="C40" s="22">
        <v>27516051349</v>
      </c>
      <c r="D40" s="133">
        <v>28494412691</v>
      </c>
    </row>
    <row r="41" spans="1:4" ht="12.75" customHeight="1">
      <c r="A41" s="5"/>
      <c r="B41" s="6" t="s">
        <v>234</v>
      </c>
      <c r="C41" s="22">
        <v>92751033310</v>
      </c>
      <c r="D41" s="133">
        <v>82437298127</v>
      </c>
    </row>
    <row r="42" spans="1:4" ht="12.75" customHeight="1">
      <c r="A42" s="5"/>
      <c r="B42" s="6" t="s">
        <v>235</v>
      </c>
      <c r="C42" s="22">
        <v>1104738591</v>
      </c>
      <c r="D42" s="133">
        <v>2133067780</v>
      </c>
    </row>
    <row r="43" spans="1:4" ht="12.75" customHeight="1">
      <c r="A43" s="5" t="s">
        <v>236</v>
      </c>
      <c r="B43" s="6"/>
      <c r="C43" s="22">
        <v>854703241</v>
      </c>
      <c r="D43" s="133">
        <f>SUM(D44:D45)</f>
        <v>696230650</v>
      </c>
    </row>
    <row r="44" spans="1:4" ht="12.75" customHeight="1">
      <c r="A44" s="5"/>
      <c r="B44" s="6" t="s">
        <v>237</v>
      </c>
      <c r="C44" s="22">
        <v>422679885</v>
      </c>
      <c r="D44" s="133">
        <v>363250027</v>
      </c>
    </row>
    <row r="45" spans="1:4" ht="12.75" customHeight="1">
      <c r="A45" s="5"/>
      <c r="B45" s="6" t="s">
        <v>238</v>
      </c>
      <c r="C45" s="22">
        <v>432023356</v>
      </c>
      <c r="D45" s="133">
        <v>332980623</v>
      </c>
    </row>
    <row r="46" spans="1:4" ht="12.75" customHeight="1">
      <c r="A46" s="5" t="s">
        <v>239</v>
      </c>
      <c r="B46" s="6"/>
      <c r="C46" s="22">
        <v>130350036</v>
      </c>
      <c r="D46" s="133">
        <f>SUM(D47)</f>
        <v>120265222</v>
      </c>
    </row>
    <row r="47" spans="1:4" ht="12.75" customHeight="1">
      <c r="A47" s="5"/>
      <c r="B47" s="6" t="s">
        <v>240</v>
      </c>
      <c r="C47" s="22">
        <v>130350036</v>
      </c>
      <c r="D47" s="133">
        <v>120265222</v>
      </c>
    </row>
    <row r="48" spans="1:4" ht="12.75" customHeight="1">
      <c r="A48" s="5" t="s">
        <v>241</v>
      </c>
      <c r="B48" s="6"/>
      <c r="C48" s="22">
        <v>663547036</v>
      </c>
      <c r="D48" s="133">
        <f>SUM(D49:D50)</f>
        <v>1041967160</v>
      </c>
    </row>
    <row r="49" spans="1:4" ht="12.75" customHeight="1">
      <c r="A49" s="5"/>
      <c r="B49" s="6" t="s">
        <v>242</v>
      </c>
      <c r="C49" s="22">
        <v>408326445</v>
      </c>
      <c r="D49" s="133">
        <v>222226000</v>
      </c>
    </row>
    <row r="50" spans="1:4" ht="12.75" customHeight="1">
      <c r="A50" s="5"/>
      <c r="B50" s="6" t="s">
        <v>243</v>
      </c>
      <c r="C50" s="22">
        <v>255220591</v>
      </c>
      <c r="D50" s="133">
        <v>819741160</v>
      </c>
    </row>
    <row r="51" spans="1:4" ht="12.75" customHeight="1">
      <c r="A51" s="5" t="s">
        <v>244</v>
      </c>
      <c r="B51" s="6"/>
      <c r="C51" s="22">
        <v>17324027256</v>
      </c>
      <c r="D51" s="133">
        <f>SUM(D52)</f>
        <v>15635913662</v>
      </c>
    </row>
    <row r="52" spans="1:4" ht="12.75" customHeight="1">
      <c r="A52" s="5"/>
      <c r="B52" s="6" t="s">
        <v>245</v>
      </c>
      <c r="C52" s="22">
        <v>17324027256</v>
      </c>
      <c r="D52" s="133">
        <v>15635913662</v>
      </c>
    </row>
    <row r="53" spans="1:4" ht="12.75" customHeight="1">
      <c r="A53" s="5" t="s">
        <v>246</v>
      </c>
      <c r="B53" s="6"/>
      <c r="C53" s="22">
        <v>18270931510</v>
      </c>
      <c r="D53" s="133">
        <f>SUM(D54:D60)</f>
        <v>17790351309</v>
      </c>
    </row>
    <row r="54" spans="1:4" ht="12.75" customHeight="1">
      <c r="A54" s="5"/>
      <c r="B54" s="6" t="s">
        <v>247</v>
      </c>
      <c r="C54" s="22">
        <v>347222746</v>
      </c>
      <c r="D54" s="133">
        <v>357431489</v>
      </c>
    </row>
    <row r="55" spans="1:4" ht="12.75" customHeight="1">
      <c r="A55" s="5"/>
      <c r="B55" s="6" t="s">
        <v>248</v>
      </c>
      <c r="C55" s="22">
        <v>142696189</v>
      </c>
      <c r="D55" s="133">
        <v>182971684</v>
      </c>
    </row>
    <row r="56" spans="1:4" ht="12.75" customHeight="1">
      <c r="A56" s="5"/>
      <c r="B56" s="6" t="s">
        <v>249</v>
      </c>
      <c r="C56" s="22">
        <v>9308609088</v>
      </c>
      <c r="D56" s="133">
        <v>12173962811</v>
      </c>
    </row>
    <row r="57" spans="1:4" ht="12.75" customHeight="1">
      <c r="A57" s="5"/>
      <c r="B57" s="6" t="s">
        <v>250</v>
      </c>
      <c r="C57" s="22">
        <v>1815313318</v>
      </c>
      <c r="D57" s="133">
        <v>1499195644</v>
      </c>
    </row>
    <row r="58" spans="1:4" ht="12.75" customHeight="1">
      <c r="A58" s="5"/>
      <c r="B58" s="6" t="s">
        <v>251</v>
      </c>
      <c r="C58" s="22">
        <v>2665493030</v>
      </c>
      <c r="D58" s="133">
        <v>2711866451</v>
      </c>
    </row>
    <row r="59" spans="1:4" ht="12.75" customHeight="1">
      <c r="A59" s="5"/>
      <c r="B59" s="6" t="s">
        <v>252</v>
      </c>
      <c r="C59" s="22">
        <v>105259141</v>
      </c>
      <c r="D59" s="133">
        <v>50670967</v>
      </c>
    </row>
    <row r="60" spans="1:4" ht="12.75" customHeight="1">
      <c r="A60" s="5"/>
      <c r="B60" s="6" t="s">
        <v>253</v>
      </c>
      <c r="C60" s="22">
        <v>3886337998</v>
      </c>
      <c r="D60" s="133">
        <v>814252263</v>
      </c>
    </row>
    <row r="61" spans="1:4" ht="12.75" customHeight="1">
      <c r="A61" s="5" t="s">
        <v>254</v>
      </c>
      <c r="B61" s="6"/>
      <c r="C61" s="22">
        <v>80869000000</v>
      </c>
      <c r="D61" s="133">
        <f>SUM(D62)</f>
        <v>70104000000</v>
      </c>
    </row>
    <row r="62" spans="1:4" ht="12.75" customHeight="1">
      <c r="A62" s="5"/>
      <c r="B62" s="6" t="s">
        <v>255</v>
      </c>
      <c r="C62" s="22">
        <v>80869000000</v>
      </c>
      <c r="D62" s="133">
        <v>70104000000</v>
      </c>
    </row>
    <row r="63" spans="1:4" ht="12.75" customHeight="1">
      <c r="A63" s="8" t="s">
        <v>256</v>
      </c>
      <c r="B63" s="9"/>
      <c r="C63" s="24">
        <v>536823565475</v>
      </c>
      <c r="D63" s="134">
        <f>SUM(D7:D62)/2</f>
        <v>532402793167</v>
      </c>
    </row>
    <row r="64" ht="13.5">
      <c r="C64" s="184" t="s">
        <v>330</v>
      </c>
    </row>
    <row r="66" spans="1:4" ht="13.5">
      <c r="A66" s="65" t="s">
        <v>331</v>
      </c>
      <c r="B66" s="1"/>
      <c r="C66" s="65"/>
      <c r="D66" s="65"/>
    </row>
    <row r="67" spans="1:4" ht="14.25" thickBot="1">
      <c r="A67" s="65"/>
      <c r="B67" s="1"/>
      <c r="C67" s="65"/>
      <c r="D67" s="65" t="s">
        <v>197</v>
      </c>
    </row>
    <row r="68" spans="1:4" ht="14.25" thickTop="1">
      <c r="A68" s="227" t="s">
        <v>139</v>
      </c>
      <c r="B68" s="229" t="s">
        <v>140</v>
      </c>
      <c r="C68" s="233" t="s">
        <v>198</v>
      </c>
      <c r="D68" s="234"/>
    </row>
    <row r="69" spans="1:4" ht="13.5">
      <c r="A69" s="228"/>
      <c r="B69" s="230"/>
      <c r="C69" s="4" t="s">
        <v>592</v>
      </c>
      <c r="D69" s="132" t="s">
        <v>593</v>
      </c>
    </row>
    <row r="70" spans="1:4" ht="13.5">
      <c r="A70" s="72" t="s">
        <v>257</v>
      </c>
      <c r="B70" s="79"/>
      <c r="C70" s="74">
        <v>1064515056</v>
      </c>
      <c r="D70" s="135">
        <f>SUM(D71)</f>
        <v>1063965209</v>
      </c>
    </row>
    <row r="71" spans="1:4" ht="13.5">
      <c r="A71" s="72"/>
      <c r="B71" s="79" t="s">
        <v>258</v>
      </c>
      <c r="C71" s="74">
        <v>1064515056</v>
      </c>
      <c r="D71" s="135">
        <v>1063965209</v>
      </c>
    </row>
    <row r="72" spans="1:4" ht="13.5">
      <c r="A72" s="72" t="s">
        <v>259</v>
      </c>
      <c r="B72" s="79"/>
      <c r="C72" s="74">
        <v>29410750966</v>
      </c>
      <c r="D72" s="135">
        <f>SUM(D73:D81)</f>
        <v>25397418664</v>
      </c>
    </row>
    <row r="73" spans="1:4" ht="13.5">
      <c r="A73" s="72"/>
      <c r="B73" s="79" t="s">
        <v>260</v>
      </c>
      <c r="C73" s="74">
        <v>13245398497</v>
      </c>
      <c r="D73" s="135">
        <v>14477356471</v>
      </c>
    </row>
    <row r="74" spans="1:4" ht="13.5">
      <c r="A74" s="72"/>
      <c r="B74" s="79" t="s">
        <v>261</v>
      </c>
      <c r="C74" s="74">
        <v>6791271619</v>
      </c>
      <c r="D74" s="135">
        <v>2584606208</v>
      </c>
    </row>
    <row r="75" spans="1:4" ht="13.5">
      <c r="A75" s="72"/>
      <c r="B75" s="79" t="s">
        <v>262</v>
      </c>
      <c r="C75" s="74">
        <v>5075776612</v>
      </c>
      <c r="D75" s="135">
        <v>3671603078</v>
      </c>
    </row>
    <row r="76" spans="1:4" ht="13.5">
      <c r="A76" s="72"/>
      <c r="B76" s="79" t="s">
        <v>263</v>
      </c>
      <c r="C76" s="74">
        <v>2003754754</v>
      </c>
      <c r="D76" s="135">
        <v>2049900149</v>
      </c>
    </row>
    <row r="77" spans="1:4" ht="13.5">
      <c r="A77" s="72"/>
      <c r="B77" s="79" t="s">
        <v>264</v>
      </c>
      <c r="C77" s="74">
        <v>294394606</v>
      </c>
      <c r="D77" s="135">
        <v>638320736</v>
      </c>
    </row>
    <row r="78" spans="1:4" ht="13.5">
      <c r="A78" s="72"/>
      <c r="B78" s="79" t="s">
        <v>265</v>
      </c>
      <c r="C78" s="74">
        <v>1123631526</v>
      </c>
      <c r="D78" s="135">
        <v>785126451</v>
      </c>
    </row>
    <row r="79" spans="1:4" ht="13.5">
      <c r="A79" s="72"/>
      <c r="B79" s="79" t="s">
        <v>266</v>
      </c>
      <c r="C79" s="74">
        <v>524720253</v>
      </c>
      <c r="D79" s="135">
        <v>837554842</v>
      </c>
    </row>
    <row r="80" spans="1:4" ht="13.5">
      <c r="A80" s="72"/>
      <c r="B80" s="79" t="s">
        <v>267</v>
      </c>
      <c r="C80" s="74">
        <v>147825375</v>
      </c>
      <c r="D80" s="135">
        <v>149460259</v>
      </c>
    </row>
    <row r="81" spans="1:4" ht="13.5">
      <c r="A81" s="72"/>
      <c r="B81" s="79" t="s">
        <v>268</v>
      </c>
      <c r="C81" s="74">
        <v>203977724</v>
      </c>
      <c r="D81" s="135">
        <v>203490470</v>
      </c>
    </row>
    <row r="82" spans="1:4" ht="13.5">
      <c r="A82" s="72" t="s">
        <v>269</v>
      </c>
      <c r="B82" s="79"/>
      <c r="C82" s="74">
        <v>30707525554</v>
      </c>
      <c r="D82" s="135">
        <f>SUM(D83:D86)</f>
        <v>31942013320</v>
      </c>
    </row>
    <row r="83" spans="1:4" ht="13.5">
      <c r="A83" s="72"/>
      <c r="B83" s="79" t="s">
        <v>270</v>
      </c>
      <c r="C83" s="74">
        <v>20641998561</v>
      </c>
      <c r="D83" s="135">
        <v>21487655040</v>
      </c>
    </row>
    <row r="84" spans="1:4" ht="13.5">
      <c r="A84" s="72"/>
      <c r="B84" s="79" t="s">
        <v>271</v>
      </c>
      <c r="C84" s="74">
        <v>8287690216</v>
      </c>
      <c r="D84" s="135">
        <v>8528343654</v>
      </c>
    </row>
    <row r="85" spans="1:4" ht="13.5">
      <c r="A85" s="72"/>
      <c r="B85" s="79" t="s">
        <v>272</v>
      </c>
      <c r="C85" s="74">
        <v>1777661777</v>
      </c>
      <c r="D85" s="135">
        <v>1922919626</v>
      </c>
    </row>
    <row r="86" spans="1:4" ht="13.5">
      <c r="A86" s="72"/>
      <c r="B86" s="79" t="s">
        <v>273</v>
      </c>
      <c r="C86" s="74">
        <v>175000</v>
      </c>
      <c r="D86" s="135">
        <v>3095000</v>
      </c>
    </row>
    <row r="87" spans="1:4" ht="13.5">
      <c r="A87" s="72" t="s">
        <v>274</v>
      </c>
      <c r="B87" s="79"/>
      <c r="C87" s="74">
        <v>12101672414</v>
      </c>
      <c r="D87" s="135">
        <f>SUM(D88:D91)</f>
        <v>12564487248</v>
      </c>
    </row>
    <row r="88" spans="1:4" ht="13.5">
      <c r="A88" s="72"/>
      <c r="B88" s="79" t="s">
        <v>275</v>
      </c>
      <c r="C88" s="74">
        <v>2993013073</v>
      </c>
      <c r="D88" s="135">
        <v>3071847101</v>
      </c>
    </row>
    <row r="89" spans="1:4" ht="13.5">
      <c r="A89" s="72"/>
      <c r="B89" s="79" t="s">
        <v>276</v>
      </c>
      <c r="C89" s="74">
        <v>2057702586</v>
      </c>
      <c r="D89" s="135">
        <v>2078655370</v>
      </c>
    </row>
    <row r="90" spans="1:4" ht="13.5">
      <c r="A90" s="72"/>
      <c r="B90" s="79" t="s">
        <v>277</v>
      </c>
      <c r="C90" s="74">
        <v>1940416858</v>
      </c>
      <c r="D90" s="135">
        <v>1946225112</v>
      </c>
    </row>
    <row r="91" spans="1:4" ht="13.5">
      <c r="A91" s="72"/>
      <c r="B91" s="79" t="s">
        <v>278</v>
      </c>
      <c r="C91" s="74">
        <v>5110539897</v>
      </c>
      <c r="D91" s="135">
        <v>5467759665</v>
      </c>
    </row>
    <row r="92" spans="1:4" ht="13.5">
      <c r="A92" s="72" t="s">
        <v>279</v>
      </c>
      <c r="B92" s="79"/>
      <c r="C92" s="74">
        <v>3312672979</v>
      </c>
      <c r="D92" s="135">
        <f>SUM(D93:D96)</f>
        <v>2324753571</v>
      </c>
    </row>
    <row r="93" spans="1:4" ht="13.5">
      <c r="A93" s="72"/>
      <c r="B93" s="79" t="s">
        <v>280</v>
      </c>
      <c r="C93" s="74">
        <v>647023376</v>
      </c>
      <c r="D93" s="135">
        <v>641964524</v>
      </c>
    </row>
    <row r="94" spans="1:4" ht="13.5">
      <c r="A94" s="72"/>
      <c r="B94" s="79" t="s">
        <v>281</v>
      </c>
      <c r="C94" s="74">
        <v>1265515197</v>
      </c>
      <c r="D94" s="135">
        <v>1156767753</v>
      </c>
    </row>
    <row r="95" spans="1:4" ht="13.5">
      <c r="A95" s="72"/>
      <c r="B95" s="79" t="s">
        <v>282</v>
      </c>
      <c r="C95" s="74">
        <v>1281509872</v>
      </c>
      <c r="D95" s="135">
        <v>406613187</v>
      </c>
    </row>
    <row r="96" spans="1:4" ht="13.5">
      <c r="A96" s="72"/>
      <c r="B96" s="79" t="s">
        <v>283</v>
      </c>
      <c r="C96" s="74">
        <v>118624534</v>
      </c>
      <c r="D96" s="135">
        <v>119408107</v>
      </c>
    </row>
    <row r="97" spans="1:4" ht="13.5">
      <c r="A97" s="72" t="s">
        <v>284</v>
      </c>
      <c r="B97" s="79"/>
      <c r="C97" s="74">
        <v>72915136674</v>
      </c>
      <c r="D97" s="135">
        <f>SUM(D98:D101)</f>
        <v>71089517966</v>
      </c>
    </row>
    <row r="98" spans="1:4" ht="13.5">
      <c r="A98" s="72"/>
      <c r="B98" s="79" t="s">
        <v>285</v>
      </c>
      <c r="C98" s="74">
        <v>11313119294</v>
      </c>
      <c r="D98" s="135">
        <v>11092421943</v>
      </c>
    </row>
    <row r="99" spans="1:4" ht="13.5">
      <c r="A99" s="72"/>
      <c r="B99" s="79" t="s">
        <v>286</v>
      </c>
      <c r="C99" s="74">
        <v>1787171767</v>
      </c>
      <c r="D99" s="135">
        <v>1905891143</v>
      </c>
    </row>
    <row r="100" spans="1:4" ht="13.5">
      <c r="A100" s="72"/>
      <c r="B100" s="79" t="s">
        <v>287</v>
      </c>
      <c r="C100" s="74">
        <v>25608328357</v>
      </c>
      <c r="D100" s="135">
        <v>26513622728</v>
      </c>
    </row>
    <row r="101" spans="1:4" ht="13.5">
      <c r="A101" s="72"/>
      <c r="B101" s="208" t="s">
        <v>288</v>
      </c>
      <c r="C101" s="209">
        <v>34206517256</v>
      </c>
      <c r="D101" s="135">
        <v>31577582152</v>
      </c>
    </row>
    <row r="102" spans="1:4" ht="13.5">
      <c r="A102" s="72" t="s">
        <v>289</v>
      </c>
      <c r="B102" s="73"/>
      <c r="C102" s="74">
        <v>19037078581</v>
      </c>
      <c r="D102" s="135">
        <f>SUM(D103:D104)</f>
        <v>15029873254</v>
      </c>
    </row>
    <row r="103" spans="1:4" ht="13.5">
      <c r="A103" s="72"/>
      <c r="B103" s="73" t="s">
        <v>290</v>
      </c>
      <c r="C103" s="74">
        <v>18272583705</v>
      </c>
      <c r="D103" s="135">
        <v>14281393320</v>
      </c>
    </row>
    <row r="104" spans="1:4" ht="13.5">
      <c r="A104" s="72"/>
      <c r="B104" s="73" t="s">
        <v>291</v>
      </c>
      <c r="C104" s="74">
        <v>764494876</v>
      </c>
      <c r="D104" s="135">
        <v>748479934</v>
      </c>
    </row>
    <row r="105" spans="1:4" ht="13.5">
      <c r="A105" s="72" t="s">
        <v>292</v>
      </c>
      <c r="B105" s="73"/>
      <c r="C105" s="74">
        <v>139874691535</v>
      </c>
      <c r="D105" s="135">
        <f>SUM(D106:D110)</f>
        <v>127089913594</v>
      </c>
    </row>
    <row r="106" spans="1:4" ht="13.5">
      <c r="A106" s="72"/>
      <c r="B106" s="73" t="s">
        <v>293</v>
      </c>
      <c r="C106" s="74">
        <v>6302651752</v>
      </c>
      <c r="D106" s="135">
        <v>5815368278</v>
      </c>
    </row>
    <row r="107" spans="1:4" ht="13.5">
      <c r="A107" s="72"/>
      <c r="B107" s="73" t="s">
        <v>294</v>
      </c>
      <c r="C107" s="74">
        <v>68631417036</v>
      </c>
      <c r="D107" s="135">
        <v>63014766106</v>
      </c>
    </row>
    <row r="108" spans="1:4" ht="13.5">
      <c r="A108" s="72"/>
      <c r="B108" s="73" t="s">
        <v>295</v>
      </c>
      <c r="C108" s="74">
        <v>35562646966</v>
      </c>
      <c r="D108" s="135">
        <v>32781672046</v>
      </c>
    </row>
    <row r="109" spans="1:4" ht="13.5">
      <c r="A109" s="72"/>
      <c r="B109" s="73" t="s">
        <v>296</v>
      </c>
      <c r="C109" s="74">
        <v>24784753012</v>
      </c>
      <c r="D109" s="135">
        <v>21189996656</v>
      </c>
    </row>
    <row r="110" spans="1:4" ht="13.5">
      <c r="A110" s="72"/>
      <c r="B110" s="73" t="s">
        <v>297</v>
      </c>
      <c r="C110" s="74">
        <v>4593222769</v>
      </c>
      <c r="D110" s="135">
        <v>4288110508</v>
      </c>
    </row>
    <row r="111" spans="1:4" ht="13.5">
      <c r="A111" s="72" t="s">
        <v>298</v>
      </c>
      <c r="B111" s="73"/>
      <c r="C111" s="74">
        <v>23164647042</v>
      </c>
      <c r="D111" s="135">
        <f>SUM(D112:D113)</f>
        <v>22338421839</v>
      </c>
    </row>
    <row r="112" spans="1:4" ht="13.5">
      <c r="A112" s="72"/>
      <c r="B112" s="73" t="s">
        <v>299</v>
      </c>
      <c r="C112" s="74">
        <v>20743296162</v>
      </c>
      <c r="D112" s="135">
        <v>19986252657</v>
      </c>
    </row>
    <row r="113" spans="1:4" ht="13.5">
      <c r="A113" s="72"/>
      <c r="B113" s="73" t="s">
        <v>300</v>
      </c>
      <c r="C113" s="74">
        <v>2421350880</v>
      </c>
      <c r="D113" s="135">
        <v>2352169182</v>
      </c>
    </row>
    <row r="114" spans="1:4" ht="13.5">
      <c r="A114" s="72" t="s">
        <v>301</v>
      </c>
      <c r="B114" s="73"/>
      <c r="C114" s="74">
        <v>96419458619</v>
      </c>
      <c r="D114" s="135">
        <f>SUM(D115:D123)</f>
        <v>98461028717</v>
      </c>
    </row>
    <row r="115" spans="1:4" ht="13.5">
      <c r="A115" s="72"/>
      <c r="B115" s="73" t="s">
        <v>302</v>
      </c>
      <c r="C115" s="74">
        <v>9937693241</v>
      </c>
      <c r="D115" s="135">
        <v>11271121377</v>
      </c>
    </row>
    <row r="116" spans="1:4" ht="13.5">
      <c r="A116" s="72"/>
      <c r="B116" s="73" t="s">
        <v>303</v>
      </c>
      <c r="C116" s="74">
        <v>30199201582</v>
      </c>
      <c r="D116" s="135">
        <v>30378362520</v>
      </c>
    </row>
    <row r="117" spans="1:4" ht="13.5">
      <c r="A117" s="72"/>
      <c r="B117" s="73" t="s">
        <v>304</v>
      </c>
      <c r="C117" s="74">
        <v>17319335101</v>
      </c>
      <c r="D117" s="135">
        <v>17596541915</v>
      </c>
    </row>
    <row r="118" spans="1:4" ht="13.5">
      <c r="A118" s="72"/>
      <c r="B118" s="73" t="s">
        <v>305</v>
      </c>
      <c r="C118" s="74">
        <v>22668060328</v>
      </c>
      <c r="D118" s="135">
        <v>22145481960</v>
      </c>
    </row>
    <row r="119" spans="1:4" ht="13.5">
      <c r="A119" s="72"/>
      <c r="B119" s="73" t="s">
        <v>306</v>
      </c>
      <c r="C119" s="74">
        <v>5735660547</v>
      </c>
      <c r="D119" s="135">
        <v>7139509834</v>
      </c>
    </row>
    <row r="120" spans="1:4" ht="13.5">
      <c r="A120" s="72"/>
      <c r="B120" s="73" t="s">
        <v>307</v>
      </c>
      <c r="C120" s="74">
        <v>2637202252</v>
      </c>
      <c r="D120" s="135">
        <v>2374277411</v>
      </c>
    </row>
    <row r="121" spans="1:4" ht="13.5">
      <c r="A121" s="72"/>
      <c r="B121" s="73" t="s">
        <v>308</v>
      </c>
      <c r="C121" s="74">
        <v>2393060523</v>
      </c>
      <c r="D121" s="135">
        <v>2057160183</v>
      </c>
    </row>
    <row r="122" spans="1:4" ht="13.5">
      <c r="A122" s="72"/>
      <c r="B122" s="73" t="s">
        <v>309</v>
      </c>
      <c r="C122" s="74">
        <v>1642351283</v>
      </c>
      <c r="D122" s="135">
        <v>1627160967</v>
      </c>
    </row>
    <row r="123" spans="1:4" ht="13.5">
      <c r="A123" s="72"/>
      <c r="B123" s="73" t="s">
        <v>310</v>
      </c>
      <c r="C123" s="74">
        <v>3886893762</v>
      </c>
      <c r="D123" s="135">
        <v>3871412550</v>
      </c>
    </row>
    <row r="124" spans="1:4" ht="13.5">
      <c r="A124" s="72" t="s">
        <v>311</v>
      </c>
      <c r="B124" s="73"/>
      <c r="C124" s="74">
        <v>2775979834</v>
      </c>
      <c r="D124" s="135">
        <f>SUM(D125:D126)</f>
        <v>2827994760</v>
      </c>
    </row>
    <row r="125" spans="1:4" ht="13.5">
      <c r="A125" s="72"/>
      <c r="B125" s="73" t="s">
        <v>312</v>
      </c>
      <c r="C125" s="74">
        <v>586471000</v>
      </c>
      <c r="D125" s="135">
        <v>450765000</v>
      </c>
    </row>
    <row r="126" spans="1:4" ht="13.5">
      <c r="A126" s="72"/>
      <c r="B126" s="73" t="s">
        <v>313</v>
      </c>
      <c r="C126" s="74">
        <v>2189508834</v>
      </c>
      <c r="D126" s="135">
        <v>2377229760</v>
      </c>
    </row>
    <row r="127" spans="1:4" ht="13.5">
      <c r="A127" s="72"/>
      <c r="B127" s="73" t="s">
        <v>314</v>
      </c>
      <c r="C127" s="74">
        <v>66842291074</v>
      </c>
      <c r="D127" s="135">
        <f>SUM(D128)</f>
        <v>70092420589</v>
      </c>
    </row>
    <row r="128" spans="1:4" ht="13.5">
      <c r="A128" s="72" t="s">
        <v>315</v>
      </c>
      <c r="B128" s="73"/>
      <c r="C128" s="74">
        <v>66842291074</v>
      </c>
      <c r="D128" s="135">
        <v>70092420589</v>
      </c>
    </row>
    <row r="129" spans="1:4" ht="13.5">
      <c r="A129" s="72"/>
      <c r="B129" s="73" t="s">
        <v>316</v>
      </c>
      <c r="C129" s="74">
        <v>23561231485</v>
      </c>
      <c r="D129" s="135">
        <f>SUM(D130:D138)</f>
        <v>35814291786</v>
      </c>
    </row>
    <row r="130" spans="1:4" ht="13.5">
      <c r="A130" s="72" t="s">
        <v>317</v>
      </c>
      <c r="B130" s="73"/>
      <c r="C130" s="74">
        <v>25640195</v>
      </c>
      <c r="D130" s="135">
        <v>24437504</v>
      </c>
    </row>
    <row r="131" spans="1:4" ht="13.5">
      <c r="A131" s="72"/>
      <c r="B131" s="73" t="s">
        <v>318</v>
      </c>
      <c r="C131" s="74">
        <v>29404758</v>
      </c>
      <c r="D131" s="135">
        <v>5029770522</v>
      </c>
    </row>
    <row r="132" spans="1:4" ht="13.5">
      <c r="A132" s="72"/>
      <c r="B132" s="73" t="s">
        <v>319</v>
      </c>
      <c r="C132" s="74">
        <v>291740</v>
      </c>
      <c r="D132" s="135">
        <v>243000</v>
      </c>
    </row>
    <row r="133" spans="1:4" ht="13.5">
      <c r="A133" s="72"/>
      <c r="B133" s="73" t="s">
        <v>320</v>
      </c>
      <c r="C133" s="74">
        <v>63276743</v>
      </c>
      <c r="D133" s="135">
        <v>3062656438</v>
      </c>
    </row>
    <row r="134" spans="1:4" ht="13.5">
      <c r="A134" s="72"/>
      <c r="B134" s="73" t="s">
        <v>321</v>
      </c>
      <c r="C134" s="74">
        <v>23285127767</v>
      </c>
      <c r="D134" s="135">
        <v>26537384238</v>
      </c>
    </row>
    <row r="135" spans="1:4" ht="13.5">
      <c r="A135" s="72"/>
      <c r="B135" s="73" t="s">
        <v>322</v>
      </c>
      <c r="C135" s="74">
        <v>4485246</v>
      </c>
      <c r="D135" s="135">
        <v>1004232862</v>
      </c>
    </row>
    <row r="136" spans="1:4" ht="13.5">
      <c r="A136" s="72"/>
      <c r="B136" s="73" t="s">
        <v>323</v>
      </c>
      <c r="C136" s="74">
        <v>3005036</v>
      </c>
      <c r="D136" s="135">
        <v>1500222</v>
      </c>
    </row>
    <row r="137" spans="1:4" ht="13.5">
      <c r="A137" s="72"/>
      <c r="B137" s="73" t="s">
        <v>324</v>
      </c>
      <c r="C137" s="74" t="s">
        <v>595</v>
      </c>
      <c r="D137" s="135">
        <v>4067000</v>
      </c>
    </row>
    <row r="138" spans="1:4" ht="13.5">
      <c r="A138" s="72"/>
      <c r="B138" s="73" t="s">
        <v>326</v>
      </c>
      <c r="C138" s="74">
        <v>150000000</v>
      </c>
      <c r="D138" s="135">
        <v>150000000</v>
      </c>
    </row>
    <row r="139" spans="1:4" ht="13.5">
      <c r="A139" s="72" t="s">
        <v>327</v>
      </c>
      <c r="B139" s="73"/>
      <c r="C139" s="74" t="s">
        <v>325</v>
      </c>
      <c r="D139" s="135" t="s">
        <v>595</v>
      </c>
    </row>
    <row r="140" spans="1:4" ht="13.5">
      <c r="A140" s="75" t="s">
        <v>328</v>
      </c>
      <c r="B140" s="73"/>
      <c r="C140" s="74">
        <v>521187651813</v>
      </c>
      <c r="D140" s="137">
        <f>(SUM(D66:D97)+SUM(D102:D139))/2</f>
        <v>480491341534</v>
      </c>
    </row>
    <row r="141" spans="1:4" ht="13.5">
      <c r="A141" s="76" t="s">
        <v>329</v>
      </c>
      <c r="B141" s="77"/>
      <c r="C141" s="78">
        <v>15635913662</v>
      </c>
      <c r="D141" s="136">
        <v>16366692650</v>
      </c>
    </row>
    <row r="142" spans="1:4" ht="13.5">
      <c r="A142" s="65"/>
      <c r="B142" s="1"/>
      <c r="C142" s="184" t="s">
        <v>330</v>
      </c>
      <c r="D142" s="65"/>
    </row>
  </sheetData>
  <mergeCells count="6">
    <mergeCell ref="A5:A6"/>
    <mergeCell ref="B5:B6"/>
    <mergeCell ref="C5:D5"/>
    <mergeCell ref="A68:A69"/>
    <mergeCell ref="B68:B69"/>
    <mergeCell ref="C68:D68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2"/>
  <rowBreaks count="1" manualBreakCount="1">
    <brk id="6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19.375" style="2" customWidth="1"/>
    <col min="3" max="8" width="11.375" style="2" customWidth="1"/>
    <col min="9" max="9" width="9.00390625" style="2" customWidth="1"/>
    <col min="10" max="10" width="11.375" style="2" customWidth="1"/>
    <col min="11" max="16384" width="9.00390625" style="2" customWidth="1"/>
  </cols>
  <sheetData>
    <row r="1" ht="13.5">
      <c r="A1" s="225" t="s">
        <v>624</v>
      </c>
    </row>
    <row r="2" ht="13.5">
      <c r="A2" s="10" t="s">
        <v>620</v>
      </c>
    </row>
    <row r="3" ht="14.25" thickBot="1">
      <c r="G3" s="2" t="s">
        <v>570</v>
      </c>
    </row>
    <row r="4" spans="1:8" ht="14.25" thickTop="1">
      <c r="A4" s="231" t="s">
        <v>141</v>
      </c>
      <c r="B4" s="229"/>
      <c r="C4" s="255" t="s">
        <v>621</v>
      </c>
      <c r="D4" s="255"/>
      <c r="E4" s="255" t="s">
        <v>602</v>
      </c>
      <c r="F4" s="255"/>
      <c r="G4" s="258" t="s">
        <v>593</v>
      </c>
      <c r="H4" s="259"/>
    </row>
    <row r="5" spans="1:8" ht="13.5">
      <c r="A5" s="228"/>
      <c r="B5" s="230"/>
      <c r="C5" s="18" t="s">
        <v>571</v>
      </c>
      <c r="D5" s="18" t="s">
        <v>162</v>
      </c>
      <c r="E5" s="18" t="s">
        <v>571</v>
      </c>
      <c r="F5" s="18" t="s">
        <v>162</v>
      </c>
      <c r="G5" s="152" t="s">
        <v>571</v>
      </c>
      <c r="H5" s="153" t="s">
        <v>162</v>
      </c>
    </row>
    <row r="6" spans="1:8" ht="13.5" customHeight="1">
      <c r="A6" s="263" t="s">
        <v>572</v>
      </c>
      <c r="B6" s="264"/>
      <c r="C6" s="126">
        <v>227789366</v>
      </c>
      <c r="D6" s="126">
        <v>209740502</v>
      </c>
      <c r="E6" s="126">
        <v>214664887</v>
      </c>
      <c r="F6" s="126">
        <v>198031651</v>
      </c>
      <c r="G6" s="179">
        <v>246234190</v>
      </c>
      <c r="H6" s="179">
        <v>229866388</v>
      </c>
    </row>
    <row r="7" spans="1:10" ht="13.5" customHeight="1">
      <c r="A7" s="46"/>
      <c r="B7" s="89"/>
      <c r="C7" s="22"/>
      <c r="D7" s="22"/>
      <c r="E7" s="22"/>
      <c r="F7" s="22"/>
      <c r="G7" s="140"/>
      <c r="H7" s="140"/>
      <c r="J7" s="131"/>
    </row>
    <row r="8" spans="1:8" ht="13.5" customHeight="1">
      <c r="A8" s="262" t="s">
        <v>573</v>
      </c>
      <c r="B8" s="111" t="s">
        <v>574</v>
      </c>
      <c r="C8" s="126">
        <v>69569609</v>
      </c>
      <c r="D8" s="126">
        <v>67474848</v>
      </c>
      <c r="E8" s="126">
        <v>65404635</v>
      </c>
      <c r="F8" s="126">
        <v>63442107</v>
      </c>
      <c r="G8" s="140">
        <v>89711221</v>
      </c>
      <c r="H8" s="140">
        <v>87696579</v>
      </c>
    </row>
    <row r="9" spans="1:8" ht="13.5" customHeight="1">
      <c r="A9" s="262"/>
      <c r="B9" s="111" t="s">
        <v>575</v>
      </c>
      <c r="C9" s="126">
        <v>23233227</v>
      </c>
      <c r="D9" s="126">
        <v>18707206</v>
      </c>
      <c r="E9" s="126">
        <v>21550577</v>
      </c>
      <c r="F9" s="126">
        <v>17267984</v>
      </c>
      <c r="G9" s="140">
        <v>21529614</v>
      </c>
      <c r="H9" s="140">
        <v>17444456</v>
      </c>
    </row>
    <row r="10" spans="1:8" ht="13.5" customHeight="1">
      <c r="A10" s="262"/>
      <c r="B10" s="111" t="s">
        <v>163</v>
      </c>
      <c r="C10" s="126">
        <v>92802836</v>
      </c>
      <c r="D10" s="126">
        <v>86182054</v>
      </c>
      <c r="E10" s="126">
        <v>86955212</v>
      </c>
      <c r="F10" s="126">
        <v>80710091</v>
      </c>
      <c r="G10" s="140">
        <v>111240835</v>
      </c>
      <c r="H10" s="140">
        <v>105141035</v>
      </c>
    </row>
    <row r="11" spans="1:8" ht="13.5" customHeight="1">
      <c r="A11" s="260" t="s">
        <v>576</v>
      </c>
      <c r="B11" s="261"/>
      <c r="C11" s="126">
        <v>54716387</v>
      </c>
      <c r="D11" s="126">
        <v>53709808</v>
      </c>
      <c r="E11" s="126">
        <v>53829432</v>
      </c>
      <c r="F11" s="126">
        <v>52904118</v>
      </c>
      <c r="G11" s="140">
        <v>63468713</v>
      </c>
      <c r="H11" s="140">
        <v>62927182</v>
      </c>
    </row>
    <row r="12" spans="1:8" ht="13.5" customHeight="1">
      <c r="A12" s="260" t="s">
        <v>577</v>
      </c>
      <c r="B12" s="261"/>
      <c r="C12" s="126">
        <v>2241</v>
      </c>
      <c r="D12" s="126">
        <v>1674</v>
      </c>
      <c r="E12" s="126">
        <v>527</v>
      </c>
      <c r="F12" s="126">
        <v>45</v>
      </c>
      <c r="G12" s="140">
        <v>170</v>
      </c>
      <c r="H12" s="140" t="s">
        <v>596</v>
      </c>
    </row>
    <row r="13" spans="1:8" ht="13.5" customHeight="1">
      <c r="A13" s="260" t="s">
        <v>578</v>
      </c>
      <c r="B13" s="261"/>
      <c r="C13" s="126">
        <v>297</v>
      </c>
      <c r="D13" s="127">
        <v>78</v>
      </c>
      <c r="E13" s="140" t="s">
        <v>596</v>
      </c>
      <c r="F13" s="140" t="s">
        <v>596</v>
      </c>
      <c r="G13" s="140" t="s">
        <v>596</v>
      </c>
      <c r="H13" s="140" t="s">
        <v>596</v>
      </c>
    </row>
    <row r="14" spans="1:8" ht="13.5" customHeight="1">
      <c r="A14" s="260" t="s">
        <v>164</v>
      </c>
      <c r="B14" s="261"/>
      <c r="C14" s="126">
        <v>13318672</v>
      </c>
      <c r="D14" s="126">
        <v>8325276</v>
      </c>
      <c r="E14" s="126">
        <v>11793534</v>
      </c>
      <c r="F14" s="126">
        <v>7467595</v>
      </c>
      <c r="G14" s="140">
        <v>11394905</v>
      </c>
      <c r="H14" s="140">
        <v>6803409</v>
      </c>
    </row>
    <row r="15" spans="1:8" ht="13.5" customHeight="1">
      <c r="A15" s="260" t="s">
        <v>165</v>
      </c>
      <c r="B15" s="261"/>
      <c r="C15" s="126">
        <v>10895</v>
      </c>
      <c r="D15" s="126">
        <v>839</v>
      </c>
      <c r="E15" s="126">
        <v>10017</v>
      </c>
      <c r="F15" s="140" t="s">
        <v>596</v>
      </c>
      <c r="G15" s="140" t="s">
        <v>596</v>
      </c>
      <c r="H15" s="140" t="s">
        <v>596</v>
      </c>
    </row>
    <row r="16" spans="1:8" ht="13.5" customHeight="1">
      <c r="A16" s="260" t="s">
        <v>579</v>
      </c>
      <c r="B16" s="261"/>
      <c r="C16" s="126">
        <v>2117161</v>
      </c>
      <c r="D16" s="126">
        <v>765732</v>
      </c>
      <c r="E16" s="126">
        <v>1332908</v>
      </c>
      <c r="F16" s="126">
        <v>318859</v>
      </c>
      <c r="G16" s="140">
        <v>993748</v>
      </c>
      <c r="H16" s="140">
        <v>159023</v>
      </c>
    </row>
    <row r="17" spans="1:8" ht="13.5" customHeight="1">
      <c r="A17" s="267" t="s">
        <v>580</v>
      </c>
      <c r="B17" s="268"/>
      <c r="C17" s="126">
        <v>59091727</v>
      </c>
      <c r="D17" s="126">
        <v>55298269</v>
      </c>
      <c r="E17" s="126">
        <v>56817029</v>
      </c>
      <c r="F17" s="126">
        <v>52794426</v>
      </c>
      <c r="G17" s="140">
        <v>55236021</v>
      </c>
      <c r="H17" s="140">
        <v>50940727</v>
      </c>
    </row>
    <row r="18" spans="1:8" ht="13.5" customHeight="1">
      <c r="A18" s="260" t="s">
        <v>166</v>
      </c>
      <c r="B18" s="261"/>
      <c r="C18" s="126" t="s">
        <v>211</v>
      </c>
      <c r="D18" s="126" t="s">
        <v>211</v>
      </c>
      <c r="E18" s="126">
        <v>2689298</v>
      </c>
      <c r="F18" s="126">
        <v>2605849</v>
      </c>
      <c r="G18" s="140">
        <v>2759650</v>
      </c>
      <c r="H18" s="140">
        <v>2756964</v>
      </c>
    </row>
    <row r="19" spans="1:8" ht="13.5" customHeight="1">
      <c r="A19" s="260" t="s">
        <v>581</v>
      </c>
      <c r="B19" s="261"/>
      <c r="C19" s="126" t="s">
        <v>596</v>
      </c>
      <c r="D19" s="126" t="s">
        <v>596</v>
      </c>
      <c r="E19" s="126">
        <v>1441</v>
      </c>
      <c r="F19" s="126">
        <v>1419</v>
      </c>
      <c r="G19" s="140">
        <v>12</v>
      </c>
      <c r="H19" s="140">
        <v>4</v>
      </c>
    </row>
    <row r="20" spans="1:8" ht="13.5" customHeight="1">
      <c r="A20" s="260" t="s">
        <v>582</v>
      </c>
      <c r="B20" s="261"/>
      <c r="C20" s="126" t="s">
        <v>211</v>
      </c>
      <c r="D20" s="126" t="s">
        <v>211</v>
      </c>
      <c r="E20" s="126" t="s">
        <v>211</v>
      </c>
      <c r="F20" s="126" t="s">
        <v>211</v>
      </c>
      <c r="G20" s="126" t="s">
        <v>211</v>
      </c>
      <c r="H20" s="126" t="s">
        <v>211</v>
      </c>
    </row>
    <row r="21" spans="1:8" ht="13.5" customHeight="1">
      <c r="A21" s="260" t="s">
        <v>583</v>
      </c>
      <c r="B21" s="261"/>
      <c r="C21" s="126">
        <v>16200</v>
      </c>
      <c r="D21" s="126">
        <v>16200</v>
      </c>
      <c r="E21" s="126">
        <v>328</v>
      </c>
      <c r="F21" s="126">
        <v>328</v>
      </c>
      <c r="G21" s="126" t="s">
        <v>211</v>
      </c>
      <c r="H21" s="126" t="s">
        <v>211</v>
      </c>
    </row>
    <row r="22" spans="1:8" ht="13.5" customHeight="1">
      <c r="A22" s="260" t="s">
        <v>584</v>
      </c>
      <c r="B22" s="261"/>
      <c r="C22" s="126" t="s">
        <v>211</v>
      </c>
      <c r="D22" s="126" t="s">
        <v>211</v>
      </c>
      <c r="E22" s="126" t="s">
        <v>211</v>
      </c>
      <c r="F22" s="126" t="s">
        <v>211</v>
      </c>
      <c r="G22" s="126" t="s">
        <v>211</v>
      </c>
      <c r="H22" s="126" t="s">
        <v>211</v>
      </c>
    </row>
    <row r="23" spans="1:8" ht="13.5" customHeight="1">
      <c r="A23" s="260" t="s">
        <v>167</v>
      </c>
      <c r="B23" s="261"/>
      <c r="C23" s="126" t="s">
        <v>211</v>
      </c>
      <c r="D23" s="126" t="s">
        <v>211</v>
      </c>
      <c r="E23" s="126" t="s">
        <v>211</v>
      </c>
      <c r="F23" s="126" t="s">
        <v>211</v>
      </c>
      <c r="G23" s="126" t="s">
        <v>211</v>
      </c>
      <c r="H23" s="126" t="s">
        <v>211</v>
      </c>
    </row>
    <row r="24" spans="1:8" ht="13.5" customHeight="1">
      <c r="A24" s="260" t="s">
        <v>585</v>
      </c>
      <c r="B24" s="261"/>
      <c r="C24" s="126" t="s">
        <v>211</v>
      </c>
      <c r="D24" s="126" t="s">
        <v>211</v>
      </c>
      <c r="E24" s="126" t="s">
        <v>211</v>
      </c>
      <c r="F24" s="126" t="s">
        <v>211</v>
      </c>
      <c r="G24" s="126" t="s">
        <v>211</v>
      </c>
      <c r="H24" s="126" t="s">
        <v>211</v>
      </c>
    </row>
    <row r="25" spans="1:8" ht="13.5" customHeight="1">
      <c r="A25" s="260" t="s">
        <v>586</v>
      </c>
      <c r="B25" s="261"/>
      <c r="C25" s="121">
        <v>1085841</v>
      </c>
      <c r="D25" s="121">
        <v>1084191</v>
      </c>
      <c r="E25" s="121">
        <v>1143223</v>
      </c>
      <c r="F25" s="121">
        <v>1137399</v>
      </c>
      <c r="G25" s="140">
        <v>1046740</v>
      </c>
      <c r="H25" s="140">
        <v>1045313</v>
      </c>
    </row>
    <row r="26" spans="1:8" ht="13.5" customHeight="1">
      <c r="A26" s="267" t="s">
        <v>587</v>
      </c>
      <c r="B26" s="268"/>
      <c r="C26" s="121" t="s">
        <v>211</v>
      </c>
      <c r="D26" s="121" t="s">
        <v>211</v>
      </c>
      <c r="E26" s="121" t="s">
        <v>211</v>
      </c>
      <c r="F26" s="121" t="s">
        <v>211</v>
      </c>
      <c r="G26" s="126" t="s">
        <v>211</v>
      </c>
      <c r="H26" s="126" t="s">
        <v>211</v>
      </c>
    </row>
    <row r="27" spans="1:8" ht="13.5" customHeight="1">
      <c r="A27" s="265" t="s">
        <v>588</v>
      </c>
      <c r="B27" s="266"/>
      <c r="C27" s="122">
        <v>4627109</v>
      </c>
      <c r="D27" s="122">
        <v>4356392</v>
      </c>
      <c r="E27" s="122">
        <v>91940</v>
      </c>
      <c r="F27" s="122">
        <v>91524</v>
      </c>
      <c r="G27" s="141">
        <v>93397</v>
      </c>
      <c r="H27" s="141">
        <v>92731</v>
      </c>
    </row>
    <row r="28" spans="2:8" ht="13.5" customHeight="1">
      <c r="B28" s="185" t="s">
        <v>589</v>
      </c>
      <c r="G28" s="20"/>
      <c r="H28" s="20"/>
    </row>
    <row r="29" spans="7:8" ht="13.5" customHeight="1">
      <c r="G29" s="185" t="s">
        <v>590</v>
      </c>
      <c r="H29" s="20"/>
    </row>
    <row r="30" spans="7:8" ht="13.5" customHeight="1">
      <c r="G30" s="20"/>
      <c r="H30" s="20"/>
    </row>
    <row r="31" spans="7:8" ht="13.5" customHeight="1">
      <c r="G31" s="20"/>
      <c r="H31" s="20"/>
    </row>
  </sheetData>
  <mergeCells count="23">
    <mergeCell ref="A14:B14"/>
    <mergeCell ref="A27:B27"/>
    <mergeCell ref="A26:B26"/>
    <mergeCell ref="A25:B25"/>
    <mergeCell ref="A18:B18"/>
    <mergeCell ref="A17:B17"/>
    <mergeCell ref="A24:B24"/>
    <mergeCell ref="A19:B19"/>
    <mergeCell ref="A20:B20"/>
    <mergeCell ref="A23:B23"/>
    <mergeCell ref="A21:B21"/>
    <mergeCell ref="A22:B22"/>
    <mergeCell ref="A15:B15"/>
    <mergeCell ref="A16:B16"/>
    <mergeCell ref="G4:H4"/>
    <mergeCell ref="A12:B12"/>
    <mergeCell ref="A13:B13"/>
    <mergeCell ref="C4:D4"/>
    <mergeCell ref="E4:F4"/>
    <mergeCell ref="A8:A10"/>
    <mergeCell ref="A4:B5"/>
    <mergeCell ref="A6:B6"/>
    <mergeCell ref="A11:B11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875" style="2" customWidth="1"/>
    <col min="2" max="4" width="13.25390625" style="2" customWidth="1"/>
    <col min="5" max="16384" width="9.00390625" style="2" customWidth="1"/>
  </cols>
  <sheetData>
    <row r="1" ht="13.5">
      <c r="A1" s="225" t="s">
        <v>624</v>
      </c>
    </row>
    <row r="2" ht="13.5">
      <c r="A2" s="10" t="s">
        <v>183</v>
      </c>
    </row>
    <row r="4" ht="13.5">
      <c r="A4" s="2" t="s">
        <v>622</v>
      </c>
    </row>
    <row r="5" ht="14.25" thickBot="1">
      <c r="D5" s="2" t="s">
        <v>182</v>
      </c>
    </row>
    <row r="6" spans="1:4" ht="19.5" customHeight="1" thickTop="1">
      <c r="A6" s="11" t="s">
        <v>184</v>
      </c>
      <c r="B6" s="12" t="s">
        <v>185</v>
      </c>
      <c r="C6" s="12" t="s">
        <v>186</v>
      </c>
      <c r="D6" s="13" t="s">
        <v>187</v>
      </c>
    </row>
    <row r="7" spans="1:4" ht="13.5">
      <c r="A7" s="14"/>
      <c r="B7" s="15" t="s">
        <v>188</v>
      </c>
      <c r="C7" s="15" t="s">
        <v>189</v>
      </c>
      <c r="D7" s="15" t="s">
        <v>189</v>
      </c>
    </row>
    <row r="8" spans="1:4" ht="13.5" customHeight="1">
      <c r="A8" s="129" t="s">
        <v>190</v>
      </c>
      <c r="B8" s="22">
        <v>15678</v>
      </c>
      <c r="C8" s="22">
        <v>48535859</v>
      </c>
      <c r="D8" s="22">
        <v>2381987</v>
      </c>
    </row>
    <row r="9" spans="1:4" ht="13.5" customHeight="1">
      <c r="A9" s="129" t="s">
        <v>191</v>
      </c>
      <c r="B9" s="22">
        <v>2718</v>
      </c>
      <c r="C9" s="22">
        <v>7033036</v>
      </c>
      <c r="D9" s="22">
        <v>211074</v>
      </c>
    </row>
    <row r="10" spans="1:4" ht="13.5" customHeight="1">
      <c r="A10" s="129" t="s">
        <v>192</v>
      </c>
      <c r="B10" s="22">
        <v>2536</v>
      </c>
      <c r="C10" s="22">
        <v>17825798</v>
      </c>
      <c r="D10" s="22">
        <v>1858507</v>
      </c>
    </row>
    <row r="11" spans="1:4" ht="13.5" customHeight="1">
      <c r="A11" s="129" t="s">
        <v>193</v>
      </c>
      <c r="B11" s="22">
        <v>34196</v>
      </c>
      <c r="C11" s="22">
        <v>191965693</v>
      </c>
      <c r="D11" s="22">
        <v>10317122</v>
      </c>
    </row>
    <row r="12" spans="1:4" s="155" customFormat="1" ht="13.5" customHeight="1">
      <c r="A12" s="181" t="s">
        <v>194</v>
      </c>
      <c r="B12" s="134">
        <f>SUM(B8:B11)</f>
        <v>55128</v>
      </c>
      <c r="C12" s="134">
        <f>SUM(C8:C11)</f>
        <v>265360386</v>
      </c>
      <c r="D12" s="134">
        <f>SUM(D8:D11)</f>
        <v>14768690</v>
      </c>
    </row>
    <row r="15" ht="13.5">
      <c r="A15" s="10" t="s">
        <v>623</v>
      </c>
    </row>
    <row r="16" ht="14.25" thickBot="1">
      <c r="I16" s="2" t="s">
        <v>142</v>
      </c>
    </row>
    <row r="17" spans="1:20" ht="27.75" thickTop="1">
      <c r="A17" s="11" t="s">
        <v>143</v>
      </c>
      <c r="B17" s="16" t="s">
        <v>195</v>
      </c>
      <c r="C17" s="16" t="s">
        <v>144</v>
      </c>
      <c r="D17" s="16" t="s">
        <v>145</v>
      </c>
      <c r="E17" s="16" t="s">
        <v>146</v>
      </c>
      <c r="F17" s="16" t="s">
        <v>147</v>
      </c>
      <c r="G17" s="16" t="s">
        <v>148</v>
      </c>
      <c r="H17" s="16" t="s">
        <v>149</v>
      </c>
      <c r="I17" s="16" t="s">
        <v>150</v>
      </c>
      <c r="J17" s="17" t="s">
        <v>151</v>
      </c>
      <c r="K17" s="12" t="s">
        <v>152</v>
      </c>
      <c r="L17" s="12" t="s">
        <v>153</v>
      </c>
      <c r="M17" s="12" t="s">
        <v>154</v>
      </c>
      <c r="N17" s="12" t="s">
        <v>155</v>
      </c>
      <c r="O17" s="12" t="s">
        <v>156</v>
      </c>
      <c r="P17" s="12" t="s">
        <v>157</v>
      </c>
      <c r="Q17" s="12" t="s">
        <v>158</v>
      </c>
      <c r="R17" s="12" t="s">
        <v>159</v>
      </c>
      <c r="S17" s="12" t="s">
        <v>160</v>
      </c>
      <c r="T17" s="13" t="s">
        <v>161</v>
      </c>
    </row>
    <row r="18" spans="1:20" ht="13.5">
      <c r="A18" s="128" t="s">
        <v>177</v>
      </c>
      <c r="B18" s="81">
        <v>523</v>
      </c>
      <c r="C18" s="104">
        <v>902</v>
      </c>
      <c r="D18" s="104">
        <v>1990</v>
      </c>
      <c r="E18" s="104">
        <v>2151</v>
      </c>
      <c r="F18" s="104">
        <v>2096</v>
      </c>
      <c r="G18" s="104">
        <v>1792</v>
      </c>
      <c r="H18" s="104">
        <v>2648</v>
      </c>
      <c r="I18" s="104">
        <v>1497</v>
      </c>
      <c r="J18" s="104">
        <v>841</v>
      </c>
      <c r="K18" s="22">
        <v>463</v>
      </c>
      <c r="L18" s="104">
        <v>254</v>
      </c>
      <c r="M18" s="104">
        <v>274</v>
      </c>
      <c r="N18" s="104">
        <v>108</v>
      </c>
      <c r="O18" s="104">
        <v>58</v>
      </c>
      <c r="P18" s="104">
        <v>50</v>
      </c>
      <c r="Q18" s="104">
        <v>18</v>
      </c>
      <c r="R18" s="104">
        <v>10</v>
      </c>
      <c r="S18" s="104">
        <v>3</v>
      </c>
      <c r="T18" s="104">
        <v>15678</v>
      </c>
    </row>
    <row r="19" spans="1:20" ht="13.5">
      <c r="A19" s="128" t="s">
        <v>178</v>
      </c>
      <c r="B19" s="21">
        <v>26</v>
      </c>
      <c r="C19" s="22">
        <v>77</v>
      </c>
      <c r="D19" s="22">
        <v>435</v>
      </c>
      <c r="E19" s="22">
        <v>522</v>
      </c>
      <c r="F19" s="22">
        <v>495</v>
      </c>
      <c r="G19" s="22">
        <v>377</v>
      </c>
      <c r="H19" s="22">
        <v>456</v>
      </c>
      <c r="I19" s="22">
        <v>177</v>
      </c>
      <c r="J19" s="22">
        <v>85</v>
      </c>
      <c r="K19" s="22">
        <v>35</v>
      </c>
      <c r="L19" s="22">
        <v>10</v>
      </c>
      <c r="M19" s="22">
        <v>11</v>
      </c>
      <c r="N19" s="22">
        <v>5</v>
      </c>
      <c r="O19" s="22">
        <v>4</v>
      </c>
      <c r="P19" s="22">
        <v>3</v>
      </c>
      <c r="Q19" s="22" t="s">
        <v>562</v>
      </c>
      <c r="R19" s="22" t="s">
        <v>562</v>
      </c>
      <c r="S19" s="22" t="s">
        <v>562</v>
      </c>
      <c r="T19" s="22">
        <v>2718</v>
      </c>
    </row>
    <row r="20" spans="1:20" ht="13.5">
      <c r="A20" s="128" t="s">
        <v>179</v>
      </c>
      <c r="B20" s="21">
        <v>130</v>
      </c>
      <c r="C20" s="22">
        <v>233</v>
      </c>
      <c r="D20" s="22">
        <v>270</v>
      </c>
      <c r="E20" s="22">
        <v>255</v>
      </c>
      <c r="F20" s="22">
        <v>238</v>
      </c>
      <c r="G20" s="22">
        <v>266</v>
      </c>
      <c r="H20" s="22">
        <v>317</v>
      </c>
      <c r="I20" s="22">
        <v>147</v>
      </c>
      <c r="J20" s="22">
        <v>107</v>
      </c>
      <c r="K20" s="22">
        <v>54</v>
      </c>
      <c r="L20" s="22">
        <v>39</v>
      </c>
      <c r="M20" s="22">
        <v>47</v>
      </c>
      <c r="N20" s="22">
        <v>37</v>
      </c>
      <c r="O20" s="22">
        <v>71</v>
      </c>
      <c r="P20" s="22">
        <v>98</v>
      </c>
      <c r="Q20" s="22">
        <v>97</v>
      </c>
      <c r="R20" s="22">
        <v>89</v>
      </c>
      <c r="S20" s="22">
        <v>41</v>
      </c>
      <c r="T20" s="22">
        <v>2536</v>
      </c>
    </row>
    <row r="21" spans="1:20" ht="13.5">
      <c r="A21" s="128" t="s">
        <v>180</v>
      </c>
      <c r="B21" s="21">
        <v>535</v>
      </c>
      <c r="C21" s="22">
        <v>931</v>
      </c>
      <c r="D21" s="22">
        <v>3169</v>
      </c>
      <c r="E21" s="22">
        <v>3577</v>
      </c>
      <c r="F21" s="22">
        <v>3898</v>
      </c>
      <c r="G21" s="22">
        <v>2900</v>
      </c>
      <c r="H21" s="22">
        <v>4164</v>
      </c>
      <c r="I21" s="22">
        <v>3043</v>
      </c>
      <c r="J21" s="22">
        <v>2470</v>
      </c>
      <c r="K21" s="22">
        <v>2024</v>
      </c>
      <c r="L21" s="22">
        <v>1534</v>
      </c>
      <c r="M21" s="22">
        <v>1863</v>
      </c>
      <c r="N21" s="22">
        <v>1146</v>
      </c>
      <c r="O21" s="22">
        <v>950</v>
      </c>
      <c r="P21" s="22">
        <v>856</v>
      </c>
      <c r="Q21" s="22">
        <v>640</v>
      </c>
      <c r="R21" s="22">
        <v>353</v>
      </c>
      <c r="S21" s="22">
        <v>143</v>
      </c>
      <c r="T21" s="22">
        <v>34196</v>
      </c>
    </row>
    <row r="22" spans="1:66" ht="13.5">
      <c r="A22" s="182" t="s">
        <v>181</v>
      </c>
      <c r="B22" s="183">
        <f>SUM(B18:B21)</f>
        <v>1214</v>
      </c>
      <c r="C22" s="134">
        <f aca="true" t="shared" si="0" ref="C22:J22">SUM(C18:C21)</f>
        <v>2143</v>
      </c>
      <c r="D22" s="134">
        <f t="shared" si="0"/>
        <v>5864</v>
      </c>
      <c r="E22" s="134">
        <f t="shared" si="0"/>
        <v>6505</v>
      </c>
      <c r="F22" s="134">
        <f t="shared" si="0"/>
        <v>6727</v>
      </c>
      <c r="G22" s="134">
        <f t="shared" si="0"/>
        <v>5335</v>
      </c>
      <c r="H22" s="134">
        <f t="shared" si="0"/>
        <v>7585</v>
      </c>
      <c r="I22" s="134">
        <f t="shared" si="0"/>
        <v>4864</v>
      </c>
      <c r="J22" s="134">
        <f t="shared" si="0"/>
        <v>3503</v>
      </c>
      <c r="K22" s="134">
        <f>SUM(K18:K21)</f>
        <v>2576</v>
      </c>
      <c r="L22" s="134">
        <f aca="true" t="shared" si="1" ref="L22:S22">SUM(L18:L21)</f>
        <v>1837</v>
      </c>
      <c r="M22" s="134">
        <f t="shared" si="1"/>
        <v>2195</v>
      </c>
      <c r="N22" s="134">
        <f t="shared" si="1"/>
        <v>1296</v>
      </c>
      <c r="O22" s="134">
        <f t="shared" si="1"/>
        <v>1083</v>
      </c>
      <c r="P22" s="134">
        <f t="shared" si="1"/>
        <v>1007</v>
      </c>
      <c r="Q22" s="134">
        <f t="shared" si="1"/>
        <v>755</v>
      </c>
      <c r="R22" s="134">
        <f t="shared" si="1"/>
        <v>452</v>
      </c>
      <c r="S22" s="134">
        <f t="shared" si="1"/>
        <v>187</v>
      </c>
      <c r="T22" s="134">
        <v>55128</v>
      </c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</row>
    <row r="23" ht="13.5">
      <c r="Q23" s="2" t="s">
        <v>56</v>
      </c>
    </row>
  </sheetData>
  <hyperlinks>
    <hyperlink ref="A1" r:id="rId1" display="平成１４年刊行　統計年鑑&lt;&lt;"/>
  </hyperlinks>
  <printOptions horizontalCentered="1"/>
  <pageMargins left="0.7874015748031497" right="0.4" top="0.7874015748031497" bottom="0.7874015748031497" header="0.5118110236220472" footer="0.5118110236220472"/>
  <pageSetup fitToHeight="1" fitToWidth="1" horizontalDpi="600" verticalDpi="600" orientation="landscape" paperSize="9" scale="65" r:id="rId2"/>
  <colBreaks count="1" manualBreakCount="1">
    <brk id="9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9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7.875" style="20" customWidth="1"/>
    <col min="2" max="3" width="13.625" style="2" customWidth="1"/>
    <col min="4" max="4" width="17.875" style="2" customWidth="1"/>
    <col min="5" max="6" width="13.625" style="2" customWidth="1"/>
    <col min="7" max="7" width="14.25390625" style="2" bestFit="1" customWidth="1"/>
    <col min="8" max="16384" width="9.00390625" style="2" customWidth="1"/>
  </cols>
  <sheetData>
    <row r="1" ht="13.5">
      <c r="A1" s="225" t="s">
        <v>624</v>
      </c>
    </row>
    <row r="2" spans="1:3" ht="13.5">
      <c r="A2" s="70" t="s">
        <v>332</v>
      </c>
      <c r="B2" s="1"/>
      <c r="C2" s="1"/>
    </row>
    <row r="3" spans="1:3" ht="14.25" thickBot="1">
      <c r="A3" s="65"/>
      <c r="B3" s="1"/>
      <c r="C3" s="1" t="s">
        <v>138</v>
      </c>
    </row>
    <row r="4" spans="1:3" ht="14.25" thickTop="1">
      <c r="A4" s="244" t="s">
        <v>333</v>
      </c>
      <c r="B4" s="232" t="s">
        <v>334</v>
      </c>
      <c r="C4" s="242"/>
    </row>
    <row r="5" spans="1:3" ht="13.5">
      <c r="A5" s="245"/>
      <c r="B5" s="69" t="s">
        <v>592</v>
      </c>
      <c r="C5" s="138" t="s">
        <v>593</v>
      </c>
    </row>
    <row r="6" spans="1:3" ht="24.75" customHeight="1">
      <c r="A6" s="243" t="s">
        <v>335</v>
      </c>
      <c r="B6" s="243"/>
      <c r="C6" s="243"/>
    </row>
    <row r="7" spans="1:4" ht="18" customHeight="1">
      <c r="A7" s="80" t="s">
        <v>337</v>
      </c>
      <c r="B7" s="81">
        <v>12280428236</v>
      </c>
      <c r="C7" s="139">
        <f>SUM(C8:C14)</f>
        <v>11798246666</v>
      </c>
      <c r="D7" s="20"/>
    </row>
    <row r="8" spans="1:4" ht="18" customHeight="1">
      <c r="A8" s="82" t="s">
        <v>338</v>
      </c>
      <c r="B8" s="21">
        <v>1664972709</v>
      </c>
      <c r="C8" s="140">
        <v>1764126937</v>
      </c>
      <c r="D8" s="20"/>
    </row>
    <row r="9" spans="1:4" ht="18" customHeight="1">
      <c r="A9" s="82" t="s">
        <v>339</v>
      </c>
      <c r="B9" s="21">
        <v>3092362000</v>
      </c>
      <c r="C9" s="140">
        <v>2718226400</v>
      </c>
      <c r="D9" s="20"/>
    </row>
    <row r="10" spans="1:4" ht="18" customHeight="1">
      <c r="A10" s="82" t="s">
        <v>340</v>
      </c>
      <c r="B10" s="21">
        <v>3141837579</v>
      </c>
      <c r="C10" s="140">
        <v>2876625386</v>
      </c>
      <c r="D10" s="20"/>
    </row>
    <row r="11" spans="1:4" ht="18" customHeight="1">
      <c r="A11" s="82" t="s">
        <v>341</v>
      </c>
      <c r="B11" s="21" t="s">
        <v>594</v>
      </c>
      <c r="C11" s="140" t="s">
        <v>594</v>
      </c>
      <c r="D11" s="20"/>
    </row>
    <row r="12" spans="1:4" ht="18" customHeight="1">
      <c r="A12" s="82" t="s">
        <v>342</v>
      </c>
      <c r="B12" s="21">
        <v>2651597071</v>
      </c>
      <c r="C12" s="140">
        <v>2932877980</v>
      </c>
      <c r="D12" s="20"/>
    </row>
    <row r="13" spans="1:4" ht="18" customHeight="1">
      <c r="A13" s="82" t="s">
        <v>343</v>
      </c>
      <c r="B13" s="21">
        <v>244658877</v>
      </c>
      <c r="C13" s="140">
        <v>246389963</v>
      </c>
      <c r="D13" s="20"/>
    </row>
    <row r="14" spans="1:4" ht="18" customHeight="1">
      <c r="A14" s="82" t="s">
        <v>344</v>
      </c>
      <c r="B14" s="21">
        <v>1485000000</v>
      </c>
      <c r="C14" s="140">
        <v>1260000000</v>
      </c>
      <c r="D14" s="20"/>
    </row>
    <row r="15" spans="1:4" ht="18" customHeight="1">
      <c r="A15" s="72"/>
      <c r="B15" s="21"/>
      <c r="C15" s="140"/>
      <c r="D15" s="20"/>
    </row>
    <row r="16" spans="1:4" ht="18" customHeight="1">
      <c r="A16" s="72" t="s">
        <v>345</v>
      </c>
      <c r="B16" s="21">
        <v>9347550256</v>
      </c>
      <c r="C16" s="140">
        <f>SUM(C17:C21)</f>
        <v>8964559564</v>
      </c>
      <c r="D16" s="20"/>
    </row>
    <row r="17" spans="1:4" ht="18" customHeight="1">
      <c r="A17" s="82" t="s">
        <v>346</v>
      </c>
      <c r="B17" s="21">
        <v>879200808</v>
      </c>
      <c r="C17" s="140">
        <v>803158811</v>
      </c>
      <c r="D17" s="20"/>
    </row>
    <row r="18" spans="1:4" ht="18" customHeight="1">
      <c r="A18" s="82" t="s">
        <v>347</v>
      </c>
      <c r="B18" s="21">
        <v>5628518461</v>
      </c>
      <c r="C18" s="140">
        <v>4940059323</v>
      </c>
      <c r="D18" s="20"/>
    </row>
    <row r="19" spans="1:4" ht="18" customHeight="1">
      <c r="A19" s="82" t="s">
        <v>348</v>
      </c>
      <c r="B19" s="21">
        <v>1767854607</v>
      </c>
      <c r="C19" s="140">
        <v>1919311232</v>
      </c>
      <c r="D19" s="20"/>
    </row>
    <row r="20" spans="1:4" ht="18" customHeight="1">
      <c r="A20" s="82" t="s">
        <v>349</v>
      </c>
      <c r="B20" s="21">
        <v>1071976380</v>
      </c>
      <c r="C20" s="140">
        <v>1302030198</v>
      </c>
      <c r="D20" s="20"/>
    </row>
    <row r="21" spans="1:4" ht="18" customHeight="1">
      <c r="A21" s="82" t="s">
        <v>350</v>
      </c>
      <c r="B21" s="21" t="s">
        <v>211</v>
      </c>
      <c r="C21" s="140" t="s">
        <v>594</v>
      </c>
      <c r="D21" s="20"/>
    </row>
    <row r="22" spans="1:4" ht="18" customHeight="1">
      <c r="A22" s="72"/>
      <c r="B22" s="21"/>
      <c r="C22" s="140"/>
      <c r="D22" s="20"/>
    </row>
    <row r="23" spans="1:4" ht="14.25" customHeight="1">
      <c r="A23" s="76" t="s">
        <v>352</v>
      </c>
      <c r="B23" s="83">
        <v>2932877980</v>
      </c>
      <c r="C23" s="141">
        <f>+C7-C16</f>
        <v>2833687102</v>
      </c>
      <c r="D23" s="20"/>
    </row>
    <row r="24" spans="1:3" ht="18" customHeight="1">
      <c r="A24" s="238" t="s">
        <v>353</v>
      </c>
      <c r="B24" s="238"/>
      <c r="C24" s="238"/>
    </row>
    <row r="25" spans="1:4" ht="24.75" customHeight="1">
      <c r="A25" s="80" t="s">
        <v>354</v>
      </c>
      <c r="B25" s="81">
        <v>41513703</v>
      </c>
      <c r="C25" s="139">
        <f>SUM(C27:C28)</f>
        <v>43946991</v>
      </c>
      <c r="D25" s="20"/>
    </row>
    <row r="26" spans="1:4" ht="18" customHeight="1">
      <c r="A26" s="82" t="s">
        <v>355</v>
      </c>
      <c r="B26" s="21" t="s">
        <v>211</v>
      </c>
      <c r="C26" s="140" t="s">
        <v>596</v>
      </c>
      <c r="D26" s="20"/>
    </row>
    <row r="27" spans="1:4" ht="18" customHeight="1">
      <c r="A27" s="82" t="s">
        <v>342</v>
      </c>
      <c r="B27" s="21">
        <v>34372603</v>
      </c>
      <c r="C27" s="140">
        <v>37097291</v>
      </c>
      <c r="D27" s="20"/>
    </row>
    <row r="28" spans="1:4" ht="18" customHeight="1">
      <c r="A28" s="82" t="s">
        <v>343</v>
      </c>
      <c r="B28" s="21">
        <v>7141100</v>
      </c>
      <c r="C28" s="140">
        <v>6849700</v>
      </c>
      <c r="D28" s="20"/>
    </row>
    <row r="29" spans="1:4" ht="18" customHeight="1">
      <c r="A29" s="72"/>
      <c r="B29" s="21"/>
      <c r="C29" s="140"/>
      <c r="D29" s="20"/>
    </row>
    <row r="30" spans="1:4" ht="18" customHeight="1">
      <c r="A30" s="72" t="s">
        <v>356</v>
      </c>
      <c r="B30" s="21">
        <v>4416412</v>
      </c>
      <c r="C30" s="140">
        <f>SUM(C31)</f>
        <v>2262150</v>
      </c>
      <c r="D30" s="20"/>
    </row>
    <row r="31" spans="1:4" ht="18" customHeight="1">
      <c r="A31" s="82" t="s">
        <v>357</v>
      </c>
      <c r="B31" s="21">
        <v>4416412</v>
      </c>
      <c r="C31" s="140">
        <v>2262150</v>
      </c>
      <c r="D31" s="20"/>
    </row>
    <row r="32" spans="1:4" ht="18" customHeight="1">
      <c r="A32" s="72"/>
      <c r="B32" s="21"/>
      <c r="C32" s="140"/>
      <c r="D32" s="20"/>
    </row>
    <row r="33" spans="1:4" ht="14.25" customHeight="1">
      <c r="A33" s="76" t="s">
        <v>352</v>
      </c>
      <c r="B33" s="83">
        <v>37097291</v>
      </c>
      <c r="C33" s="141">
        <f>+C25-C30</f>
        <v>41684841</v>
      </c>
      <c r="D33" s="20"/>
    </row>
    <row r="34" spans="1:3" ht="18" customHeight="1">
      <c r="A34" s="238" t="s">
        <v>358</v>
      </c>
      <c r="B34" s="238"/>
      <c r="C34" s="238"/>
    </row>
    <row r="35" spans="1:4" ht="24.75" customHeight="1">
      <c r="A35" s="80" t="s">
        <v>359</v>
      </c>
      <c r="B35" s="81">
        <v>1196046</v>
      </c>
      <c r="C35" s="139">
        <f>SUM(C36:C39)</f>
        <v>952043</v>
      </c>
      <c r="D35" s="20"/>
    </row>
    <row r="36" spans="1:4" ht="18" customHeight="1">
      <c r="A36" s="82" t="s">
        <v>360</v>
      </c>
      <c r="B36" s="21" t="s">
        <v>211</v>
      </c>
      <c r="C36" s="140" t="s">
        <v>597</v>
      </c>
      <c r="D36" s="20"/>
    </row>
    <row r="37" spans="1:4" ht="18" customHeight="1">
      <c r="A37" s="82" t="s">
        <v>361</v>
      </c>
      <c r="B37" s="21">
        <v>1196046</v>
      </c>
      <c r="C37" s="140">
        <v>952043</v>
      </c>
      <c r="D37" s="20"/>
    </row>
    <row r="38" spans="1:4" ht="18" customHeight="1">
      <c r="A38" s="82" t="s">
        <v>362</v>
      </c>
      <c r="B38" s="21" t="s">
        <v>211</v>
      </c>
      <c r="C38" s="140" t="s">
        <v>597</v>
      </c>
      <c r="D38" s="20"/>
    </row>
    <row r="39" spans="1:4" ht="18" customHeight="1">
      <c r="A39" s="82" t="s">
        <v>363</v>
      </c>
      <c r="B39" s="21" t="s">
        <v>211</v>
      </c>
      <c r="C39" s="140" t="s">
        <v>597</v>
      </c>
      <c r="D39" s="20"/>
    </row>
    <row r="40" spans="1:4" ht="18" customHeight="1">
      <c r="A40" s="72"/>
      <c r="B40" s="21"/>
      <c r="C40" s="140"/>
      <c r="D40" s="20"/>
    </row>
    <row r="41" spans="1:4" ht="18" customHeight="1">
      <c r="A41" s="72" t="s">
        <v>345</v>
      </c>
      <c r="B41" s="21">
        <v>1196046</v>
      </c>
      <c r="C41" s="140">
        <f>SUM(C42)</f>
        <v>952043</v>
      </c>
      <c r="D41" s="20"/>
    </row>
    <row r="42" spans="1:4" ht="18" customHeight="1">
      <c r="A42" s="82" t="s">
        <v>364</v>
      </c>
      <c r="B42" s="21">
        <v>1196046</v>
      </c>
      <c r="C42" s="140">
        <v>952043</v>
      </c>
      <c r="D42" s="20"/>
    </row>
    <row r="43" spans="1:4" ht="14.25" customHeight="1">
      <c r="A43" s="72"/>
      <c r="B43" s="21"/>
      <c r="C43" s="140"/>
      <c r="D43" s="20"/>
    </row>
    <row r="44" spans="1:4" ht="18" customHeight="1">
      <c r="A44" s="76" t="s">
        <v>351</v>
      </c>
      <c r="B44" s="83" t="s">
        <v>211</v>
      </c>
      <c r="C44" s="141" t="s">
        <v>597</v>
      </c>
      <c r="D44" s="20"/>
    </row>
    <row r="45" spans="1:3" ht="18" customHeight="1">
      <c r="A45" s="235" t="s">
        <v>365</v>
      </c>
      <c r="B45" s="236"/>
      <c r="C45" s="237"/>
    </row>
    <row r="46" spans="1:3" ht="13.5" customHeight="1">
      <c r="A46" s="80" t="s">
        <v>366</v>
      </c>
      <c r="B46" s="84">
        <v>214311244</v>
      </c>
      <c r="C46" s="139">
        <f>SUM(C47:C50)</f>
        <v>276069519</v>
      </c>
    </row>
    <row r="47" spans="1:3" ht="13.5">
      <c r="A47" s="82" t="s">
        <v>367</v>
      </c>
      <c r="B47" s="85">
        <v>25865000</v>
      </c>
      <c r="C47" s="140">
        <v>20280000</v>
      </c>
    </row>
    <row r="48" spans="1:3" ht="13.5">
      <c r="A48" s="82" t="s">
        <v>368</v>
      </c>
      <c r="B48" s="85" t="s">
        <v>211</v>
      </c>
      <c r="C48" s="140">
        <v>72635713</v>
      </c>
    </row>
    <row r="49" spans="1:3" ht="13.5">
      <c r="A49" s="82" t="s">
        <v>343</v>
      </c>
      <c r="B49" s="85">
        <v>144722244</v>
      </c>
      <c r="C49" s="140">
        <v>142593806</v>
      </c>
    </row>
    <row r="50" spans="1:3" ht="13.5">
      <c r="A50" s="82" t="s">
        <v>344</v>
      </c>
      <c r="B50" s="85">
        <v>43724000</v>
      </c>
      <c r="C50" s="140">
        <v>40560000</v>
      </c>
    </row>
    <row r="51" spans="1:3" ht="13.5">
      <c r="A51" s="72"/>
      <c r="B51" s="85"/>
      <c r="C51" s="140"/>
    </row>
    <row r="52" spans="1:3" ht="13.5">
      <c r="A52" s="72" t="s">
        <v>345</v>
      </c>
      <c r="B52" s="85">
        <v>141675531</v>
      </c>
      <c r="C52" s="140">
        <f>SUM(C53:C53)</f>
        <v>126245929</v>
      </c>
    </row>
    <row r="53" spans="1:3" ht="13.5">
      <c r="A53" s="82" t="s">
        <v>369</v>
      </c>
      <c r="B53" s="85">
        <v>141675531</v>
      </c>
      <c r="C53" s="140">
        <v>126245929</v>
      </c>
    </row>
    <row r="54" spans="1:3" ht="13.5">
      <c r="A54" s="72"/>
      <c r="B54" s="85"/>
      <c r="C54" s="140"/>
    </row>
    <row r="55" spans="1:3" ht="13.5">
      <c r="A55" s="76" t="s">
        <v>370</v>
      </c>
      <c r="B55" s="86">
        <v>72635713</v>
      </c>
      <c r="C55" s="141">
        <f>+C46-C52</f>
        <v>149823590</v>
      </c>
    </row>
    <row r="56" spans="1:3" ht="13.5">
      <c r="A56" s="235" t="s">
        <v>371</v>
      </c>
      <c r="B56" s="236"/>
      <c r="C56" s="237"/>
    </row>
    <row r="57" spans="1:3" ht="13.5">
      <c r="A57" s="80" t="s">
        <v>372</v>
      </c>
      <c r="B57" s="84">
        <v>9430340151</v>
      </c>
      <c r="C57" s="139">
        <f>SUM(C58:C61)</f>
        <v>8635463861</v>
      </c>
    </row>
    <row r="58" spans="1:3" ht="13.5" customHeight="1">
      <c r="A58" s="82" t="s">
        <v>373</v>
      </c>
      <c r="B58" s="85">
        <v>192098000</v>
      </c>
      <c r="C58" s="140">
        <v>243162000</v>
      </c>
    </row>
    <row r="59" spans="1:3" ht="13.5">
      <c r="A59" s="82" t="s">
        <v>374</v>
      </c>
      <c r="B59" s="85">
        <v>1739677030</v>
      </c>
      <c r="C59" s="140">
        <v>2183848675</v>
      </c>
    </row>
    <row r="60" spans="1:3" ht="13.5">
      <c r="A60" s="82" t="s">
        <v>375</v>
      </c>
      <c r="B60" s="85">
        <v>5652881121</v>
      </c>
      <c r="C60" s="140">
        <v>5247953186</v>
      </c>
    </row>
    <row r="61" spans="1:3" ht="13.5">
      <c r="A61" s="82" t="s">
        <v>343</v>
      </c>
      <c r="B61" s="85">
        <v>1845684000</v>
      </c>
      <c r="C61" s="140">
        <v>960500000</v>
      </c>
    </row>
    <row r="62" spans="1:3" ht="13.5">
      <c r="A62" s="82" t="s">
        <v>344</v>
      </c>
      <c r="B62" s="85"/>
      <c r="C62" s="140"/>
    </row>
    <row r="63" spans="1:3" ht="13.5">
      <c r="A63" s="72"/>
      <c r="B63" s="85">
        <v>7246491476</v>
      </c>
      <c r="C63" s="140">
        <f>SUM(C64:C64)</f>
        <v>6148338641</v>
      </c>
    </row>
    <row r="64" spans="1:3" ht="13.5">
      <c r="A64" s="72" t="s">
        <v>345</v>
      </c>
      <c r="B64" s="85">
        <v>7246491476</v>
      </c>
      <c r="C64" s="140">
        <v>6148338641</v>
      </c>
    </row>
    <row r="65" spans="1:3" ht="13.5">
      <c r="A65" s="82" t="s">
        <v>376</v>
      </c>
      <c r="B65" s="85"/>
      <c r="C65" s="140"/>
    </row>
    <row r="66" spans="1:3" ht="13.5">
      <c r="A66" s="72"/>
      <c r="B66" s="86">
        <v>2183848675</v>
      </c>
      <c r="C66" s="141">
        <f>+C57-C63</f>
        <v>2487125220</v>
      </c>
    </row>
    <row r="67" spans="1:3" ht="13.5">
      <c r="A67" s="76" t="s">
        <v>377</v>
      </c>
      <c r="B67" s="86"/>
      <c r="C67" s="141"/>
    </row>
    <row r="68" spans="1:3" ht="13.5">
      <c r="A68" s="235" t="s">
        <v>175</v>
      </c>
      <c r="B68" s="236"/>
      <c r="C68" s="237"/>
    </row>
    <row r="69" spans="1:3" ht="13.5">
      <c r="A69" s="80" t="s">
        <v>366</v>
      </c>
      <c r="B69" s="84">
        <v>620944462</v>
      </c>
      <c r="C69" s="139">
        <v>764470106</v>
      </c>
    </row>
    <row r="70" spans="1:3" ht="13.5">
      <c r="A70" s="82" t="s">
        <v>362</v>
      </c>
      <c r="B70" s="85">
        <v>5746058</v>
      </c>
      <c r="C70" s="140">
        <v>55533095</v>
      </c>
    </row>
    <row r="71" spans="1:3" ht="13.5">
      <c r="A71" s="82" t="s">
        <v>368</v>
      </c>
      <c r="B71" s="85">
        <v>70472315</v>
      </c>
      <c r="C71" s="140">
        <v>114938012</v>
      </c>
    </row>
    <row r="72" spans="1:3" ht="13.5">
      <c r="A72" s="82" t="s">
        <v>343</v>
      </c>
      <c r="B72" s="85">
        <v>544726089</v>
      </c>
      <c r="C72" s="140">
        <v>493998999</v>
      </c>
    </row>
    <row r="73" spans="1:3" ht="13.5">
      <c r="A73" s="82" t="s">
        <v>598</v>
      </c>
      <c r="B73" s="85" t="s">
        <v>599</v>
      </c>
      <c r="C73" s="140">
        <v>100000000</v>
      </c>
    </row>
    <row r="74" spans="1:3" ht="13.5">
      <c r="A74" s="72"/>
      <c r="B74" s="85"/>
      <c r="C74" s="140"/>
    </row>
    <row r="75" spans="1:3" ht="13.5">
      <c r="A75" s="72" t="s">
        <v>356</v>
      </c>
      <c r="B75" s="85">
        <v>506006450</v>
      </c>
      <c r="C75" s="140">
        <v>553791650</v>
      </c>
    </row>
    <row r="76" spans="1:3" ht="13.5">
      <c r="A76" s="82" t="s">
        <v>378</v>
      </c>
      <c r="B76" s="85">
        <v>506006450</v>
      </c>
      <c r="C76" s="140">
        <v>553791650</v>
      </c>
    </row>
    <row r="77" spans="1:3" ht="13.5">
      <c r="A77" s="72"/>
      <c r="B77" s="85"/>
      <c r="C77" s="140"/>
    </row>
    <row r="78" spans="1:3" ht="13.5">
      <c r="A78" s="76" t="s">
        <v>379</v>
      </c>
      <c r="B78" s="86">
        <v>114938012</v>
      </c>
      <c r="C78" s="141">
        <v>210678456</v>
      </c>
    </row>
    <row r="79" spans="1:3" ht="13.5">
      <c r="A79" s="239" t="s">
        <v>380</v>
      </c>
      <c r="B79" s="240"/>
      <c r="C79" s="241"/>
    </row>
    <row r="80" spans="1:4" ht="13.5">
      <c r="A80" s="87" t="s">
        <v>381</v>
      </c>
      <c r="B80" s="61">
        <v>3315851970</v>
      </c>
      <c r="C80" s="222">
        <f>SUM(C81:C82)</f>
        <v>3568127162</v>
      </c>
      <c r="D80" s="20"/>
    </row>
    <row r="81" spans="1:4" ht="13.5">
      <c r="A81" s="88" t="s">
        <v>368</v>
      </c>
      <c r="B81" s="57">
        <v>244771298</v>
      </c>
      <c r="C81" s="223">
        <v>521923970</v>
      </c>
      <c r="D81" s="20"/>
    </row>
    <row r="82" spans="1:4" ht="13.5">
      <c r="A82" s="88" t="s">
        <v>382</v>
      </c>
      <c r="B82" s="57">
        <v>3071080672</v>
      </c>
      <c r="C82" s="223">
        <v>3046203192</v>
      </c>
      <c r="D82" s="20"/>
    </row>
    <row r="83" spans="1:4" ht="13.5">
      <c r="A83" s="89"/>
      <c r="B83" s="57"/>
      <c r="C83" s="223"/>
      <c r="D83" s="20"/>
    </row>
    <row r="84" spans="1:4" ht="13.5">
      <c r="A84" s="89" t="s">
        <v>356</v>
      </c>
      <c r="B84" s="57">
        <v>2793928000</v>
      </c>
      <c r="C84" s="223">
        <f>SUM(C85)</f>
        <v>2235728000</v>
      </c>
      <c r="D84" s="20"/>
    </row>
    <row r="85" spans="1:4" ht="13.5">
      <c r="A85" s="90" t="s">
        <v>383</v>
      </c>
      <c r="B85" s="57">
        <v>2793928000</v>
      </c>
      <c r="C85" s="223">
        <v>2235728000</v>
      </c>
      <c r="D85" s="20"/>
    </row>
    <row r="86" spans="1:4" ht="13.5">
      <c r="A86" s="89"/>
      <c r="B86" s="57"/>
      <c r="C86" s="223"/>
      <c r="D86" s="20"/>
    </row>
    <row r="87" spans="1:4" ht="13.5">
      <c r="A87" s="91" t="s">
        <v>384</v>
      </c>
      <c r="B87" s="59">
        <v>521923970</v>
      </c>
      <c r="C87" s="224">
        <f>+C80-C84</f>
        <v>1332399162</v>
      </c>
      <c r="D87" s="20"/>
    </row>
    <row r="88" spans="1:3" ht="13.5">
      <c r="A88" s="239" t="s">
        <v>385</v>
      </c>
      <c r="B88" s="240"/>
      <c r="C88" s="241"/>
    </row>
    <row r="89" spans="1:4" ht="13.5">
      <c r="A89" s="87" t="s">
        <v>381</v>
      </c>
      <c r="B89" s="61">
        <v>19459240646</v>
      </c>
      <c r="C89" s="142">
        <f>SUM(C90:C95)</f>
        <v>15186479257</v>
      </c>
      <c r="D89" s="20"/>
    </row>
    <row r="90" spans="1:4" ht="13.5">
      <c r="A90" s="88" t="s">
        <v>386</v>
      </c>
      <c r="B90" s="57">
        <v>4469963150</v>
      </c>
      <c r="C90" s="143">
        <v>4754887772</v>
      </c>
      <c r="D90" s="20"/>
    </row>
    <row r="91" spans="1:4" ht="13.5">
      <c r="A91" s="88" t="s">
        <v>339</v>
      </c>
      <c r="B91" s="57">
        <v>8304689782</v>
      </c>
      <c r="C91" s="143">
        <v>4999212297</v>
      </c>
      <c r="D91" s="20"/>
    </row>
    <row r="92" spans="1:4" ht="13.5">
      <c r="A92" s="88" t="s">
        <v>387</v>
      </c>
      <c r="B92" s="57">
        <v>1803379000</v>
      </c>
      <c r="C92" s="143">
        <v>1882082000</v>
      </c>
      <c r="D92" s="20"/>
    </row>
    <row r="93" spans="1:4" ht="13.5">
      <c r="A93" s="88" t="s">
        <v>388</v>
      </c>
      <c r="B93" s="57">
        <v>2020948714</v>
      </c>
      <c r="C93" s="143">
        <v>1473993848</v>
      </c>
      <c r="D93" s="20"/>
    </row>
    <row r="94" spans="1:4" ht="13.5">
      <c r="A94" s="88" t="s">
        <v>382</v>
      </c>
      <c r="B94" s="57">
        <v>63260000</v>
      </c>
      <c r="C94" s="143">
        <v>168303340</v>
      </c>
      <c r="D94" s="20"/>
    </row>
    <row r="95" spans="1:4" ht="13.5">
      <c r="A95" s="88" t="s">
        <v>344</v>
      </c>
      <c r="B95" s="57">
        <v>2797000000</v>
      </c>
      <c r="C95" s="143">
        <v>1908000000</v>
      </c>
      <c r="D95" s="20"/>
    </row>
    <row r="96" spans="1:4" ht="13.5">
      <c r="A96" s="89"/>
      <c r="B96" s="57"/>
      <c r="C96" s="143"/>
      <c r="D96" s="20"/>
    </row>
    <row r="97" spans="1:4" ht="13.5">
      <c r="A97" s="89" t="s">
        <v>389</v>
      </c>
      <c r="B97" s="57">
        <v>17985246798</v>
      </c>
      <c r="C97" s="143">
        <f>SUM(C98:C100)</f>
        <v>12977227690</v>
      </c>
      <c r="D97" s="20"/>
    </row>
    <row r="98" spans="1:4" ht="13.5">
      <c r="A98" s="88" t="s">
        <v>390</v>
      </c>
      <c r="B98" s="57">
        <v>16200905423</v>
      </c>
      <c r="C98" s="143">
        <v>11029476949</v>
      </c>
      <c r="D98" s="20"/>
    </row>
    <row r="99" spans="1:4" ht="13.5">
      <c r="A99" s="88" t="s">
        <v>391</v>
      </c>
      <c r="B99" s="57">
        <v>1784341375</v>
      </c>
      <c r="C99" s="143">
        <v>1947750741</v>
      </c>
      <c r="D99" s="20"/>
    </row>
    <row r="100" spans="1:4" ht="13.5">
      <c r="A100" s="88" t="s">
        <v>350</v>
      </c>
      <c r="B100" s="57" t="s">
        <v>211</v>
      </c>
      <c r="C100" s="143" t="s">
        <v>600</v>
      </c>
      <c r="D100" s="20"/>
    </row>
    <row r="101" spans="1:4" ht="13.5">
      <c r="A101" s="89"/>
      <c r="B101" s="57"/>
      <c r="C101" s="143"/>
      <c r="D101" s="20"/>
    </row>
    <row r="102" spans="1:4" ht="13.5">
      <c r="A102" s="91" t="s">
        <v>392</v>
      </c>
      <c r="B102" s="59">
        <v>1473993848</v>
      </c>
      <c r="C102" s="144">
        <f>+C89-C97</f>
        <v>2209251567</v>
      </c>
      <c r="D102" s="20"/>
    </row>
    <row r="103" spans="1:3" ht="13.5">
      <c r="A103" s="239" t="s">
        <v>393</v>
      </c>
      <c r="B103" s="240"/>
      <c r="C103" s="241"/>
    </row>
    <row r="104" spans="1:4" ht="13.5">
      <c r="A104" s="87" t="s">
        <v>394</v>
      </c>
      <c r="B104" s="61">
        <v>4445827500</v>
      </c>
      <c r="C104" s="142">
        <f>SUM(C105:C106)</f>
        <v>4422873800</v>
      </c>
      <c r="D104" s="20"/>
    </row>
    <row r="105" spans="1:4" ht="13.5">
      <c r="A105" s="88" t="s">
        <v>395</v>
      </c>
      <c r="B105" s="57">
        <v>4445827500</v>
      </c>
      <c r="C105" s="143">
        <v>4422873800</v>
      </c>
      <c r="D105" s="20"/>
    </row>
    <row r="106" spans="1:4" ht="13.5">
      <c r="A106" s="88" t="s">
        <v>368</v>
      </c>
      <c r="B106" s="57" t="s">
        <v>211</v>
      </c>
      <c r="C106" s="143" t="s">
        <v>594</v>
      </c>
      <c r="D106" s="20"/>
    </row>
    <row r="107" spans="1:4" ht="13.5">
      <c r="A107" s="89"/>
      <c r="B107" s="57"/>
      <c r="C107" s="143"/>
      <c r="D107" s="20"/>
    </row>
    <row r="108" spans="1:4" ht="13.5">
      <c r="A108" s="89" t="s">
        <v>396</v>
      </c>
      <c r="B108" s="57">
        <v>4445827500</v>
      </c>
      <c r="C108" s="143">
        <f>SUM(C109)</f>
        <v>4422873800</v>
      </c>
      <c r="D108" s="20"/>
    </row>
    <row r="109" spans="1:4" ht="13.5">
      <c r="A109" s="88" t="s">
        <v>397</v>
      </c>
      <c r="B109" s="57">
        <v>4445827500</v>
      </c>
      <c r="C109" s="143">
        <v>4422873800</v>
      </c>
      <c r="D109" s="20"/>
    </row>
    <row r="110" spans="1:4" ht="13.5">
      <c r="A110" s="89"/>
      <c r="B110" s="57"/>
      <c r="C110" s="143"/>
      <c r="D110" s="20"/>
    </row>
    <row r="111" spans="1:4" ht="13.5">
      <c r="A111" s="91" t="s">
        <v>352</v>
      </c>
      <c r="B111" s="59" t="s">
        <v>211</v>
      </c>
      <c r="C111" s="144" t="s">
        <v>594</v>
      </c>
      <c r="D111" s="20"/>
    </row>
    <row r="112" spans="1:3" ht="13.5">
      <c r="A112" s="239" t="s">
        <v>398</v>
      </c>
      <c r="B112" s="240"/>
      <c r="C112" s="241"/>
    </row>
    <row r="113" spans="1:3" ht="13.5">
      <c r="A113" s="92" t="s">
        <v>399</v>
      </c>
      <c r="B113" s="93">
        <v>122979171365</v>
      </c>
      <c r="C113" s="142">
        <f>SUM(C114:C117)</f>
        <v>123255699799</v>
      </c>
    </row>
    <row r="114" spans="1:3" ht="13.5">
      <c r="A114" s="90" t="s">
        <v>338</v>
      </c>
      <c r="B114" s="94">
        <v>18746530</v>
      </c>
      <c r="C114" s="143">
        <v>19969910</v>
      </c>
    </row>
    <row r="115" spans="1:3" ht="13.5">
      <c r="A115" s="90" t="s">
        <v>400</v>
      </c>
      <c r="B115" s="94">
        <v>80686184</v>
      </c>
      <c r="C115" s="143">
        <v>76876455</v>
      </c>
    </row>
    <row r="116" spans="1:3" ht="13.5">
      <c r="A116" s="90" t="s">
        <v>401</v>
      </c>
      <c r="B116" s="94">
        <v>19255012</v>
      </c>
      <c r="C116" s="143">
        <v>21432778</v>
      </c>
    </row>
    <row r="117" spans="1:3" ht="13.5">
      <c r="A117" s="90" t="s">
        <v>382</v>
      </c>
      <c r="B117" s="94">
        <v>122860483639</v>
      </c>
      <c r="C117" s="143">
        <v>123137420656</v>
      </c>
    </row>
    <row r="118" spans="1:3" ht="13.5">
      <c r="A118" s="95"/>
      <c r="B118" s="94"/>
      <c r="C118" s="143"/>
    </row>
    <row r="119" spans="1:3" ht="13.5">
      <c r="A119" s="95" t="s">
        <v>356</v>
      </c>
      <c r="B119" s="94">
        <v>122957738587</v>
      </c>
      <c r="C119" s="143">
        <f>SUM(C120:C123)</f>
        <v>123232520781</v>
      </c>
    </row>
    <row r="120" spans="1:3" ht="13.5">
      <c r="A120" s="90" t="s">
        <v>402</v>
      </c>
      <c r="B120" s="94">
        <v>16575660</v>
      </c>
      <c r="C120" s="143">
        <v>18230582</v>
      </c>
    </row>
    <row r="121" spans="1:3" ht="13.5">
      <c r="A121" s="90" t="s">
        <v>403</v>
      </c>
      <c r="B121" s="94">
        <v>122808913935</v>
      </c>
      <c r="C121" s="143">
        <v>123084002976</v>
      </c>
    </row>
    <row r="122" spans="1:3" ht="13.5">
      <c r="A122" s="90" t="s">
        <v>404</v>
      </c>
      <c r="B122" s="94">
        <v>114824779</v>
      </c>
      <c r="C122" s="143">
        <v>110330003</v>
      </c>
    </row>
    <row r="123" spans="1:3" ht="13.5">
      <c r="A123" s="90" t="s">
        <v>405</v>
      </c>
      <c r="B123" s="94">
        <v>17424213</v>
      </c>
      <c r="C123" s="143">
        <v>19957220</v>
      </c>
    </row>
    <row r="124" spans="1:3" ht="13.5">
      <c r="A124" s="95"/>
      <c r="B124" s="94"/>
      <c r="C124" s="143"/>
    </row>
    <row r="125" spans="1:3" ht="13.5">
      <c r="A125" s="97" t="s">
        <v>406</v>
      </c>
      <c r="B125" s="98">
        <v>21432778</v>
      </c>
      <c r="C125" s="144">
        <f>C113-C119</f>
        <v>23179018</v>
      </c>
    </row>
    <row r="126" spans="1:3" ht="13.5">
      <c r="A126" s="235" t="s">
        <v>173</v>
      </c>
      <c r="B126" s="236"/>
      <c r="C126" s="237"/>
    </row>
    <row r="127" spans="1:3" ht="13.5">
      <c r="A127" s="92" t="s">
        <v>336</v>
      </c>
      <c r="B127" s="93">
        <v>4161809638</v>
      </c>
      <c r="C127" s="142">
        <f>SUM(C128:C129)</f>
        <v>5658245530</v>
      </c>
    </row>
    <row r="128" spans="1:3" ht="13.5">
      <c r="A128" s="90" t="s">
        <v>362</v>
      </c>
      <c r="B128" s="94">
        <v>1566622184</v>
      </c>
      <c r="C128" s="143">
        <v>3056271759</v>
      </c>
    </row>
    <row r="129" spans="1:3" ht="13.5">
      <c r="A129" s="90" t="s">
        <v>368</v>
      </c>
      <c r="B129" s="94">
        <v>2595187454</v>
      </c>
      <c r="C129" s="143">
        <v>2601973771</v>
      </c>
    </row>
    <row r="130" spans="1:3" ht="13.5">
      <c r="A130" s="90" t="s">
        <v>382</v>
      </c>
      <c r="B130" s="94"/>
      <c r="C130" s="143"/>
    </row>
    <row r="131" spans="1:3" ht="13.5">
      <c r="A131" s="95"/>
      <c r="B131" s="94">
        <v>1105537879</v>
      </c>
      <c r="C131" s="143">
        <f>SUM(C132)</f>
        <v>1005607491</v>
      </c>
    </row>
    <row r="132" spans="1:3" ht="13.5">
      <c r="A132" s="95" t="s">
        <v>356</v>
      </c>
      <c r="B132" s="94">
        <v>1105537879</v>
      </c>
      <c r="C132" s="143">
        <v>1005607491</v>
      </c>
    </row>
    <row r="133" spans="1:3" ht="13.5">
      <c r="A133" s="90" t="s">
        <v>407</v>
      </c>
      <c r="B133" s="94"/>
      <c r="C133" s="143"/>
    </row>
    <row r="134" spans="1:3" ht="13.5">
      <c r="A134" s="95"/>
      <c r="B134" s="98">
        <v>3056271759</v>
      </c>
      <c r="C134" s="144">
        <f>+C127-C131</f>
        <v>4652638039</v>
      </c>
    </row>
    <row r="135" spans="1:3" ht="13.5">
      <c r="A135" s="97" t="s">
        <v>352</v>
      </c>
      <c r="B135" s="98"/>
      <c r="C135" s="144"/>
    </row>
    <row r="136" spans="1:3" ht="13.5">
      <c r="A136" s="235" t="s">
        <v>174</v>
      </c>
      <c r="B136" s="236"/>
      <c r="C136" s="237"/>
    </row>
    <row r="137" spans="1:3" ht="13.5">
      <c r="A137" s="92" t="s">
        <v>337</v>
      </c>
      <c r="B137" s="93">
        <v>234279687</v>
      </c>
      <c r="C137" s="142">
        <f>SUM(C138:C142)</f>
        <v>278537699</v>
      </c>
    </row>
    <row r="138" spans="1:3" ht="13.5">
      <c r="A138" s="90" t="s">
        <v>408</v>
      </c>
      <c r="B138" s="94">
        <v>78000</v>
      </c>
      <c r="C138" s="143">
        <v>78000</v>
      </c>
    </row>
    <row r="139" spans="1:3" ht="13.5">
      <c r="A139" s="90" t="s">
        <v>374</v>
      </c>
      <c r="B139" s="94">
        <v>1673577</v>
      </c>
      <c r="C139" s="143">
        <v>28762595</v>
      </c>
    </row>
    <row r="140" spans="1:3" ht="13.5">
      <c r="A140" s="90" t="s">
        <v>375</v>
      </c>
      <c r="B140" s="94">
        <v>72109479</v>
      </c>
      <c r="C140" s="143">
        <v>76959111</v>
      </c>
    </row>
    <row r="141" spans="1:3" ht="13.5">
      <c r="A141" s="90" t="s">
        <v>382</v>
      </c>
      <c r="B141" s="94">
        <v>154543631</v>
      </c>
      <c r="C141" s="143">
        <v>125862993</v>
      </c>
    </row>
    <row r="142" spans="1:3" ht="13.5">
      <c r="A142" s="90" t="s">
        <v>344</v>
      </c>
      <c r="B142" s="94">
        <v>5875000</v>
      </c>
      <c r="C142" s="143">
        <v>46875000</v>
      </c>
    </row>
    <row r="143" spans="1:3" ht="13.5">
      <c r="A143" s="95"/>
      <c r="B143" s="94"/>
      <c r="C143" s="143"/>
    </row>
    <row r="144" spans="1:3" ht="13.5">
      <c r="A144" s="95" t="s">
        <v>409</v>
      </c>
      <c r="B144" s="94">
        <v>157320576</v>
      </c>
      <c r="C144" s="143">
        <f>SUM(C145:C147)</f>
        <v>181431306</v>
      </c>
    </row>
    <row r="145" spans="1:3" ht="13.5">
      <c r="A145" s="90" t="s">
        <v>410</v>
      </c>
      <c r="B145" s="94">
        <v>44005828</v>
      </c>
      <c r="C145" s="143">
        <v>27124847</v>
      </c>
    </row>
    <row r="146" spans="1:3" ht="24">
      <c r="A146" s="96" t="s">
        <v>411</v>
      </c>
      <c r="B146" s="94">
        <v>110857000</v>
      </c>
      <c r="C146" s="143">
        <v>151848711</v>
      </c>
    </row>
    <row r="147" spans="1:3" ht="24">
      <c r="A147" s="96" t="s">
        <v>412</v>
      </c>
      <c r="B147" s="94">
        <v>2457748</v>
      </c>
      <c r="C147" s="143">
        <v>2457748</v>
      </c>
    </row>
    <row r="148" spans="1:3" ht="13.5">
      <c r="A148" s="95"/>
      <c r="B148" s="94"/>
      <c r="C148" s="143"/>
    </row>
    <row r="149" spans="1:3" ht="13.5">
      <c r="A149" s="97" t="s">
        <v>413</v>
      </c>
      <c r="B149" s="98">
        <v>76959111</v>
      </c>
      <c r="C149" s="144">
        <f>+C137-C144</f>
        <v>97106393</v>
      </c>
    </row>
    <row r="150" spans="1:3" ht="13.5">
      <c r="A150" s="184" t="s">
        <v>330</v>
      </c>
      <c r="B150" s="20"/>
      <c r="C150" s="20"/>
    </row>
    <row r="151" spans="2:3" ht="13.5">
      <c r="B151" s="20"/>
      <c r="C151" s="20"/>
    </row>
    <row r="152" spans="2:3" ht="13.5">
      <c r="B152" s="20"/>
      <c r="C152" s="20"/>
    </row>
    <row r="153" spans="2:3" ht="13.5">
      <c r="B153" s="20"/>
      <c r="C153" s="20"/>
    </row>
    <row r="154" spans="2:3" ht="13.5">
      <c r="B154" s="20"/>
      <c r="C154" s="20"/>
    </row>
    <row r="155" spans="2:3" ht="13.5">
      <c r="B155" s="20"/>
      <c r="C155" s="20"/>
    </row>
    <row r="156" spans="2:3" ht="13.5">
      <c r="B156" s="20"/>
      <c r="C156" s="20"/>
    </row>
    <row r="157" spans="2:3" ht="13.5">
      <c r="B157" s="20"/>
      <c r="C157" s="20"/>
    </row>
    <row r="158" spans="2:3" ht="13.5">
      <c r="B158" s="20"/>
      <c r="C158" s="20"/>
    </row>
    <row r="159" spans="2:3" ht="13.5">
      <c r="B159" s="20"/>
      <c r="C159" s="20"/>
    </row>
    <row r="160" spans="2:3" ht="13.5">
      <c r="B160" s="20"/>
      <c r="C160" s="20"/>
    </row>
    <row r="161" spans="2:3" ht="13.5">
      <c r="B161" s="20"/>
      <c r="C161" s="20"/>
    </row>
    <row r="162" spans="2:3" ht="13.5">
      <c r="B162" s="20"/>
      <c r="C162" s="20"/>
    </row>
    <row r="163" spans="2:3" ht="13.5">
      <c r="B163" s="20"/>
      <c r="C163" s="20"/>
    </row>
    <row r="164" spans="2:3" ht="13.5">
      <c r="B164" s="20"/>
      <c r="C164" s="20"/>
    </row>
    <row r="165" spans="2:3" ht="13.5">
      <c r="B165" s="20"/>
      <c r="C165" s="20"/>
    </row>
    <row r="166" spans="2:3" ht="13.5">
      <c r="B166" s="20"/>
      <c r="C166" s="20"/>
    </row>
    <row r="167" spans="2:3" ht="13.5">
      <c r="B167" s="20"/>
      <c r="C167" s="20"/>
    </row>
    <row r="168" spans="2:3" ht="13.5">
      <c r="B168" s="20"/>
      <c r="C168" s="20"/>
    </row>
    <row r="169" spans="2:3" ht="13.5">
      <c r="B169" s="20"/>
      <c r="C169" s="20"/>
    </row>
    <row r="170" spans="2:3" ht="13.5">
      <c r="B170" s="20"/>
      <c r="C170" s="20"/>
    </row>
    <row r="171" spans="2:3" ht="13.5">
      <c r="B171" s="20"/>
      <c r="C171" s="20"/>
    </row>
    <row r="172" spans="2:3" ht="13.5">
      <c r="B172" s="20"/>
      <c r="C172" s="20"/>
    </row>
    <row r="173" spans="2:3" ht="13.5">
      <c r="B173" s="20"/>
      <c r="C173" s="20"/>
    </row>
    <row r="174" spans="2:3" ht="13.5">
      <c r="B174" s="20"/>
      <c r="C174" s="20"/>
    </row>
    <row r="175" spans="2:3" ht="13.5">
      <c r="B175" s="20"/>
      <c r="C175" s="20"/>
    </row>
    <row r="176" spans="2:3" ht="13.5">
      <c r="B176" s="20"/>
      <c r="C176" s="20"/>
    </row>
    <row r="177" spans="2:3" ht="13.5">
      <c r="B177" s="20"/>
      <c r="C177" s="20"/>
    </row>
    <row r="178" spans="2:3" ht="13.5">
      <c r="B178" s="20"/>
      <c r="C178" s="20"/>
    </row>
    <row r="179" spans="2:3" ht="13.5">
      <c r="B179" s="20"/>
      <c r="C179" s="20"/>
    </row>
    <row r="180" spans="2:3" ht="13.5">
      <c r="B180" s="20"/>
      <c r="C180" s="20"/>
    </row>
    <row r="181" spans="2:3" ht="13.5">
      <c r="B181" s="20"/>
      <c r="C181" s="20"/>
    </row>
    <row r="182" spans="2:3" ht="13.5">
      <c r="B182" s="20"/>
      <c r="C182" s="20"/>
    </row>
    <row r="183" spans="2:3" ht="13.5">
      <c r="B183" s="20"/>
      <c r="C183" s="20"/>
    </row>
    <row r="184" spans="2:3" ht="13.5">
      <c r="B184" s="20"/>
      <c r="C184" s="20"/>
    </row>
    <row r="185" spans="2:3" ht="13.5">
      <c r="B185" s="20"/>
      <c r="C185" s="20"/>
    </row>
    <row r="186" spans="2:3" ht="13.5">
      <c r="B186" s="20"/>
      <c r="C186" s="20"/>
    </row>
    <row r="187" spans="2:3" ht="13.5">
      <c r="B187" s="20"/>
      <c r="C187" s="20"/>
    </row>
    <row r="188" spans="2:3" ht="13.5">
      <c r="B188" s="20"/>
      <c r="C188" s="20"/>
    </row>
    <row r="189" spans="2:3" ht="13.5">
      <c r="B189" s="20"/>
      <c r="C189" s="20"/>
    </row>
    <row r="190" spans="2:3" ht="13.5">
      <c r="B190" s="20"/>
      <c r="C190" s="20"/>
    </row>
    <row r="191" spans="2:3" ht="13.5">
      <c r="B191" s="20"/>
      <c r="C191" s="20"/>
    </row>
    <row r="192" spans="2:3" ht="13.5">
      <c r="B192" s="20"/>
      <c r="C192" s="20"/>
    </row>
    <row r="193" spans="2:3" ht="13.5">
      <c r="B193" s="20"/>
      <c r="C193" s="20"/>
    </row>
    <row r="194" spans="2:3" ht="13.5">
      <c r="B194" s="20"/>
      <c r="C194" s="20"/>
    </row>
    <row r="195" spans="2:3" ht="13.5">
      <c r="B195" s="20"/>
      <c r="C195" s="20"/>
    </row>
    <row r="196" spans="2:3" ht="13.5">
      <c r="B196" s="20"/>
      <c r="C196" s="20"/>
    </row>
    <row r="197" spans="2:3" ht="13.5">
      <c r="B197" s="20"/>
      <c r="C197" s="20"/>
    </row>
    <row r="198" spans="2:3" ht="13.5">
      <c r="B198" s="20"/>
      <c r="C198" s="20"/>
    </row>
    <row r="199" spans="2:3" ht="13.5">
      <c r="B199" s="20"/>
      <c r="C199" s="20"/>
    </row>
    <row r="200" spans="2:3" ht="13.5">
      <c r="B200" s="20"/>
      <c r="C200" s="20"/>
    </row>
    <row r="201" spans="2:3" ht="13.5">
      <c r="B201" s="20"/>
      <c r="C201" s="20"/>
    </row>
    <row r="202" spans="2:3" ht="13.5">
      <c r="B202" s="20"/>
      <c r="C202" s="20"/>
    </row>
    <row r="203" spans="2:3" ht="13.5">
      <c r="B203" s="20"/>
      <c r="C203" s="20"/>
    </row>
    <row r="204" spans="2:3" ht="13.5">
      <c r="B204" s="20"/>
      <c r="C204" s="20"/>
    </row>
    <row r="205" spans="2:3" ht="13.5">
      <c r="B205" s="20"/>
      <c r="C205" s="20"/>
    </row>
    <row r="206" spans="2:3" ht="13.5">
      <c r="B206" s="20"/>
      <c r="C206" s="20"/>
    </row>
    <row r="207" spans="2:3" ht="13.5">
      <c r="B207" s="20"/>
      <c r="C207" s="20"/>
    </row>
    <row r="208" spans="2:3" ht="13.5">
      <c r="B208" s="20"/>
      <c r="C208" s="20"/>
    </row>
    <row r="209" spans="2:3" ht="13.5">
      <c r="B209" s="20"/>
      <c r="C209" s="20"/>
    </row>
    <row r="210" spans="2:3" ht="13.5">
      <c r="B210" s="20"/>
      <c r="C210" s="20"/>
    </row>
    <row r="211" spans="2:3" ht="13.5">
      <c r="B211" s="20"/>
      <c r="C211" s="20"/>
    </row>
    <row r="212" spans="2:3" ht="13.5">
      <c r="B212" s="20"/>
      <c r="C212" s="20"/>
    </row>
    <row r="213" spans="2:3" ht="13.5">
      <c r="B213" s="20"/>
      <c r="C213" s="20"/>
    </row>
    <row r="214" spans="2:3" ht="13.5">
      <c r="B214" s="20"/>
      <c r="C214" s="20"/>
    </row>
    <row r="215" spans="2:3" ht="13.5">
      <c r="B215" s="20"/>
      <c r="C215" s="20"/>
    </row>
    <row r="216" spans="2:3" ht="13.5">
      <c r="B216" s="20"/>
      <c r="C216" s="20"/>
    </row>
    <row r="217" spans="2:3" ht="13.5">
      <c r="B217" s="20"/>
      <c r="C217" s="20"/>
    </row>
    <row r="218" spans="2:3" ht="13.5">
      <c r="B218" s="20"/>
      <c r="C218" s="20"/>
    </row>
    <row r="219" spans="2:3" ht="13.5">
      <c r="B219" s="20"/>
      <c r="C219" s="20"/>
    </row>
    <row r="220" spans="2:3" ht="13.5">
      <c r="B220" s="20"/>
      <c r="C220" s="20"/>
    </row>
    <row r="221" spans="2:3" ht="13.5">
      <c r="B221" s="20"/>
      <c r="C221" s="20"/>
    </row>
    <row r="222" spans="2:3" ht="13.5">
      <c r="B222" s="20"/>
      <c r="C222" s="20"/>
    </row>
    <row r="223" spans="2:3" ht="13.5">
      <c r="B223" s="20"/>
      <c r="C223" s="20"/>
    </row>
    <row r="224" spans="2:3" ht="13.5">
      <c r="B224" s="20"/>
      <c r="C224" s="20"/>
    </row>
    <row r="225" spans="2:3" ht="13.5">
      <c r="B225" s="20"/>
      <c r="C225" s="20"/>
    </row>
    <row r="226" spans="2:3" ht="13.5">
      <c r="B226" s="20"/>
      <c r="C226" s="20"/>
    </row>
    <row r="227" spans="2:3" ht="13.5">
      <c r="B227" s="20"/>
      <c r="C227" s="20"/>
    </row>
    <row r="228" spans="2:3" ht="13.5">
      <c r="B228" s="20"/>
      <c r="C228" s="20"/>
    </row>
    <row r="229" spans="2:3" ht="13.5">
      <c r="B229" s="20"/>
      <c r="C229" s="20"/>
    </row>
    <row r="230" spans="2:3" ht="13.5">
      <c r="B230" s="20"/>
      <c r="C230" s="20"/>
    </row>
    <row r="231" spans="2:3" ht="13.5">
      <c r="B231" s="20"/>
      <c r="C231" s="20"/>
    </row>
    <row r="232" spans="2:3" ht="13.5">
      <c r="B232" s="20"/>
      <c r="C232" s="20"/>
    </row>
    <row r="233" spans="2:3" ht="13.5">
      <c r="B233" s="20"/>
      <c r="C233" s="20"/>
    </row>
    <row r="234" spans="2:3" ht="13.5">
      <c r="B234" s="20"/>
      <c r="C234" s="20"/>
    </row>
    <row r="235" spans="2:3" ht="13.5">
      <c r="B235" s="20"/>
      <c r="C235" s="20"/>
    </row>
    <row r="236" spans="2:3" ht="13.5">
      <c r="B236" s="20"/>
      <c r="C236" s="20"/>
    </row>
    <row r="237" spans="2:3" ht="13.5">
      <c r="B237" s="20"/>
      <c r="C237" s="20"/>
    </row>
    <row r="238" spans="2:3" ht="13.5">
      <c r="B238" s="20"/>
      <c r="C238" s="20"/>
    </row>
    <row r="239" spans="2:3" ht="13.5">
      <c r="B239" s="20"/>
      <c r="C239" s="20"/>
    </row>
    <row r="240" spans="2:3" ht="13.5">
      <c r="B240" s="20"/>
      <c r="C240" s="20"/>
    </row>
    <row r="241" spans="2:3" ht="13.5">
      <c r="B241" s="20"/>
      <c r="C241" s="20"/>
    </row>
    <row r="242" spans="2:3" ht="13.5">
      <c r="B242" s="20"/>
      <c r="C242" s="20"/>
    </row>
    <row r="243" spans="2:3" ht="13.5">
      <c r="B243" s="20"/>
      <c r="C243" s="20"/>
    </row>
    <row r="244" spans="2:3" ht="13.5">
      <c r="B244" s="20"/>
      <c r="C244" s="20"/>
    </row>
    <row r="245" spans="2:3" ht="13.5">
      <c r="B245" s="20"/>
      <c r="C245" s="20"/>
    </row>
    <row r="246" spans="2:3" ht="13.5">
      <c r="B246" s="20"/>
      <c r="C246" s="20"/>
    </row>
    <row r="247" spans="2:3" ht="13.5">
      <c r="B247" s="20"/>
      <c r="C247" s="20"/>
    </row>
    <row r="248" spans="2:3" ht="13.5">
      <c r="B248" s="20"/>
      <c r="C248" s="20"/>
    </row>
    <row r="249" spans="2:3" ht="13.5">
      <c r="B249" s="20"/>
      <c r="C249" s="20"/>
    </row>
    <row r="250" spans="2:3" ht="13.5">
      <c r="B250" s="20"/>
      <c r="C250" s="20"/>
    </row>
    <row r="251" spans="2:3" ht="13.5">
      <c r="B251" s="20"/>
      <c r="C251" s="20"/>
    </row>
    <row r="252" spans="2:3" ht="13.5">
      <c r="B252" s="20"/>
      <c r="C252" s="20"/>
    </row>
    <row r="253" spans="2:3" ht="13.5">
      <c r="B253" s="20"/>
      <c r="C253" s="20"/>
    </row>
    <row r="254" spans="2:3" ht="13.5">
      <c r="B254" s="20"/>
      <c r="C254" s="20"/>
    </row>
    <row r="255" spans="2:3" ht="13.5">
      <c r="B255" s="20"/>
      <c r="C255" s="20"/>
    </row>
    <row r="256" spans="2:3" ht="13.5">
      <c r="B256" s="20"/>
      <c r="C256" s="20"/>
    </row>
    <row r="257" spans="2:3" ht="13.5">
      <c r="B257" s="20"/>
      <c r="C257" s="20"/>
    </row>
    <row r="258" spans="2:3" ht="13.5">
      <c r="B258" s="20"/>
      <c r="C258" s="20"/>
    </row>
    <row r="259" spans="2:3" ht="13.5">
      <c r="B259" s="20"/>
      <c r="C259" s="20"/>
    </row>
    <row r="260" spans="2:3" ht="13.5">
      <c r="B260" s="20"/>
      <c r="C260" s="20"/>
    </row>
    <row r="261" spans="2:3" ht="13.5">
      <c r="B261" s="20"/>
      <c r="C261" s="20"/>
    </row>
    <row r="262" spans="2:3" ht="13.5">
      <c r="B262" s="20"/>
      <c r="C262" s="20"/>
    </row>
    <row r="263" spans="2:3" ht="13.5">
      <c r="B263" s="20"/>
      <c r="C263" s="20"/>
    </row>
    <row r="264" spans="2:3" ht="13.5">
      <c r="B264" s="20"/>
      <c r="C264" s="20"/>
    </row>
    <row r="265" spans="2:3" ht="13.5">
      <c r="B265" s="20"/>
      <c r="C265" s="20"/>
    </row>
    <row r="266" spans="2:3" ht="13.5">
      <c r="B266" s="20"/>
      <c r="C266" s="20"/>
    </row>
    <row r="267" spans="2:3" ht="13.5">
      <c r="B267" s="20"/>
      <c r="C267" s="20"/>
    </row>
    <row r="268" spans="2:3" ht="13.5">
      <c r="B268" s="20"/>
      <c r="C268" s="20"/>
    </row>
    <row r="269" spans="2:3" ht="13.5">
      <c r="B269" s="20"/>
      <c r="C269" s="20"/>
    </row>
    <row r="270" spans="2:3" ht="13.5">
      <c r="B270" s="20"/>
      <c r="C270" s="20"/>
    </row>
    <row r="271" spans="2:3" ht="13.5">
      <c r="B271" s="20"/>
      <c r="C271" s="20"/>
    </row>
    <row r="272" spans="2:3" ht="13.5">
      <c r="B272" s="20"/>
      <c r="C272" s="20"/>
    </row>
    <row r="273" spans="2:3" ht="13.5">
      <c r="B273" s="20"/>
      <c r="C273" s="20"/>
    </row>
    <row r="274" spans="2:3" ht="13.5">
      <c r="B274" s="20"/>
      <c r="C274" s="20"/>
    </row>
    <row r="275" spans="2:3" ht="13.5">
      <c r="B275" s="20"/>
      <c r="C275" s="20"/>
    </row>
    <row r="276" spans="2:3" ht="13.5">
      <c r="B276" s="20"/>
      <c r="C276" s="20"/>
    </row>
    <row r="277" spans="2:3" ht="13.5">
      <c r="B277" s="20"/>
      <c r="C277" s="20"/>
    </row>
    <row r="278" spans="2:3" ht="13.5">
      <c r="B278" s="20"/>
      <c r="C278" s="20"/>
    </row>
    <row r="279" spans="2:3" ht="13.5">
      <c r="B279" s="20"/>
      <c r="C279" s="20"/>
    </row>
    <row r="280" spans="2:3" ht="13.5">
      <c r="B280" s="20"/>
      <c r="C280" s="20"/>
    </row>
    <row r="281" spans="2:3" ht="13.5">
      <c r="B281" s="20"/>
      <c r="C281" s="20"/>
    </row>
    <row r="282" spans="2:3" ht="13.5">
      <c r="B282" s="20"/>
      <c r="C282" s="20"/>
    </row>
    <row r="283" spans="2:3" ht="13.5">
      <c r="B283" s="20"/>
      <c r="C283" s="20"/>
    </row>
    <row r="284" spans="2:3" ht="13.5">
      <c r="B284" s="20"/>
      <c r="C284" s="20"/>
    </row>
    <row r="285" spans="2:3" ht="13.5">
      <c r="B285" s="20"/>
      <c r="C285" s="20"/>
    </row>
    <row r="286" spans="2:3" ht="13.5">
      <c r="B286" s="20"/>
      <c r="C286" s="20"/>
    </row>
    <row r="287" spans="2:3" ht="13.5">
      <c r="B287" s="20"/>
      <c r="C287" s="20"/>
    </row>
    <row r="288" spans="2:3" ht="13.5">
      <c r="B288" s="20"/>
      <c r="C288" s="20"/>
    </row>
    <row r="289" spans="2:3" ht="13.5">
      <c r="B289" s="20"/>
      <c r="C289" s="20"/>
    </row>
    <row r="290" spans="2:3" ht="13.5">
      <c r="B290" s="20"/>
      <c r="C290" s="20"/>
    </row>
    <row r="291" spans="2:3" ht="13.5">
      <c r="B291" s="20"/>
      <c r="C291" s="20"/>
    </row>
    <row r="292" spans="2:3" ht="13.5">
      <c r="B292" s="20"/>
      <c r="C292" s="20"/>
    </row>
    <row r="293" spans="2:3" ht="13.5">
      <c r="B293" s="20"/>
      <c r="C293" s="20"/>
    </row>
    <row r="294" spans="2:3" ht="13.5">
      <c r="B294" s="20"/>
      <c r="C294" s="20"/>
    </row>
    <row r="295" spans="2:3" ht="13.5">
      <c r="B295" s="20"/>
      <c r="C295" s="20"/>
    </row>
    <row r="296" spans="2:3" ht="13.5">
      <c r="B296" s="20"/>
      <c r="C296" s="20"/>
    </row>
    <row r="297" spans="2:3" ht="13.5">
      <c r="B297" s="20"/>
      <c r="C297" s="20"/>
    </row>
    <row r="298" spans="2:3" ht="13.5">
      <c r="B298" s="20"/>
      <c r="C298" s="20"/>
    </row>
    <row r="299" spans="2:3" ht="13.5">
      <c r="B299" s="20"/>
      <c r="C299" s="20"/>
    </row>
    <row r="300" spans="2:3" ht="13.5">
      <c r="B300" s="20"/>
      <c r="C300" s="20"/>
    </row>
    <row r="301" spans="2:3" ht="13.5">
      <c r="B301" s="20"/>
      <c r="C301" s="20"/>
    </row>
    <row r="302" spans="2:3" ht="13.5">
      <c r="B302" s="20"/>
      <c r="C302" s="20"/>
    </row>
    <row r="303" spans="2:3" ht="13.5">
      <c r="B303" s="20"/>
      <c r="C303" s="20"/>
    </row>
    <row r="304" spans="2:3" ht="13.5">
      <c r="B304" s="20"/>
      <c r="C304" s="20"/>
    </row>
    <row r="305" spans="2:3" ht="13.5">
      <c r="B305" s="20"/>
      <c r="C305" s="20"/>
    </row>
    <row r="306" spans="2:3" ht="13.5">
      <c r="B306" s="20"/>
      <c r="C306" s="20"/>
    </row>
    <row r="307" spans="2:3" ht="13.5">
      <c r="B307" s="20"/>
      <c r="C307" s="20"/>
    </row>
    <row r="308" spans="2:3" ht="13.5">
      <c r="B308" s="20"/>
      <c r="C308" s="20"/>
    </row>
    <row r="309" spans="2:3" ht="13.5">
      <c r="B309" s="20"/>
      <c r="C309" s="20"/>
    </row>
    <row r="310" spans="2:3" ht="13.5">
      <c r="B310" s="20"/>
      <c r="C310" s="20"/>
    </row>
    <row r="311" spans="2:3" ht="13.5">
      <c r="B311" s="20"/>
      <c r="C311" s="20"/>
    </row>
    <row r="312" spans="2:3" ht="13.5">
      <c r="B312" s="20"/>
      <c r="C312" s="20"/>
    </row>
    <row r="313" spans="2:3" ht="13.5">
      <c r="B313" s="20"/>
      <c r="C313" s="20"/>
    </row>
    <row r="314" spans="2:3" ht="13.5">
      <c r="B314" s="20"/>
      <c r="C314" s="20"/>
    </row>
    <row r="315" spans="2:3" ht="13.5">
      <c r="B315" s="20"/>
      <c r="C315" s="20"/>
    </row>
    <row r="316" spans="2:3" ht="13.5">
      <c r="B316" s="20"/>
      <c r="C316" s="20"/>
    </row>
    <row r="317" spans="2:3" ht="13.5">
      <c r="B317" s="20"/>
      <c r="C317" s="20"/>
    </row>
    <row r="318" spans="2:3" ht="13.5">
      <c r="B318" s="20"/>
      <c r="C318" s="20"/>
    </row>
    <row r="319" spans="2:3" ht="13.5">
      <c r="B319" s="20"/>
      <c r="C319" s="20"/>
    </row>
    <row r="320" spans="2:3" ht="13.5">
      <c r="B320" s="20"/>
      <c r="C320" s="20"/>
    </row>
    <row r="321" spans="2:3" ht="13.5">
      <c r="B321" s="20"/>
      <c r="C321" s="20"/>
    </row>
    <row r="322" spans="2:3" ht="13.5">
      <c r="B322" s="20"/>
      <c r="C322" s="20"/>
    </row>
    <row r="323" spans="2:3" ht="13.5">
      <c r="B323" s="20"/>
      <c r="C323" s="20"/>
    </row>
    <row r="324" spans="2:3" ht="13.5">
      <c r="B324" s="20"/>
      <c r="C324" s="20"/>
    </row>
    <row r="325" spans="2:3" ht="13.5">
      <c r="B325" s="20"/>
      <c r="C325" s="20"/>
    </row>
    <row r="326" spans="2:3" ht="13.5">
      <c r="B326" s="20"/>
      <c r="C326" s="20"/>
    </row>
    <row r="327" spans="2:3" ht="13.5">
      <c r="B327" s="20"/>
      <c r="C327" s="20"/>
    </row>
    <row r="328" spans="2:3" ht="13.5">
      <c r="B328" s="20"/>
      <c r="C328" s="20"/>
    </row>
    <row r="329" spans="2:3" ht="13.5">
      <c r="B329" s="20"/>
      <c r="C329" s="20"/>
    </row>
    <row r="330" spans="2:3" ht="13.5">
      <c r="B330" s="20"/>
      <c r="C330" s="20"/>
    </row>
    <row r="331" spans="2:3" ht="13.5">
      <c r="B331" s="20"/>
      <c r="C331" s="20"/>
    </row>
    <row r="332" spans="2:3" ht="13.5">
      <c r="B332" s="20"/>
      <c r="C332" s="20"/>
    </row>
    <row r="333" spans="2:3" ht="13.5">
      <c r="B333" s="20"/>
      <c r="C333" s="20"/>
    </row>
    <row r="334" spans="2:3" ht="13.5">
      <c r="B334" s="20"/>
      <c r="C334" s="20"/>
    </row>
    <row r="335" spans="2:3" ht="13.5">
      <c r="B335" s="20"/>
      <c r="C335" s="20"/>
    </row>
    <row r="336" spans="2:3" ht="13.5">
      <c r="B336" s="20"/>
      <c r="C336" s="20"/>
    </row>
    <row r="337" spans="2:3" ht="13.5">
      <c r="B337" s="20"/>
      <c r="C337" s="20"/>
    </row>
    <row r="338" spans="2:3" ht="13.5">
      <c r="B338" s="20"/>
      <c r="C338" s="20"/>
    </row>
    <row r="339" spans="2:3" ht="13.5">
      <c r="B339" s="20"/>
      <c r="C339" s="20"/>
    </row>
    <row r="340" spans="2:3" ht="13.5">
      <c r="B340" s="20"/>
      <c r="C340" s="20"/>
    </row>
    <row r="341" spans="2:3" ht="13.5">
      <c r="B341" s="20"/>
      <c r="C341" s="20"/>
    </row>
    <row r="342" spans="2:3" ht="13.5">
      <c r="B342" s="20"/>
      <c r="C342" s="20"/>
    </row>
    <row r="343" spans="2:3" ht="13.5">
      <c r="B343" s="20"/>
      <c r="C343" s="20"/>
    </row>
    <row r="344" spans="2:3" ht="13.5">
      <c r="B344" s="20"/>
      <c r="C344" s="20"/>
    </row>
    <row r="345" spans="2:3" ht="13.5">
      <c r="B345" s="20"/>
      <c r="C345" s="20"/>
    </row>
    <row r="346" spans="2:3" ht="13.5">
      <c r="B346" s="20"/>
      <c r="C346" s="20"/>
    </row>
    <row r="347" spans="2:3" ht="13.5">
      <c r="B347" s="20"/>
      <c r="C347" s="20"/>
    </row>
    <row r="348" spans="2:3" ht="13.5">
      <c r="B348" s="20"/>
      <c r="C348" s="20"/>
    </row>
    <row r="349" spans="2:3" ht="13.5">
      <c r="B349" s="20"/>
      <c r="C349" s="20"/>
    </row>
    <row r="350" spans="2:3" ht="13.5">
      <c r="B350" s="20"/>
      <c r="C350" s="20"/>
    </row>
    <row r="351" spans="2:3" ht="13.5">
      <c r="B351" s="20"/>
      <c r="C351" s="20"/>
    </row>
    <row r="352" spans="2:3" ht="13.5">
      <c r="B352" s="20"/>
      <c r="C352" s="20"/>
    </row>
    <row r="353" spans="2:3" ht="13.5">
      <c r="B353" s="20"/>
      <c r="C353" s="20"/>
    </row>
    <row r="354" spans="2:3" ht="13.5">
      <c r="B354" s="20"/>
      <c r="C354" s="20"/>
    </row>
    <row r="355" spans="2:3" ht="13.5">
      <c r="B355" s="20"/>
      <c r="C355" s="20"/>
    </row>
    <row r="356" spans="2:3" ht="13.5">
      <c r="B356" s="20"/>
      <c r="C356" s="20"/>
    </row>
    <row r="357" spans="2:3" ht="13.5">
      <c r="B357" s="20"/>
      <c r="C357" s="20"/>
    </row>
    <row r="358" spans="2:3" ht="13.5">
      <c r="B358" s="20"/>
      <c r="C358" s="20"/>
    </row>
    <row r="359" spans="2:3" ht="13.5">
      <c r="B359" s="20"/>
      <c r="C359" s="20"/>
    </row>
    <row r="360" spans="2:3" ht="13.5">
      <c r="B360" s="20"/>
      <c r="C360" s="20"/>
    </row>
    <row r="361" spans="2:3" ht="13.5">
      <c r="B361" s="20"/>
      <c r="C361" s="20"/>
    </row>
    <row r="362" spans="2:3" ht="13.5">
      <c r="B362" s="20"/>
      <c r="C362" s="20"/>
    </row>
    <row r="363" spans="2:3" ht="13.5">
      <c r="B363" s="20"/>
      <c r="C363" s="20"/>
    </row>
    <row r="364" spans="2:3" ht="13.5">
      <c r="B364" s="20"/>
      <c r="C364" s="20"/>
    </row>
    <row r="365" spans="2:3" ht="13.5">
      <c r="B365" s="20"/>
      <c r="C365" s="20"/>
    </row>
    <row r="366" spans="2:3" ht="13.5">
      <c r="B366" s="20"/>
      <c r="C366" s="20"/>
    </row>
    <row r="367" spans="2:3" ht="13.5">
      <c r="B367" s="20"/>
      <c r="C367" s="20"/>
    </row>
    <row r="368" spans="2:3" ht="13.5">
      <c r="B368" s="20"/>
      <c r="C368" s="20"/>
    </row>
    <row r="369" spans="2:3" ht="13.5">
      <c r="B369" s="20"/>
      <c r="C369" s="20"/>
    </row>
    <row r="370" spans="2:3" ht="13.5">
      <c r="B370" s="20"/>
      <c r="C370" s="20"/>
    </row>
    <row r="371" spans="2:3" ht="13.5">
      <c r="B371" s="20"/>
      <c r="C371" s="20"/>
    </row>
    <row r="372" spans="2:3" ht="13.5">
      <c r="B372" s="20"/>
      <c r="C372" s="20"/>
    </row>
    <row r="373" spans="2:3" ht="13.5">
      <c r="B373" s="20"/>
      <c r="C373" s="20"/>
    </row>
    <row r="374" spans="2:3" ht="13.5">
      <c r="B374" s="20"/>
      <c r="C374" s="20"/>
    </row>
    <row r="375" spans="2:3" ht="13.5">
      <c r="B375" s="20"/>
      <c r="C375" s="20"/>
    </row>
    <row r="376" spans="2:3" ht="13.5">
      <c r="B376" s="20"/>
      <c r="C376" s="20"/>
    </row>
    <row r="377" spans="2:3" ht="13.5">
      <c r="B377" s="20"/>
      <c r="C377" s="20"/>
    </row>
    <row r="378" spans="2:3" ht="13.5">
      <c r="B378" s="20"/>
      <c r="C378" s="20"/>
    </row>
    <row r="379" spans="2:3" ht="13.5">
      <c r="B379" s="20"/>
      <c r="C379" s="20"/>
    </row>
    <row r="380" spans="2:3" ht="13.5">
      <c r="B380" s="20"/>
      <c r="C380" s="20"/>
    </row>
    <row r="381" spans="2:3" ht="13.5">
      <c r="B381" s="20"/>
      <c r="C381" s="20"/>
    </row>
    <row r="382" spans="2:3" ht="13.5">
      <c r="B382" s="20"/>
      <c r="C382" s="20"/>
    </row>
    <row r="383" spans="2:3" ht="13.5">
      <c r="B383" s="20"/>
      <c r="C383" s="20"/>
    </row>
    <row r="384" spans="2:3" ht="13.5">
      <c r="B384" s="20"/>
      <c r="C384" s="20"/>
    </row>
    <row r="385" spans="2:3" ht="13.5">
      <c r="B385" s="20"/>
      <c r="C385" s="20"/>
    </row>
    <row r="386" spans="2:3" ht="13.5">
      <c r="B386" s="20"/>
      <c r="C386" s="20"/>
    </row>
    <row r="387" spans="2:3" ht="13.5">
      <c r="B387" s="20"/>
      <c r="C387" s="20"/>
    </row>
    <row r="388" spans="2:3" ht="13.5">
      <c r="B388" s="20"/>
      <c r="C388" s="20"/>
    </row>
    <row r="389" spans="2:3" ht="13.5">
      <c r="B389" s="20"/>
      <c r="C389" s="20"/>
    </row>
    <row r="390" spans="2:3" ht="13.5">
      <c r="B390" s="20"/>
      <c r="C390" s="20"/>
    </row>
    <row r="391" spans="2:3" ht="13.5">
      <c r="B391" s="20"/>
      <c r="C391" s="20"/>
    </row>
    <row r="392" spans="2:3" ht="13.5">
      <c r="B392" s="20"/>
      <c r="C392" s="20"/>
    </row>
    <row r="393" spans="2:3" ht="13.5">
      <c r="B393" s="20"/>
      <c r="C393" s="20"/>
    </row>
    <row r="394" spans="2:3" ht="13.5">
      <c r="B394" s="20"/>
      <c r="C394" s="20"/>
    </row>
    <row r="395" spans="2:3" ht="13.5">
      <c r="B395" s="20"/>
      <c r="C395" s="20"/>
    </row>
    <row r="396" spans="2:3" ht="13.5">
      <c r="B396" s="20"/>
      <c r="C396" s="20"/>
    </row>
    <row r="397" spans="2:3" ht="13.5">
      <c r="B397" s="20"/>
      <c r="C397" s="20"/>
    </row>
    <row r="398" spans="2:3" ht="13.5">
      <c r="B398" s="20"/>
      <c r="C398" s="20"/>
    </row>
    <row r="399" spans="2:3" ht="13.5">
      <c r="B399" s="20"/>
      <c r="C399" s="20"/>
    </row>
  </sheetData>
  <mergeCells count="14">
    <mergeCell ref="B4:C4"/>
    <mergeCell ref="A6:C6"/>
    <mergeCell ref="A4:A5"/>
    <mergeCell ref="A24:C24"/>
    <mergeCell ref="A126:C126"/>
    <mergeCell ref="A136:C136"/>
    <mergeCell ref="A34:C34"/>
    <mergeCell ref="A68:C68"/>
    <mergeCell ref="A79:C79"/>
    <mergeCell ref="A112:C112"/>
    <mergeCell ref="A88:C88"/>
    <mergeCell ref="A103:C103"/>
    <mergeCell ref="A45:C45"/>
    <mergeCell ref="A56:C5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2" manualBreakCount="2">
    <brk id="44" max="2" man="1"/>
    <brk id="10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2" customWidth="1"/>
    <col min="2" max="5" width="14.25390625" style="2" customWidth="1"/>
    <col min="6" max="7" width="9.25390625" style="2" customWidth="1"/>
    <col min="8" max="16384" width="9.00390625" style="2" customWidth="1"/>
  </cols>
  <sheetData>
    <row r="1" ht="13.5">
      <c r="A1" s="225" t="s">
        <v>624</v>
      </c>
    </row>
    <row r="2" ht="13.5">
      <c r="A2" s="10" t="s">
        <v>601</v>
      </c>
    </row>
    <row r="3" ht="14.25" thickBot="1">
      <c r="F3" s="2" t="s">
        <v>136</v>
      </c>
    </row>
    <row r="4" spans="1:7" ht="14.25" thickTop="1">
      <c r="A4" s="231" t="s">
        <v>141</v>
      </c>
      <c r="B4" s="231" t="s">
        <v>414</v>
      </c>
      <c r="C4" s="246"/>
      <c r="D4" s="246" t="s">
        <v>415</v>
      </c>
      <c r="E4" s="246"/>
      <c r="F4" s="246" t="s">
        <v>172</v>
      </c>
      <c r="G4" s="232"/>
    </row>
    <row r="5" spans="1:7" ht="13.5">
      <c r="A5" s="239"/>
      <c r="B5" s="4" t="s">
        <v>602</v>
      </c>
      <c r="C5" s="145" t="s">
        <v>593</v>
      </c>
      <c r="D5" s="4" t="s">
        <v>602</v>
      </c>
      <c r="E5" s="145" t="s">
        <v>593</v>
      </c>
      <c r="F5" s="66" t="s">
        <v>592</v>
      </c>
      <c r="G5" s="148" t="s">
        <v>603</v>
      </c>
    </row>
    <row r="6" spans="1:7" ht="13.5">
      <c r="A6" s="23"/>
      <c r="B6" s="62"/>
      <c r="C6" s="146"/>
      <c r="D6" s="67"/>
      <c r="E6" s="146"/>
      <c r="F6" s="68" t="s">
        <v>416</v>
      </c>
      <c r="G6" s="149" t="s">
        <v>416</v>
      </c>
    </row>
    <row r="7" spans="1:7" ht="13.5" customHeight="1">
      <c r="A7" s="7" t="s">
        <v>417</v>
      </c>
      <c r="B7" s="74">
        <v>23329479</v>
      </c>
      <c r="C7" s="147">
        <v>23329479</v>
      </c>
      <c r="D7" s="74">
        <v>21828512</v>
      </c>
      <c r="E7" s="147">
        <v>21828512</v>
      </c>
      <c r="F7" s="99">
        <v>93.56622151742009</v>
      </c>
      <c r="G7" s="150">
        <v>94.9</v>
      </c>
    </row>
    <row r="8" spans="1:7" ht="13.5" customHeight="1">
      <c r="A8" s="100" t="s">
        <v>418</v>
      </c>
      <c r="B8" s="74">
        <v>15922121</v>
      </c>
      <c r="C8" s="147">
        <v>15922121</v>
      </c>
      <c r="D8" s="74">
        <v>14483135</v>
      </c>
      <c r="E8" s="147">
        <v>14483135</v>
      </c>
      <c r="F8" s="99">
        <v>90.96234729028878</v>
      </c>
      <c r="G8" s="150">
        <v>90.6</v>
      </c>
    </row>
    <row r="9" spans="1:7" ht="13.5" customHeight="1">
      <c r="A9" s="100" t="s">
        <v>419</v>
      </c>
      <c r="B9" s="74">
        <v>5150441</v>
      </c>
      <c r="C9" s="147">
        <v>5150441</v>
      </c>
      <c r="D9" s="74">
        <v>5088460</v>
      </c>
      <c r="E9" s="147">
        <v>5088460</v>
      </c>
      <c r="F9" s="99">
        <v>98.79658848630632</v>
      </c>
      <c r="G9" s="150">
        <v>98.8</v>
      </c>
    </row>
    <row r="10" spans="1:7" ht="13.5" customHeight="1">
      <c r="A10" s="100" t="s">
        <v>420</v>
      </c>
      <c r="B10" s="74">
        <v>2256917</v>
      </c>
      <c r="C10" s="147">
        <v>2256917</v>
      </c>
      <c r="D10" s="74">
        <v>2256917</v>
      </c>
      <c r="E10" s="147">
        <v>2256917</v>
      </c>
      <c r="F10" s="99">
        <v>100</v>
      </c>
      <c r="G10" s="150">
        <v>100</v>
      </c>
    </row>
    <row r="11" spans="1:7" ht="13.5" customHeight="1">
      <c r="A11" s="7" t="s">
        <v>421</v>
      </c>
      <c r="B11" s="74">
        <v>24177170</v>
      </c>
      <c r="C11" s="147">
        <v>24177170</v>
      </c>
      <c r="D11" s="74">
        <v>23835986</v>
      </c>
      <c r="E11" s="147">
        <v>23835986</v>
      </c>
      <c r="F11" s="99">
        <v>98.58881746705673</v>
      </c>
      <c r="G11" s="150">
        <v>98.7</v>
      </c>
    </row>
    <row r="12" spans="1:7" ht="13.5" customHeight="1">
      <c r="A12" s="100" t="s">
        <v>422</v>
      </c>
      <c r="B12" s="74">
        <v>1532814</v>
      </c>
      <c r="C12" s="147">
        <v>1532814</v>
      </c>
      <c r="D12" s="74">
        <v>1371107</v>
      </c>
      <c r="E12" s="147">
        <v>1371107</v>
      </c>
      <c r="F12" s="99">
        <v>89.45031817298118</v>
      </c>
      <c r="G12" s="150">
        <v>87.8</v>
      </c>
    </row>
    <row r="13" spans="1:7" ht="13.5" customHeight="1">
      <c r="A13" s="100" t="s">
        <v>419</v>
      </c>
      <c r="B13" s="74">
        <v>22644356</v>
      </c>
      <c r="C13" s="147">
        <v>22644356</v>
      </c>
      <c r="D13" s="74">
        <v>22464879</v>
      </c>
      <c r="E13" s="147">
        <v>22464879</v>
      </c>
      <c r="F13" s="99">
        <v>99.20740956377828</v>
      </c>
      <c r="G13" s="150">
        <v>99.3</v>
      </c>
    </row>
    <row r="14" spans="1:7" ht="13.5" customHeight="1">
      <c r="A14" s="7" t="s">
        <v>423</v>
      </c>
      <c r="B14" s="74">
        <v>9759480</v>
      </c>
      <c r="C14" s="147">
        <v>9759480</v>
      </c>
      <c r="D14" s="74">
        <v>9759480</v>
      </c>
      <c r="E14" s="147">
        <v>9759480</v>
      </c>
      <c r="F14" s="99">
        <v>100</v>
      </c>
      <c r="G14" s="150">
        <v>100</v>
      </c>
    </row>
    <row r="15" spans="1:7" ht="13.5" customHeight="1">
      <c r="A15" s="7" t="s">
        <v>424</v>
      </c>
      <c r="B15" s="74">
        <v>4874146</v>
      </c>
      <c r="C15" s="147">
        <v>4874146</v>
      </c>
      <c r="D15" s="74">
        <v>3824100</v>
      </c>
      <c r="E15" s="147">
        <v>3824100</v>
      </c>
      <c r="F15" s="99">
        <v>78.45682094873646</v>
      </c>
      <c r="G15" s="150">
        <v>77.4</v>
      </c>
    </row>
    <row r="16" spans="1:7" ht="13.5" customHeight="1">
      <c r="A16" s="7" t="s">
        <v>425</v>
      </c>
      <c r="B16" s="74">
        <v>1946773</v>
      </c>
      <c r="C16" s="147">
        <v>1946773</v>
      </c>
      <c r="D16" s="74">
        <v>1946773</v>
      </c>
      <c r="E16" s="147">
        <v>1946773</v>
      </c>
      <c r="F16" s="99">
        <v>100</v>
      </c>
      <c r="G16" s="150">
        <v>100</v>
      </c>
    </row>
    <row r="17" spans="1:7" ht="13.5" customHeight="1">
      <c r="A17" s="7" t="s">
        <v>426</v>
      </c>
      <c r="B17" s="74">
        <v>1435807</v>
      </c>
      <c r="C17" s="147">
        <v>1435807</v>
      </c>
      <c r="D17" s="74">
        <v>1415826</v>
      </c>
      <c r="E17" s="147">
        <v>1415826</v>
      </c>
      <c r="F17" s="101">
        <v>98.60837842411968</v>
      </c>
      <c r="G17" s="150">
        <v>96.3</v>
      </c>
    </row>
    <row r="18" spans="1:7" ht="13.5" customHeight="1">
      <c r="A18" s="7" t="s">
        <v>427</v>
      </c>
      <c r="B18" s="74">
        <v>1111411</v>
      </c>
      <c r="C18" s="147" t="s">
        <v>600</v>
      </c>
      <c r="D18" s="74">
        <v>1062476</v>
      </c>
      <c r="E18" s="147" t="s">
        <v>600</v>
      </c>
      <c r="F18" s="99">
        <v>95.59703835934681</v>
      </c>
      <c r="G18" s="150" t="s">
        <v>600</v>
      </c>
    </row>
    <row r="19" spans="1:7" ht="13.5" customHeight="1">
      <c r="A19" s="7" t="s">
        <v>428</v>
      </c>
      <c r="B19" s="74">
        <v>15784849</v>
      </c>
      <c r="C19" s="147">
        <v>15784849</v>
      </c>
      <c r="D19" s="74">
        <v>14951896</v>
      </c>
      <c r="E19" s="147">
        <v>14951896</v>
      </c>
      <c r="F19" s="99">
        <v>94.7230854093061</v>
      </c>
      <c r="G19" s="150">
        <v>95</v>
      </c>
    </row>
    <row r="20" spans="1:7" ht="13.5" customHeight="1">
      <c r="A20" s="7" t="s">
        <v>429</v>
      </c>
      <c r="B20" s="74">
        <v>1901</v>
      </c>
      <c r="C20" s="147">
        <v>1901</v>
      </c>
      <c r="D20" s="74">
        <v>441</v>
      </c>
      <c r="E20" s="147">
        <v>441</v>
      </c>
      <c r="F20" s="99">
        <v>23.198316675433983</v>
      </c>
      <c r="G20" s="150">
        <v>40.8</v>
      </c>
    </row>
    <row r="21" spans="1:7" ht="13.5" customHeight="1">
      <c r="A21" s="7" t="s">
        <v>430</v>
      </c>
      <c r="B21" s="74">
        <v>48797</v>
      </c>
      <c r="C21" s="147">
        <v>48797</v>
      </c>
      <c r="D21" s="74">
        <v>48797</v>
      </c>
      <c r="E21" s="147">
        <v>48797</v>
      </c>
      <c r="F21" s="99">
        <v>100</v>
      </c>
      <c r="G21" s="150">
        <v>100</v>
      </c>
    </row>
    <row r="22" spans="1:7" ht="13.5" customHeight="1">
      <c r="A22" s="7" t="s">
        <v>431</v>
      </c>
      <c r="B22" s="74" t="s">
        <v>211</v>
      </c>
      <c r="C22" s="137">
        <v>56091</v>
      </c>
      <c r="D22" s="74" t="s">
        <v>211</v>
      </c>
      <c r="E22" s="147">
        <v>56091</v>
      </c>
      <c r="F22" s="74" t="s">
        <v>211</v>
      </c>
      <c r="G22" s="150">
        <v>100</v>
      </c>
    </row>
    <row r="23" spans="1:7" ht="13.5" customHeight="1">
      <c r="A23" s="7" t="s">
        <v>432</v>
      </c>
      <c r="B23" s="74">
        <v>3624874</v>
      </c>
      <c r="C23" s="147">
        <v>3624874</v>
      </c>
      <c r="D23" s="74">
        <v>3624874</v>
      </c>
      <c r="E23" s="147">
        <v>3624874</v>
      </c>
      <c r="F23" s="99">
        <v>100</v>
      </c>
      <c r="G23" s="150">
        <v>100</v>
      </c>
    </row>
    <row r="24" spans="1:7" ht="13.5" customHeight="1">
      <c r="A24" s="7" t="s">
        <v>433</v>
      </c>
      <c r="B24" s="74">
        <v>9986037</v>
      </c>
      <c r="C24" s="147">
        <v>9986037</v>
      </c>
      <c r="D24" s="74">
        <v>9798468</v>
      </c>
      <c r="E24" s="147">
        <v>9798468</v>
      </c>
      <c r="F24" s="99">
        <v>98.12168731199374</v>
      </c>
      <c r="G24" s="150">
        <v>97.7</v>
      </c>
    </row>
    <row r="25" spans="1:7" ht="13.5" customHeight="1">
      <c r="A25" s="7" t="s">
        <v>434</v>
      </c>
      <c r="B25" s="74">
        <v>32863</v>
      </c>
      <c r="C25" s="147">
        <v>32863</v>
      </c>
      <c r="D25" s="74">
        <v>32863</v>
      </c>
      <c r="E25" s="147">
        <v>32863</v>
      </c>
      <c r="F25" s="99">
        <v>100</v>
      </c>
      <c r="G25" s="150">
        <v>100</v>
      </c>
    </row>
    <row r="26" spans="1:7" ht="13.5" customHeight="1">
      <c r="A26" s="7" t="s">
        <v>435</v>
      </c>
      <c r="B26" s="74">
        <v>7968</v>
      </c>
      <c r="C26" s="147">
        <v>7968</v>
      </c>
      <c r="D26" s="74">
        <v>426</v>
      </c>
      <c r="E26" s="147">
        <v>426</v>
      </c>
      <c r="F26" s="99">
        <v>5.346385542168674</v>
      </c>
      <c r="G26" s="150">
        <v>71.7</v>
      </c>
    </row>
    <row r="27" spans="1:7" ht="13.5" customHeight="1">
      <c r="A27" s="7"/>
      <c r="B27" s="74"/>
      <c r="C27" s="147"/>
      <c r="D27" s="74"/>
      <c r="E27" s="147"/>
      <c r="F27" s="99"/>
      <c r="G27" s="150"/>
    </row>
    <row r="28" spans="1:7" ht="13.5" customHeight="1">
      <c r="A28" s="102" t="s">
        <v>436</v>
      </c>
      <c r="B28" s="78">
        <v>96121552</v>
      </c>
      <c r="C28" s="136">
        <v>96121552</v>
      </c>
      <c r="D28" s="78">
        <v>92130916</v>
      </c>
      <c r="E28" s="136">
        <v>92130916</v>
      </c>
      <c r="F28" s="103">
        <v>95.84834418820037</v>
      </c>
      <c r="G28" s="151">
        <v>96.1</v>
      </c>
    </row>
    <row r="29" ht="13.5" customHeight="1">
      <c r="D29" s="185" t="s">
        <v>437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mergeCells count="4">
    <mergeCell ref="A4:A5"/>
    <mergeCell ref="B4:C4"/>
    <mergeCell ref="D4:E4"/>
    <mergeCell ref="F4:G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00390625" style="2" customWidth="1"/>
    <col min="2" max="4" width="22.125" style="2" customWidth="1"/>
    <col min="5" max="10" width="15.00390625" style="2" customWidth="1"/>
    <col min="11" max="16384" width="9.00390625" style="2" customWidth="1"/>
  </cols>
  <sheetData>
    <row r="1" ht="13.5">
      <c r="A1" s="225" t="s">
        <v>624</v>
      </c>
    </row>
    <row r="2" ht="13.5">
      <c r="A2" s="10" t="s">
        <v>604</v>
      </c>
    </row>
    <row r="3" ht="14.25" thickBot="1">
      <c r="I3" s="2" t="s">
        <v>168</v>
      </c>
    </row>
    <row r="4" spans="1:10" ht="14.25" thickTop="1">
      <c r="A4" s="231" t="s">
        <v>141</v>
      </c>
      <c r="B4" s="246" t="s">
        <v>605</v>
      </c>
      <c r="C4" s="246"/>
      <c r="D4" s="247"/>
      <c r="E4" s="231" t="s">
        <v>606</v>
      </c>
      <c r="F4" s="246"/>
      <c r="G4" s="247"/>
      <c r="H4" s="248" t="s">
        <v>607</v>
      </c>
      <c r="I4" s="248"/>
      <c r="J4" s="249"/>
    </row>
    <row r="5" spans="1:10" ht="13.5">
      <c r="A5" s="239"/>
      <c r="B5" s="240" t="s">
        <v>438</v>
      </c>
      <c r="C5" s="240"/>
      <c r="D5" s="241" t="s">
        <v>169</v>
      </c>
      <c r="E5" s="239" t="s">
        <v>438</v>
      </c>
      <c r="F5" s="240"/>
      <c r="G5" s="241" t="s">
        <v>169</v>
      </c>
      <c r="H5" s="250" t="s">
        <v>438</v>
      </c>
      <c r="I5" s="250"/>
      <c r="J5" s="251" t="s">
        <v>169</v>
      </c>
    </row>
    <row r="6" spans="1:10" ht="13.5" customHeight="1">
      <c r="A6" s="239"/>
      <c r="B6" s="63" t="s">
        <v>439</v>
      </c>
      <c r="C6" s="63" t="s">
        <v>170</v>
      </c>
      <c r="D6" s="241"/>
      <c r="E6" s="64" t="s">
        <v>440</v>
      </c>
      <c r="F6" s="63" t="s">
        <v>170</v>
      </c>
      <c r="G6" s="241"/>
      <c r="H6" s="154" t="s">
        <v>440</v>
      </c>
      <c r="I6" s="154" t="s">
        <v>170</v>
      </c>
      <c r="J6" s="251"/>
    </row>
    <row r="7" spans="1:10" ht="13.5" customHeight="1">
      <c r="A7" s="7" t="s">
        <v>441</v>
      </c>
      <c r="B7" s="81">
        <v>299721362</v>
      </c>
      <c r="C7" s="104">
        <v>318203140</v>
      </c>
      <c r="D7" s="104">
        <v>617924502</v>
      </c>
      <c r="E7" s="104">
        <v>334528446</v>
      </c>
      <c r="F7" s="104">
        <v>317666688</v>
      </c>
      <c r="G7" s="104">
        <v>652195134</v>
      </c>
      <c r="H7" s="210">
        <v>367493427</v>
      </c>
      <c r="I7" s="210">
        <v>304422573</v>
      </c>
      <c r="J7" s="210">
        <v>671916000</v>
      </c>
    </row>
    <row r="8" spans="1:10" ht="13.5" customHeight="1">
      <c r="A8" s="100" t="s">
        <v>442</v>
      </c>
      <c r="B8" s="21">
        <v>152299934</v>
      </c>
      <c r="C8" s="22">
        <v>58852558</v>
      </c>
      <c r="D8" s="22">
        <v>211152492</v>
      </c>
      <c r="E8" s="22">
        <v>186997410</v>
      </c>
      <c r="F8" s="22">
        <v>54204628</v>
      </c>
      <c r="G8" s="22">
        <v>241202038</v>
      </c>
      <c r="H8" s="211">
        <v>214560361</v>
      </c>
      <c r="I8" s="211">
        <v>46701928</v>
      </c>
      <c r="J8" s="211">
        <v>261262289</v>
      </c>
    </row>
    <row r="9" spans="1:10" ht="13.5" customHeight="1">
      <c r="A9" s="100" t="s">
        <v>443</v>
      </c>
      <c r="B9" s="21">
        <v>49518872</v>
      </c>
      <c r="C9" s="22">
        <v>214144683</v>
      </c>
      <c r="D9" s="22">
        <v>263663555</v>
      </c>
      <c r="E9" s="22">
        <v>54725240</v>
      </c>
      <c r="F9" s="22">
        <v>217207191</v>
      </c>
      <c r="G9" s="22">
        <v>271932431</v>
      </c>
      <c r="H9" s="211">
        <v>65845825</v>
      </c>
      <c r="I9" s="211">
        <v>210880310</v>
      </c>
      <c r="J9" s="211">
        <v>276726135</v>
      </c>
    </row>
    <row r="10" spans="1:10" ht="13.5" customHeight="1">
      <c r="A10" s="100" t="s">
        <v>444</v>
      </c>
      <c r="B10" s="21">
        <v>8172003</v>
      </c>
      <c r="C10" s="22">
        <v>8807068</v>
      </c>
      <c r="D10" s="22">
        <v>16979071</v>
      </c>
      <c r="E10" s="22">
        <v>8776595</v>
      </c>
      <c r="F10" s="22">
        <v>8344446</v>
      </c>
      <c r="G10" s="22">
        <v>17121041</v>
      </c>
      <c r="H10" s="211">
        <v>9319384</v>
      </c>
      <c r="I10" s="211">
        <v>7789920</v>
      </c>
      <c r="J10" s="211">
        <v>17109304</v>
      </c>
    </row>
    <row r="11" spans="1:10" ht="13.5" customHeight="1">
      <c r="A11" s="100" t="s">
        <v>445</v>
      </c>
      <c r="B11" s="21">
        <v>803321</v>
      </c>
      <c r="C11" s="22" t="s">
        <v>211</v>
      </c>
      <c r="D11" s="22">
        <v>803321</v>
      </c>
      <c r="E11" s="22">
        <v>925041</v>
      </c>
      <c r="F11" s="22" t="s">
        <v>211</v>
      </c>
      <c r="G11" s="22">
        <v>925041</v>
      </c>
      <c r="H11" s="211">
        <v>1249148</v>
      </c>
      <c r="I11" s="211">
        <v>72000</v>
      </c>
      <c r="J11" s="211">
        <v>1321148</v>
      </c>
    </row>
    <row r="12" spans="1:10" ht="13.5" customHeight="1">
      <c r="A12" s="100" t="s">
        <v>446</v>
      </c>
      <c r="B12" s="21" t="s">
        <v>211</v>
      </c>
      <c r="C12" s="22">
        <v>565581</v>
      </c>
      <c r="D12" s="22">
        <v>565581</v>
      </c>
      <c r="E12" s="22" t="s">
        <v>211</v>
      </c>
      <c r="F12" s="22">
        <v>440246</v>
      </c>
      <c r="G12" s="22">
        <v>440246</v>
      </c>
      <c r="H12" s="22" t="s">
        <v>211</v>
      </c>
      <c r="I12" s="211">
        <v>314911</v>
      </c>
      <c r="J12" s="211">
        <v>314911</v>
      </c>
    </row>
    <row r="13" spans="1:10" ht="13.5" customHeight="1">
      <c r="A13" s="100" t="s">
        <v>447</v>
      </c>
      <c r="B13" s="21">
        <v>10178148</v>
      </c>
      <c r="C13" s="22" t="s">
        <v>211</v>
      </c>
      <c r="D13" s="22">
        <v>10178148</v>
      </c>
      <c r="E13" s="22">
        <v>8882070</v>
      </c>
      <c r="F13" s="22" t="s">
        <v>211</v>
      </c>
      <c r="G13" s="22">
        <v>8882070</v>
      </c>
      <c r="H13" s="211">
        <v>7830128</v>
      </c>
      <c r="I13" s="22" t="s">
        <v>211</v>
      </c>
      <c r="J13" s="211">
        <v>7830128</v>
      </c>
    </row>
    <row r="14" spans="1:10" ht="13.5" customHeight="1">
      <c r="A14" s="100" t="s">
        <v>448</v>
      </c>
      <c r="B14" s="21">
        <v>4139842</v>
      </c>
      <c r="C14" s="22">
        <v>3270536</v>
      </c>
      <c r="D14" s="22">
        <v>7410378</v>
      </c>
      <c r="E14" s="22">
        <v>4003149</v>
      </c>
      <c r="F14" s="22">
        <v>2785676</v>
      </c>
      <c r="G14" s="22">
        <v>6788825</v>
      </c>
      <c r="H14" s="211">
        <v>3749362</v>
      </c>
      <c r="I14" s="211">
        <v>2298808</v>
      </c>
      <c r="J14" s="211">
        <v>6048170</v>
      </c>
    </row>
    <row r="15" spans="1:10" ht="13.5" customHeight="1">
      <c r="A15" s="105" t="s">
        <v>449</v>
      </c>
      <c r="B15" s="21">
        <v>4020522</v>
      </c>
      <c r="C15" s="22" t="s">
        <v>211</v>
      </c>
      <c r="D15" s="22">
        <v>4020522</v>
      </c>
      <c r="E15" s="22">
        <v>4463887</v>
      </c>
      <c r="F15" s="22" t="s">
        <v>211</v>
      </c>
      <c r="G15" s="22">
        <v>4463887</v>
      </c>
      <c r="H15" s="211">
        <v>4338774</v>
      </c>
      <c r="I15" s="22" t="s">
        <v>211</v>
      </c>
      <c r="J15" s="211">
        <v>4338774</v>
      </c>
    </row>
    <row r="16" spans="1:10" ht="13.5" customHeight="1">
      <c r="A16" s="105" t="s">
        <v>450</v>
      </c>
      <c r="B16" s="21">
        <v>962764</v>
      </c>
      <c r="C16" s="22" t="s">
        <v>211</v>
      </c>
      <c r="D16" s="22">
        <v>962764</v>
      </c>
      <c r="E16" s="22">
        <v>854111</v>
      </c>
      <c r="F16" s="22" t="s">
        <v>211</v>
      </c>
      <c r="G16" s="22">
        <v>854111</v>
      </c>
      <c r="H16" s="211">
        <v>738649</v>
      </c>
      <c r="I16" s="22" t="s">
        <v>211</v>
      </c>
      <c r="J16" s="211">
        <v>738649</v>
      </c>
    </row>
    <row r="17" spans="1:10" ht="13.5" customHeight="1">
      <c r="A17" s="105" t="s">
        <v>451</v>
      </c>
      <c r="B17" s="21">
        <v>167618</v>
      </c>
      <c r="C17" s="22" t="s">
        <v>211</v>
      </c>
      <c r="D17" s="22">
        <v>167618</v>
      </c>
      <c r="E17" s="22">
        <v>115821</v>
      </c>
      <c r="F17" s="22" t="s">
        <v>211</v>
      </c>
      <c r="G17" s="22">
        <v>115821</v>
      </c>
      <c r="H17" s="211">
        <v>72585</v>
      </c>
      <c r="I17" s="22" t="s">
        <v>211</v>
      </c>
      <c r="J17" s="211">
        <v>72585</v>
      </c>
    </row>
    <row r="18" spans="1:10" ht="13.5" customHeight="1">
      <c r="A18" s="105" t="s">
        <v>452</v>
      </c>
      <c r="B18" s="21">
        <v>3930268</v>
      </c>
      <c r="C18" s="22">
        <v>10822991</v>
      </c>
      <c r="D18" s="22">
        <v>14753259</v>
      </c>
      <c r="E18" s="22">
        <v>4483343</v>
      </c>
      <c r="F18" s="22">
        <v>12717549</v>
      </c>
      <c r="G18" s="22">
        <v>17200892</v>
      </c>
      <c r="H18" s="211">
        <v>4767953</v>
      </c>
      <c r="I18" s="211">
        <v>14880530</v>
      </c>
      <c r="J18" s="211">
        <v>19648483</v>
      </c>
    </row>
    <row r="19" spans="1:10" ht="13.5" customHeight="1">
      <c r="A19" s="105" t="s">
        <v>453</v>
      </c>
      <c r="B19" s="21" t="s">
        <v>211</v>
      </c>
      <c r="C19" s="22">
        <v>10876464</v>
      </c>
      <c r="D19" s="22">
        <v>10876464</v>
      </c>
      <c r="E19" s="22" t="s">
        <v>211</v>
      </c>
      <c r="F19" s="22">
        <v>11017952</v>
      </c>
      <c r="G19" s="22">
        <v>11017952</v>
      </c>
      <c r="H19" s="22" t="s">
        <v>211</v>
      </c>
      <c r="I19" s="211">
        <v>10030440</v>
      </c>
      <c r="J19" s="211">
        <v>10030440</v>
      </c>
    </row>
    <row r="20" spans="1:10" ht="13.5" customHeight="1">
      <c r="A20" s="105" t="s">
        <v>454</v>
      </c>
      <c r="B20" s="21">
        <v>45919289</v>
      </c>
      <c r="C20" s="22" t="s">
        <v>211</v>
      </c>
      <c r="D20" s="22">
        <v>45919289</v>
      </c>
      <c r="E20" s="22">
        <v>42492570</v>
      </c>
      <c r="F20" s="22" t="s">
        <v>211</v>
      </c>
      <c r="G20" s="22">
        <v>42492570</v>
      </c>
      <c r="H20" s="211">
        <v>39035781</v>
      </c>
      <c r="I20" s="22" t="s">
        <v>211</v>
      </c>
      <c r="J20" s="211">
        <v>39035781</v>
      </c>
    </row>
    <row r="21" spans="1:10" ht="13.5" customHeight="1">
      <c r="A21" s="105" t="s">
        <v>455</v>
      </c>
      <c r="B21" s="21">
        <v>9313252</v>
      </c>
      <c r="C21" s="22" t="s">
        <v>211</v>
      </c>
      <c r="D21" s="22">
        <v>9313252</v>
      </c>
      <c r="E21" s="22">
        <v>7933808</v>
      </c>
      <c r="F21" s="22" t="s">
        <v>211</v>
      </c>
      <c r="G21" s="22">
        <v>7933808</v>
      </c>
      <c r="H21" s="211">
        <v>6489475</v>
      </c>
      <c r="I21" s="22" t="s">
        <v>211</v>
      </c>
      <c r="J21" s="211">
        <v>6489475</v>
      </c>
    </row>
    <row r="22" spans="1:10" ht="13.5" customHeight="1">
      <c r="A22" s="105" t="s">
        <v>456</v>
      </c>
      <c r="B22" s="21" t="s">
        <v>211</v>
      </c>
      <c r="C22" s="22">
        <v>8990234</v>
      </c>
      <c r="D22" s="22">
        <v>8990234</v>
      </c>
      <c r="E22" s="22" t="s">
        <v>211</v>
      </c>
      <c r="F22" s="22">
        <v>9046100</v>
      </c>
      <c r="G22" s="22">
        <v>9046100</v>
      </c>
      <c r="H22" s="22" t="s">
        <v>211</v>
      </c>
      <c r="I22" s="211">
        <v>9522926</v>
      </c>
      <c r="J22" s="211">
        <v>9522926</v>
      </c>
    </row>
    <row r="23" spans="1:10" ht="13.5" customHeight="1">
      <c r="A23" s="105" t="s">
        <v>457</v>
      </c>
      <c r="B23" s="21">
        <v>6041669</v>
      </c>
      <c r="C23" s="22">
        <v>625</v>
      </c>
      <c r="D23" s="22">
        <v>6042294</v>
      </c>
      <c r="E23" s="22">
        <v>5398865</v>
      </c>
      <c r="F23" s="22" t="s">
        <v>211</v>
      </c>
      <c r="G23" s="22">
        <v>5398865</v>
      </c>
      <c r="H23" s="211">
        <v>4721964</v>
      </c>
      <c r="I23" s="22" t="s">
        <v>211</v>
      </c>
      <c r="J23" s="211">
        <v>4721964</v>
      </c>
    </row>
    <row r="24" spans="1:10" ht="13.5" customHeight="1">
      <c r="A24" s="105" t="s">
        <v>458</v>
      </c>
      <c r="B24" s="21">
        <v>4253860</v>
      </c>
      <c r="C24" s="22">
        <v>1872400</v>
      </c>
      <c r="D24" s="22">
        <v>6126260</v>
      </c>
      <c r="E24" s="22">
        <v>4476536</v>
      </c>
      <c r="F24" s="22">
        <v>1902900</v>
      </c>
      <c r="G24" s="22">
        <v>6379436</v>
      </c>
      <c r="H24" s="211">
        <v>4774038</v>
      </c>
      <c r="I24" s="211">
        <v>1930800</v>
      </c>
      <c r="J24" s="211">
        <v>6704838</v>
      </c>
    </row>
    <row r="25" spans="1:10" ht="13.5" customHeight="1">
      <c r="A25" s="106"/>
      <c r="B25" s="107"/>
      <c r="C25" s="108"/>
      <c r="D25" s="108"/>
      <c r="E25" s="108"/>
      <c r="F25" s="108"/>
      <c r="G25" s="108"/>
      <c r="H25" s="212"/>
      <c r="I25" s="212"/>
      <c r="J25" s="212"/>
    </row>
    <row r="26" spans="1:10" ht="13.5" customHeight="1">
      <c r="A26" s="106" t="s">
        <v>459</v>
      </c>
      <c r="B26" s="21">
        <v>21005346</v>
      </c>
      <c r="C26" s="22">
        <v>47914464</v>
      </c>
      <c r="D26" s="22">
        <v>68919810</v>
      </c>
      <c r="E26" s="22">
        <v>23980622</v>
      </c>
      <c r="F26" s="22">
        <v>46203801</v>
      </c>
      <c r="G26" s="22">
        <v>70184423</v>
      </c>
      <c r="H26" s="213">
        <v>25706413</v>
      </c>
      <c r="I26" s="213">
        <v>44247440</v>
      </c>
      <c r="J26" s="211">
        <v>69953853</v>
      </c>
    </row>
    <row r="27" spans="1:10" ht="13.5" customHeight="1">
      <c r="A27" s="100" t="s">
        <v>460</v>
      </c>
      <c r="B27" s="21">
        <v>4706520</v>
      </c>
      <c r="C27" s="22">
        <v>10517157</v>
      </c>
      <c r="D27" s="22">
        <v>15223677</v>
      </c>
      <c r="E27" s="22">
        <v>5868823</v>
      </c>
      <c r="F27" s="22">
        <v>10182246</v>
      </c>
      <c r="G27" s="22">
        <v>16051069</v>
      </c>
      <c r="H27" s="211">
        <v>6625200</v>
      </c>
      <c r="I27" s="211">
        <v>9809699</v>
      </c>
      <c r="J27" s="211">
        <v>16434899</v>
      </c>
    </row>
    <row r="28" spans="1:10" ht="13.5" customHeight="1">
      <c r="A28" s="100" t="s">
        <v>461</v>
      </c>
      <c r="B28" s="21" t="s">
        <v>211</v>
      </c>
      <c r="C28" s="22">
        <v>472538</v>
      </c>
      <c r="D28" s="22">
        <v>472538</v>
      </c>
      <c r="E28" s="22" t="s">
        <v>211</v>
      </c>
      <c r="F28" s="22">
        <v>516262</v>
      </c>
      <c r="G28" s="22">
        <v>516262</v>
      </c>
      <c r="H28" s="22" t="s">
        <v>211</v>
      </c>
      <c r="I28" s="211">
        <v>556822</v>
      </c>
      <c r="J28" s="211">
        <v>556822</v>
      </c>
    </row>
    <row r="29" spans="1:10" ht="13.5" customHeight="1">
      <c r="A29" s="100" t="s">
        <v>462</v>
      </c>
      <c r="B29" s="21" t="s">
        <v>211</v>
      </c>
      <c r="C29" s="22">
        <v>26851833</v>
      </c>
      <c r="D29" s="22">
        <v>26851833</v>
      </c>
      <c r="E29" s="22" t="s">
        <v>211</v>
      </c>
      <c r="F29" s="22">
        <v>25417972</v>
      </c>
      <c r="G29" s="22">
        <v>25417972</v>
      </c>
      <c r="H29" s="22" t="s">
        <v>211</v>
      </c>
      <c r="I29" s="211">
        <v>23771202</v>
      </c>
      <c r="J29" s="211">
        <v>23771202</v>
      </c>
    </row>
    <row r="30" spans="1:10" ht="13.5" customHeight="1">
      <c r="A30" s="100" t="s">
        <v>463</v>
      </c>
      <c r="B30" s="21" t="s">
        <v>211</v>
      </c>
      <c r="C30" s="22">
        <v>52000</v>
      </c>
      <c r="D30" s="22">
        <v>52000</v>
      </c>
      <c r="E30" s="22" t="s">
        <v>211</v>
      </c>
      <c r="F30" s="22">
        <v>38250</v>
      </c>
      <c r="G30" s="22">
        <v>38250</v>
      </c>
      <c r="H30" s="22" t="s">
        <v>211</v>
      </c>
      <c r="I30" s="211">
        <v>65750</v>
      </c>
      <c r="J30" s="211">
        <v>65750</v>
      </c>
    </row>
    <row r="31" spans="1:10" ht="13.5" customHeight="1">
      <c r="A31" s="100" t="s">
        <v>464</v>
      </c>
      <c r="B31" s="21" t="s">
        <v>211</v>
      </c>
      <c r="C31" s="22">
        <v>756906</v>
      </c>
      <c r="D31" s="22">
        <v>756906</v>
      </c>
      <c r="E31" s="22" t="s">
        <v>211</v>
      </c>
      <c r="F31" s="22">
        <v>589775</v>
      </c>
      <c r="G31" s="22">
        <v>589775</v>
      </c>
      <c r="H31" s="22" t="s">
        <v>211</v>
      </c>
      <c r="I31" s="211">
        <v>573998</v>
      </c>
      <c r="J31" s="211">
        <v>573998</v>
      </c>
    </row>
    <row r="32" spans="1:10" ht="13.5" customHeight="1">
      <c r="A32" s="100" t="s">
        <v>465</v>
      </c>
      <c r="B32" s="21">
        <v>16298826</v>
      </c>
      <c r="C32" s="22">
        <v>9264030</v>
      </c>
      <c r="D32" s="22">
        <v>25562856</v>
      </c>
      <c r="E32" s="22">
        <v>18111799</v>
      </c>
      <c r="F32" s="22">
        <v>9459296</v>
      </c>
      <c r="G32" s="22">
        <v>27571095</v>
      </c>
      <c r="H32" s="137">
        <v>19081213</v>
      </c>
      <c r="I32" s="211">
        <v>9469969</v>
      </c>
      <c r="J32" s="211">
        <v>28551182</v>
      </c>
    </row>
    <row r="33" spans="1:10" ht="13.5" customHeight="1">
      <c r="A33" s="7"/>
      <c r="B33" s="21" t="s">
        <v>211</v>
      </c>
      <c r="C33" s="22" t="s">
        <v>211</v>
      </c>
      <c r="D33" s="22" t="s">
        <v>211</v>
      </c>
      <c r="E33" s="22" t="s">
        <v>211</v>
      </c>
      <c r="F33" s="22" t="s">
        <v>211</v>
      </c>
      <c r="G33" s="22" t="s">
        <v>211</v>
      </c>
      <c r="H33" s="212"/>
      <c r="I33" s="212"/>
      <c r="J33" s="212"/>
    </row>
    <row r="34" spans="1:10" ht="13.5" customHeight="1">
      <c r="A34" s="7" t="s">
        <v>466</v>
      </c>
      <c r="B34" s="21"/>
      <c r="C34" s="22"/>
      <c r="D34" s="22"/>
      <c r="E34" s="22"/>
      <c r="F34" s="22"/>
      <c r="G34" s="22"/>
      <c r="H34" s="212"/>
      <c r="I34" s="212"/>
      <c r="J34" s="212"/>
    </row>
    <row r="35" spans="1:10" ht="13.5" customHeight="1">
      <c r="A35" s="100" t="s">
        <v>467</v>
      </c>
      <c r="B35" s="21">
        <v>12591545</v>
      </c>
      <c r="C35" s="22">
        <v>5331851</v>
      </c>
      <c r="D35" s="22">
        <v>17923396</v>
      </c>
      <c r="E35" s="22">
        <v>15403554</v>
      </c>
      <c r="F35" s="22">
        <v>4931552</v>
      </c>
      <c r="G35" s="22">
        <v>20335106</v>
      </c>
      <c r="H35" s="137">
        <v>28354200</v>
      </c>
      <c r="I35" s="211">
        <v>4546878</v>
      </c>
      <c r="J35" s="211">
        <v>32901078</v>
      </c>
    </row>
    <row r="36" spans="1:10" ht="13.5" customHeight="1">
      <c r="A36" s="100" t="s">
        <v>468</v>
      </c>
      <c r="B36" s="21">
        <v>3875335</v>
      </c>
      <c r="C36" s="22">
        <v>4174350</v>
      </c>
      <c r="D36" s="22">
        <v>8049685</v>
      </c>
      <c r="E36" s="22">
        <v>3550071</v>
      </c>
      <c r="F36" s="22">
        <v>3952800</v>
      </c>
      <c r="G36" s="22">
        <v>7502871</v>
      </c>
      <c r="H36" s="137">
        <v>3199445</v>
      </c>
      <c r="I36" s="137">
        <v>3731250</v>
      </c>
      <c r="J36" s="137">
        <v>6930695</v>
      </c>
    </row>
    <row r="37" spans="1:10" ht="13.5" customHeight="1">
      <c r="A37" s="100" t="s">
        <v>469</v>
      </c>
      <c r="B37" s="21" t="s">
        <v>211</v>
      </c>
      <c r="C37" s="22">
        <v>1157501</v>
      </c>
      <c r="D37" s="22">
        <v>1157501</v>
      </c>
      <c r="E37" s="22" t="s">
        <v>211</v>
      </c>
      <c r="F37" s="22">
        <v>978752</v>
      </c>
      <c r="G37" s="22">
        <v>978752</v>
      </c>
      <c r="H37" s="22" t="s">
        <v>211</v>
      </c>
      <c r="I37" s="137">
        <v>815628</v>
      </c>
      <c r="J37" s="137">
        <v>815628</v>
      </c>
    </row>
    <row r="38" spans="1:10" ht="13.5" customHeight="1">
      <c r="A38" s="100" t="s">
        <v>470</v>
      </c>
      <c r="B38" s="21">
        <v>8716210</v>
      </c>
      <c r="C38" s="22" t="s">
        <v>211</v>
      </c>
      <c r="D38" s="22">
        <v>8716210</v>
      </c>
      <c r="E38" s="22">
        <v>11853483</v>
      </c>
      <c r="F38" s="22" t="s">
        <v>211</v>
      </c>
      <c r="G38" s="22">
        <v>11853483</v>
      </c>
      <c r="H38" s="211">
        <v>25154755</v>
      </c>
      <c r="I38" s="22" t="s">
        <v>211</v>
      </c>
      <c r="J38" s="211">
        <v>25154755</v>
      </c>
    </row>
    <row r="39" spans="1:10" ht="13.5" customHeight="1">
      <c r="A39" s="7"/>
      <c r="B39" s="21"/>
      <c r="C39" s="108"/>
      <c r="D39" s="22"/>
      <c r="E39" s="22"/>
      <c r="F39" s="108"/>
      <c r="G39" s="22"/>
      <c r="H39" s="212"/>
      <c r="I39" s="212"/>
      <c r="J39" s="212"/>
    </row>
    <row r="40" spans="1:10" ht="13.5" customHeight="1">
      <c r="A40" s="130" t="s">
        <v>181</v>
      </c>
      <c r="B40" s="83">
        <v>333318253</v>
      </c>
      <c r="C40" s="24">
        <v>371449455</v>
      </c>
      <c r="D40" s="24">
        <v>704767708</v>
      </c>
      <c r="E40" s="24">
        <v>373912622</v>
      </c>
      <c r="F40" s="24">
        <v>368802041</v>
      </c>
      <c r="G40" s="24">
        <v>742714663</v>
      </c>
      <c r="H40" s="214">
        <v>421554040</v>
      </c>
      <c r="I40" s="214">
        <v>353216891</v>
      </c>
      <c r="J40" s="214">
        <v>774770931</v>
      </c>
    </row>
    <row r="41" spans="2:10" ht="13.5" customHeight="1">
      <c r="B41" s="22"/>
      <c r="C41" s="22"/>
      <c r="D41" s="22"/>
      <c r="E41" s="22"/>
      <c r="F41" s="22"/>
      <c r="G41" s="22"/>
      <c r="H41" s="140"/>
      <c r="I41" s="140"/>
      <c r="J41" s="140"/>
    </row>
    <row r="42" ht="13.5" customHeight="1">
      <c r="I42" s="185" t="s">
        <v>171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mergeCells count="10">
    <mergeCell ref="E4:G4"/>
    <mergeCell ref="E5:F5"/>
    <mergeCell ref="G5:G6"/>
    <mergeCell ref="H4:J4"/>
    <mergeCell ref="H5:I5"/>
    <mergeCell ref="J5:J6"/>
    <mergeCell ref="A4:A6"/>
    <mergeCell ref="B4:D4"/>
    <mergeCell ref="B5:C5"/>
    <mergeCell ref="D5:D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colBreaks count="1" manualBreakCount="1">
    <brk id="4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75390625" style="2" customWidth="1"/>
    <col min="2" max="7" width="12.375" style="2" customWidth="1"/>
    <col min="8" max="16384" width="9.00390625" style="2" customWidth="1"/>
  </cols>
  <sheetData>
    <row r="1" ht="13.5">
      <c r="A1" s="225" t="s">
        <v>624</v>
      </c>
    </row>
    <row r="2" ht="13.5">
      <c r="A2" s="10" t="s">
        <v>608</v>
      </c>
    </row>
    <row r="3" ht="14.25" thickBot="1"/>
    <row r="4" spans="1:7" ht="14.25" thickTop="1">
      <c r="A4" s="231" t="s">
        <v>135</v>
      </c>
      <c r="B4" s="246" t="s">
        <v>602</v>
      </c>
      <c r="C4" s="246"/>
      <c r="D4" s="246"/>
      <c r="E4" s="248" t="s">
        <v>593</v>
      </c>
      <c r="F4" s="248"/>
      <c r="G4" s="249"/>
    </row>
    <row r="5" spans="1:7" ht="27">
      <c r="A5" s="239"/>
      <c r="B5" s="18" t="s">
        <v>471</v>
      </c>
      <c r="C5" s="18" t="s">
        <v>472</v>
      </c>
      <c r="D5" s="18" t="s">
        <v>473</v>
      </c>
      <c r="E5" s="156" t="s">
        <v>474</v>
      </c>
      <c r="F5" s="156" t="s">
        <v>475</v>
      </c>
      <c r="G5" s="157" t="s">
        <v>473</v>
      </c>
    </row>
    <row r="6" spans="1:7" ht="13.5" customHeight="1">
      <c r="A6" s="109" t="s">
        <v>476</v>
      </c>
      <c r="B6" s="58">
        <v>410187658</v>
      </c>
      <c r="C6" s="58">
        <v>396924945</v>
      </c>
      <c r="D6" s="58">
        <v>13262713</v>
      </c>
      <c r="E6" s="142">
        <v>390238838</v>
      </c>
      <c r="F6" s="142">
        <v>372990546</v>
      </c>
      <c r="G6" s="142">
        <v>17248292</v>
      </c>
    </row>
    <row r="7" spans="1:7" ht="13.5" customHeight="1">
      <c r="A7" s="110"/>
      <c r="B7" s="58"/>
      <c r="C7" s="58"/>
      <c r="D7" s="58"/>
      <c r="E7" s="143"/>
      <c r="F7" s="143"/>
      <c r="G7" s="143"/>
    </row>
    <row r="8" spans="1:7" ht="13.5" customHeight="1">
      <c r="A8" s="111" t="s">
        <v>0</v>
      </c>
      <c r="B8" s="58">
        <v>65584851</v>
      </c>
      <c r="C8" s="58">
        <v>65276618</v>
      </c>
      <c r="D8" s="58">
        <v>308233</v>
      </c>
      <c r="E8" s="158">
        <v>61395192</v>
      </c>
      <c r="F8" s="158">
        <v>60036336</v>
      </c>
      <c r="G8" s="158">
        <v>1358856</v>
      </c>
    </row>
    <row r="9" spans="1:7" ht="13.5" customHeight="1">
      <c r="A9" s="111" t="s">
        <v>1</v>
      </c>
      <c r="B9" s="58">
        <v>21767779</v>
      </c>
      <c r="C9" s="58">
        <v>21026561</v>
      </c>
      <c r="D9" s="58">
        <v>741218</v>
      </c>
      <c r="E9" s="158">
        <v>20248127</v>
      </c>
      <c r="F9" s="158">
        <v>19448961</v>
      </c>
      <c r="G9" s="158">
        <v>799166</v>
      </c>
    </row>
    <row r="10" spans="1:7" ht="13.5" customHeight="1">
      <c r="A10" s="111" t="s">
        <v>477</v>
      </c>
      <c r="B10" s="58">
        <v>12070428</v>
      </c>
      <c r="C10" s="58">
        <v>11782087</v>
      </c>
      <c r="D10" s="58">
        <v>288341</v>
      </c>
      <c r="E10" s="158">
        <v>11615436</v>
      </c>
      <c r="F10" s="158">
        <v>11287157</v>
      </c>
      <c r="G10" s="158">
        <v>328279</v>
      </c>
    </row>
    <row r="11" spans="1:7" ht="13.5" customHeight="1">
      <c r="A11" s="111" t="s">
        <v>2</v>
      </c>
      <c r="B11" s="58">
        <v>15650910</v>
      </c>
      <c r="C11" s="58">
        <v>15101109</v>
      </c>
      <c r="D11" s="58">
        <v>549801</v>
      </c>
      <c r="E11" s="158">
        <v>15030317</v>
      </c>
      <c r="F11" s="158">
        <v>14391630</v>
      </c>
      <c r="G11" s="158">
        <v>638687</v>
      </c>
    </row>
    <row r="12" spans="1:7" ht="13.5" customHeight="1">
      <c r="A12" s="111" t="s">
        <v>3</v>
      </c>
      <c r="B12" s="58">
        <v>12710882</v>
      </c>
      <c r="C12" s="58">
        <v>12292542</v>
      </c>
      <c r="D12" s="58">
        <v>418340</v>
      </c>
      <c r="E12" s="158">
        <v>11440543</v>
      </c>
      <c r="F12" s="158">
        <v>10776902</v>
      </c>
      <c r="G12" s="158">
        <v>663641</v>
      </c>
    </row>
    <row r="13" spans="1:7" ht="13.5" customHeight="1">
      <c r="A13" s="111" t="s">
        <v>4</v>
      </c>
      <c r="B13" s="58">
        <v>16248560</v>
      </c>
      <c r="C13" s="58">
        <v>15779691</v>
      </c>
      <c r="D13" s="58">
        <v>468869</v>
      </c>
      <c r="E13" s="158">
        <v>14756085</v>
      </c>
      <c r="F13" s="158">
        <v>14210305</v>
      </c>
      <c r="G13" s="158">
        <v>545780</v>
      </c>
    </row>
    <row r="14" spans="1:7" ht="13.5" customHeight="1">
      <c r="A14" s="111" t="s">
        <v>5</v>
      </c>
      <c r="B14" s="58">
        <v>13903292</v>
      </c>
      <c r="C14" s="58">
        <v>13442546</v>
      </c>
      <c r="D14" s="58">
        <v>460746</v>
      </c>
      <c r="E14" s="158">
        <v>14707093</v>
      </c>
      <c r="F14" s="158">
        <v>14069899</v>
      </c>
      <c r="G14" s="158">
        <v>637194</v>
      </c>
    </row>
    <row r="15" spans="1:7" ht="13.5" customHeight="1">
      <c r="A15" s="110"/>
      <c r="B15" s="58"/>
      <c r="C15" s="58"/>
      <c r="D15" s="58"/>
      <c r="E15" s="143"/>
      <c r="F15" s="143"/>
      <c r="G15" s="143"/>
    </row>
    <row r="16" spans="1:7" ht="13.5" customHeight="1">
      <c r="A16" s="112" t="s">
        <v>478</v>
      </c>
      <c r="B16" s="58">
        <v>17645764</v>
      </c>
      <c r="C16" s="58">
        <v>17174069</v>
      </c>
      <c r="D16" s="58">
        <v>471695</v>
      </c>
      <c r="E16" s="143">
        <v>17878519</v>
      </c>
      <c r="F16" s="143">
        <v>16881079</v>
      </c>
      <c r="G16" s="143">
        <v>997440</v>
      </c>
    </row>
    <row r="17" spans="1:7" ht="13.5" customHeight="1">
      <c r="A17" s="113" t="s">
        <v>479</v>
      </c>
      <c r="B17" s="58">
        <v>3121521</v>
      </c>
      <c r="C17" s="58">
        <v>3035131</v>
      </c>
      <c r="D17" s="58">
        <v>86390</v>
      </c>
      <c r="E17" s="158">
        <v>3593196</v>
      </c>
      <c r="F17" s="158">
        <v>3189063</v>
      </c>
      <c r="G17" s="158">
        <v>404133</v>
      </c>
    </row>
    <row r="18" spans="1:7" ht="13.5" customHeight="1">
      <c r="A18" s="113" t="s">
        <v>6</v>
      </c>
      <c r="B18" s="58">
        <v>4398768</v>
      </c>
      <c r="C18" s="58">
        <v>4279125</v>
      </c>
      <c r="D18" s="58">
        <v>119643</v>
      </c>
      <c r="E18" s="158">
        <v>4342608</v>
      </c>
      <c r="F18" s="158">
        <v>4215743</v>
      </c>
      <c r="G18" s="158">
        <v>126865</v>
      </c>
    </row>
    <row r="19" spans="1:7" ht="13.5" customHeight="1">
      <c r="A19" s="113" t="s">
        <v>7</v>
      </c>
      <c r="B19" s="58">
        <v>2224929</v>
      </c>
      <c r="C19" s="58">
        <v>2140160</v>
      </c>
      <c r="D19" s="58">
        <v>84769</v>
      </c>
      <c r="E19" s="158">
        <v>2306724</v>
      </c>
      <c r="F19" s="158">
        <v>2115716</v>
      </c>
      <c r="G19" s="158">
        <v>191008</v>
      </c>
    </row>
    <row r="20" spans="1:7" ht="13.5" customHeight="1">
      <c r="A20" s="113" t="s">
        <v>8</v>
      </c>
      <c r="B20" s="58">
        <v>5622530</v>
      </c>
      <c r="C20" s="58">
        <v>5506166</v>
      </c>
      <c r="D20" s="58">
        <v>116364</v>
      </c>
      <c r="E20" s="158">
        <v>5548524</v>
      </c>
      <c r="F20" s="158">
        <v>5336110</v>
      </c>
      <c r="G20" s="158">
        <v>212414</v>
      </c>
    </row>
    <row r="21" spans="1:7" ht="13.5" customHeight="1">
      <c r="A21" s="113" t="s">
        <v>9</v>
      </c>
      <c r="B21" s="58">
        <v>2278016</v>
      </c>
      <c r="C21" s="58">
        <v>2213487</v>
      </c>
      <c r="D21" s="58">
        <v>64529</v>
      </c>
      <c r="E21" s="158">
        <v>2087467</v>
      </c>
      <c r="F21" s="158">
        <v>2024447</v>
      </c>
      <c r="G21" s="158">
        <v>63020</v>
      </c>
    </row>
    <row r="22" spans="1:7" ht="13.5" customHeight="1">
      <c r="A22" s="112" t="s">
        <v>480</v>
      </c>
      <c r="B22" s="58">
        <v>33366129</v>
      </c>
      <c r="C22" s="58">
        <v>31673287</v>
      </c>
      <c r="D22" s="58">
        <v>1692842</v>
      </c>
      <c r="E22" s="143">
        <v>31211941</v>
      </c>
      <c r="F22" s="143">
        <v>29402027</v>
      </c>
      <c r="G22" s="143">
        <v>1809914</v>
      </c>
    </row>
    <row r="23" spans="1:7" ht="13.5" customHeight="1">
      <c r="A23" s="88" t="s">
        <v>10</v>
      </c>
      <c r="B23" s="58">
        <v>9298865</v>
      </c>
      <c r="C23" s="58">
        <v>8830252</v>
      </c>
      <c r="D23" s="58">
        <v>468613</v>
      </c>
      <c r="E23" s="158">
        <v>8732155</v>
      </c>
      <c r="F23" s="158">
        <v>8290618</v>
      </c>
      <c r="G23" s="158">
        <v>441537</v>
      </c>
    </row>
    <row r="24" spans="1:7" ht="13.5" customHeight="1">
      <c r="A24" s="88" t="s">
        <v>11</v>
      </c>
      <c r="B24" s="58">
        <v>5613598</v>
      </c>
      <c r="C24" s="58">
        <v>5409694</v>
      </c>
      <c r="D24" s="58">
        <v>203904</v>
      </c>
      <c r="E24" s="158">
        <v>4474224</v>
      </c>
      <c r="F24" s="158">
        <v>4208557</v>
      </c>
      <c r="G24" s="158">
        <v>265667</v>
      </c>
    </row>
    <row r="25" spans="1:7" ht="13.5" customHeight="1">
      <c r="A25" s="88" t="s">
        <v>12</v>
      </c>
      <c r="B25" s="58">
        <v>4991681</v>
      </c>
      <c r="C25" s="58">
        <v>4768235</v>
      </c>
      <c r="D25" s="58">
        <v>223446</v>
      </c>
      <c r="E25" s="158">
        <v>4971472</v>
      </c>
      <c r="F25" s="158">
        <v>4552330</v>
      </c>
      <c r="G25" s="158">
        <v>419142</v>
      </c>
    </row>
    <row r="26" spans="1:7" ht="13.5" customHeight="1">
      <c r="A26" s="88" t="s">
        <v>13</v>
      </c>
      <c r="B26" s="58">
        <v>4058467</v>
      </c>
      <c r="C26" s="58">
        <v>3798239</v>
      </c>
      <c r="D26" s="58">
        <v>260228</v>
      </c>
      <c r="E26" s="158">
        <v>3854701</v>
      </c>
      <c r="F26" s="158">
        <v>3600688</v>
      </c>
      <c r="G26" s="158">
        <v>254013</v>
      </c>
    </row>
    <row r="27" spans="1:7" ht="13.5" customHeight="1">
      <c r="A27" s="88" t="s">
        <v>14</v>
      </c>
      <c r="B27" s="58">
        <v>2515366</v>
      </c>
      <c r="C27" s="58">
        <v>2396779</v>
      </c>
      <c r="D27" s="58">
        <v>118587</v>
      </c>
      <c r="E27" s="158">
        <v>2499680</v>
      </c>
      <c r="F27" s="158">
        <v>2392328</v>
      </c>
      <c r="G27" s="158">
        <v>107352</v>
      </c>
    </row>
    <row r="28" spans="1:7" ht="13.5" customHeight="1">
      <c r="A28" s="88" t="s">
        <v>15</v>
      </c>
      <c r="B28" s="58">
        <v>3038621</v>
      </c>
      <c r="C28" s="58">
        <v>2948825</v>
      </c>
      <c r="D28" s="58">
        <v>89796</v>
      </c>
      <c r="E28" s="158">
        <v>2774315</v>
      </c>
      <c r="F28" s="158">
        <v>2707390</v>
      </c>
      <c r="G28" s="158">
        <v>66925</v>
      </c>
    </row>
    <row r="29" spans="1:7" ht="13.5" customHeight="1">
      <c r="A29" s="88" t="s">
        <v>16</v>
      </c>
      <c r="B29" s="58">
        <v>1143999</v>
      </c>
      <c r="C29" s="58">
        <v>919619</v>
      </c>
      <c r="D29" s="58">
        <v>224380</v>
      </c>
      <c r="E29" s="158">
        <v>1280486</v>
      </c>
      <c r="F29" s="158">
        <v>1220874</v>
      </c>
      <c r="G29" s="158">
        <v>59612</v>
      </c>
    </row>
    <row r="30" spans="1:7" ht="13.5" customHeight="1">
      <c r="A30" s="88" t="s">
        <v>17</v>
      </c>
      <c r="B30" s="58">
        <v>2705532</v>
      </c>
      <c r="C30" s="58">
        <v>2601644</v>
      </c>
      <c r="D30" s="58">
        <v>103888</v>
      </c>
      <c r="E30" s="158">
        <v>2624908</v>
      </c>
      <c r="F30" s="158">
        <v>2429242</v>
      </c>
      <c r="G30" s="158">
        <v>195666</v>
      </c>
    </row>
    <row r="31" spans="1:7" ht="13.5" customHeight="1">
      <c r="A31" s="112" t="s">
        <v>481</v>
      </c>
      <c r="B31" s="58">
        <v>16552274</v>
      </c>
      <c r="C31" s="58">
        <v>15859440</v>
      </c>
      <c r="D31" s="58">
        <v>692834</v>
      </c>
      <c r="E31" s="143">
        <v>15672162</v>
      </c>
      <c r="F31" s="143">
        <v>14935923</v>
      </c>
      <c r="G31" s="143">
        <v>736239</v>
      </c>
    </row>
    <row r="32" spans="1:7" ht="13.5" customHeight="1">
      <c r="A32" s="88" t="s">
        <v>18</v>
      </c>
      <c r="B32" s="58">
        <v>1787074</v>
      </c>
      <c r="C32" s="58">
        <v>1728548</v>
      </c>
      <c r="D32" s="58">
        <v>58526</v>
      </c>
      <c r="E32" s="158">
        <v>1772964</v>
      </c>
      <c r="F32" s="158">
        <v>1723089</v>
      </c>
      <c r="G32" s="158">
        <v>49875</v>
      </c>
    </row>
    <row r="33" spans="1:7" ht="13.5" customHeight="1">
      <c r="A33" s="88" t="s">
        <v>19</v>
      </c>
      <c r="B33" s="58">
        <v>2677702</v>
      </c>
      <c r="C33" s="58">
        <v>2495076</v>
      </c>
      <c r="D33" s="58">
        <v>182626</v>
      </c>
      <c r="E33" s="158">
        <v>2737617</v>
      </c>
      <c r="F33" s="158">
        <v>2577724</v>
      </c>
      <c r="G33" s="158">
        <v>159893</v>
      </c>
    </row>
    <row r="34" spans="1:7" ht="13.5" customHeight="1">
      <c r="A34" s="88" t="s">
        <v>20</v>
      </c>
      <c r="B34" s="58">
        <v>5179592</v>
      </c>
      <c r="C34" s="58">
        <v>4930531</v>
      </c>
      <c r="D34" s="58">
        <v>249061</v>
      </c>
      <c r="E34" s="158">
        <v>4854624</v>
      </c>
      <c r="F34" s="158">
        <v>4592891</v>
      </c>
      <c r="G34" s="158">
        <v>261733</v>
      </c>
    </row>
    <row r="35" spans="1:7" ht="13.5" customHeight="1">
      <c r="A35" s="88" t="s">
        <v>21</v>
      </c>
      <c r="B35" s="58">
        <v>2895061</v>
      </c>
      <c r="C35" s="58">
        <v>2795696</v>
      </c>
      <c r="D35" s="58">
        <v>99365</v>
      </c>
      <c r="E35" s="158">
        <v>2511788</v>
      </c>
      <c r="F35" s="158">
        <v>2386930</v>
      </c>
      <c r="G35" s="158">
        <v>124858</v>
      </c>
    </row>
    <row r="36" spans="1:7" ht="13.5" customHeight="1">
      <c r="A36" s="88" t="s">
        <v>22</v>
      </c>
      <c r="B36" s="58">
        <v>4012845</v>
      </c>
      <c r="C36" s="58">
        <v>3909589</v>
      </c>
      <c r="D36" s="58">
        <v>103256</v>
      </c>
      <c r="E36" s="158">
        <v>3795169</v>
      </c>
      <c r="F36" s="158">
        <v>3655289</v>
      </c>
      <c r="G36" s="158">
        <v>139880</v>
      </c>
    </row>
    <row r="37" spans="1:7" ht="13.5" customHeight="1">
      <c r="A37" s="112" t="s">
        <v>482</v>
      </c>
      <c r="B37" s="58">
        <v>29108209</v>
      </c>
      <c r="C37" s="58">
        <v>28000738</v>
      </c>
      <c r="D37" s="58">
        <v>1107471</v>
      </c>
      <c r="E37" s="143">
        <v>28227764</v>
      </c>
      <c r="F37" s="143">
        <v>27081604</v>
      </c>
      <c r="G37" s="143">
        <v>1146160</v>
      </c>
    </row>
    <row r="38" spans="1:7" ht="13.5" customHeight="1">
      <c r="A38" s="88" t="s">
        <v>23</v>
      </c>
      <c r="B38" s="58">
        <v>5945919</v>
      </c>
      <c r="C38" s="58">
        <v>5784128</v>
      </c>
      <c r="D38" s="58">
        <v>161791</v>
      </c>
      <c r="E38" s="158">
        <v>5417648</v>
      </c>
      <c r="F38" s="158">
        <v>5169090</v>
      </c>
      <c r="G38" s="158">
        <v>248558</v>
      </c>
    </row>
    <row r="39" spans="1:7" ht="13.5" customHeight="1">
      <c r="A39" s="88" t="s">
        <v>24</v>
      </c>
      <c r="B39" s="58">
        <v>3370017</v>
      </c>
      <c r="C39" s="58">
        <v>3265741</v>
      </c>
      <c r="D39" s="58">
        <v>104276</v>
      </c>
      <c r="E39" s="158">
        <v>2960921</v>
      </c>
      <c r="F39" s="158">
        <v>2863875</v>
      </c>
      <c r="G39" s="158">
        <v>97046</v>
      </c>
    </row>
    <row r="40" spans="1:7" ht="13.5" customHeight="1">
      <c r="A40" s="88" t="s">
        <v>25</v>
      </c>
      <c r="B40" s="58">
        <v>3758900</v>
      </c>
      <c r="C40" s="58">
        <v>3647598</v>
      </c>
      <c r="D40" s="58">
        <v>111302</v>
      </c>
      <c r="E40" s="158">
        <v>3309250</v>
      </c>
      <c r="F40" s="158">
        <v>3218927</v>
      </c>
      <c r="G40" s="158">
        <v>90323</v>
      </c>
    </row>
    <row r="41" spans="1:7" ht="13.5" customHeight="1">
      <c r="A41" s="88" t="s">
        <v>26</v>
      </c>
      <c r="B41" s="58">
        <v>3664243</v>
      </c>
      <c r="C41" s="58">
        <v>3504863</v>
      </c>
      <c r="D41" s="58">
        <v>159380</v>
      </c>
      <c r="E41" s="158">
        <v>4056043</v>
      </c>
      <c r="F41" s="158">
        <v>3954565</v>
      </c>
      <c r="G41" s="158">
        <v>101478</v>
      </c>
    </row>
    <row r="42" spans="1:7" ht="13.5" customHeight="1">
      <c r="A42" s="88" t="s">
        <v>27</v>
      </c>
      <c r="B42" s="58">
        <v>5256917</v>
      </c>
      <c r="C42" s="58">
        <v>4931687</v>
      </c>
      <c r="D42" s="58">
        <v>325230</v>
      </c>
      <c r="E42" s="158">
        <v>5213116</v>
      </c>
      <c r="F42" s="158">
        <v>4867744</v>
      </c>
      <c r="G42" s="158">
        <v>345372</v>
      </c>
    </row>
    <row r="43" spans="1:7" ht="13.5" customHeight="1">
      <c r="A43" s="88" t="s">
        <v>28</v>
      </c>
      <c r="B43" s="58">
        <v>3750111</v>
      </c>
      <c r="C43" s="58">
        <v>3614447</v>
      </c>
      <c r="D43" s="58">
        <v>135664</v>
      </c>
      <c r="E43" s="158">
        <v>3965685</v>
      </c>
      <c r="F43" s="158">
        <v>3823448</v>
      </c>
      <c r="G43" s="158">
        <v>142237</v>
      </c>
    </row>
    <row r="44" spans="1:7" s="20" customFormat="1" ht="13.5" customHeight="1">
      <c r="A44" s="215" t="s">
        <v>29</v>
      </c>
      <c r="B44" s="57">
        <v>3362102</v>
      </c>
      <c r="C44" s="58">
        <v>3252274</v>
      </c>
      <c r="D44" s="58">
        <v>109828</v>
      </c>
      <c r="E44" s="158">
        <v>3305101</v>
      </c>
      <c r="F44" s="158">
        <v>3183955</v>
      </c>
      <c r="G44" s="158">
        <v>121146</v>
      </c>
    </row>
    <row r="45" spans="1:7" ht="13.5" customHeight="1">
      <c r="A45" s="112" t="s">
        <v>483</v>
      </c>
      <c r="B45" s="58">
        <v>61519180</v>
      </c>
      <c r="C45" s="58">
        <v>59660933</v>
      </c>
      <c r="D45" s="58">
        <v>1858247</v>
      </c>
      <c r="E45" s="143">
        <v>59098038</v>
      </c>
      <c r="F45" s="143">
        <v>57032109</v>
      </c>
      <c r="G45" s="143">
        <v>2065929</v>
      </c>
    </row>
    <row r="46" spans="1:7" ht="13.5" customHeight="1">
      <c r="A46" s="88" t="s">
        <v>30</v>
      </c>
      <c r="B46" s="58">
        <v>9908347</v>
      </c>
      <c r="C46" s="58">
        <v>9792531</v>
      </c>
      <c r="D46" s="58">
        <v>115816</v>
      </c>
      <c r="E46" s="158">
        <v>8950258</v>
      </c>
      <c r="F46" s="158">
        <v>8827415</v>
      </c>
      <c r="G46" s="158">
        <v>122843</v>
      </c>
    </row>
    <row r="47" spans="1:7" ht="13.5" customHeight="1">
      <c r="A47" s="88" t="s">
        <v>31</v>
      </c>
      <c r="B47" s="58">
        <v>5939347</v>
      </c>
      <c r="C47" s="58">
        <v>5688688</v>
      </c>
      <c r="D47" s="58">
        <v>250659</v>
      </c>
      <c r="E47" s="158">
        <v>5844600</v>
      </c>
      <c r="F47" s="158">
        <v>5545091</v>
      </c>
      <c r="G47" s="158">
        <v>299509</v>
      </c>
    </row>
    <row r="48" spans="1:7" ht="13.5" customHeight="1">
      <c r="A48" s="88" t="s">
        <v>32</v>
      </c>
      <c r="B48" s="58">
        <v>3729530</v>
      </c>
      <c r="C48" s="58">
        <v>3616050</v>
      </c>
      <c r="D48" s="58">
        <v>113480</v>
      </c>
      <c r="E48" s="158">
        <v>3691691</v>
      </c>
      <c r="F48" s="158">
        <v>3539547</v>
      </c>
      <c r="G48" s="158">
        <v>152144</v>
      </c>
    </row>
    <row r="49" spans="1:7" ht="13.5" customHeight="1">
      <c r="A49" s="88" t="s">
        <v>33</v>
      </c>
      <c r="B49" s="58">
        <v>6020318</v>
      </c>
      <c r="C49" s="58">
        <v>5710263</v>
      </c>
      <c r="D49" s="58">
        <v>310055</v>
      </c>
      <c r="E49" s="158">
        <v>6609504</v>
      </c>
      <c r="F49" s="158">
        <v>6355122</v>
      </c>
      <c r="G49" s="158">
        <v>254382</v>
      </c>
    </row>
    <row r="50" spans="1:7" ht="13.5" customHeight="1">
      <c r="A50" s="88" t="s">
        <v>34</v>
      </c>
      <c r="B50" s="58">
        <v>5216445</v>
      </c>
      <c r="C50" s="58">
        <v>5043584</v>
      </c>
      <c r="D50" s="58">
        <v>172861</v>
      </c>
      <c r="E50" s="158">
        <v>5133131</v>
      </c>
      <c r="F50" s="158">
        <v>4954216</v>
      </c>
      <c r="G50" s="158">
        <v>178915</v>
      </c>
    </row>
    <row r="51" spans="1:7" ht="13.5" customHeight="1">
      <c r="A51" s="88" t="s">
        <v>35</v>
      </c>
      <c r="B51" s="58">
        <v>2696148</v>
      </c>
      <c r="C51" s="58">
        <v>2619815</v>
      </c>
      <c r="D51" s="58">
        <v>76333</v>
      </c>
      <c r="E51" s="158">
        <v>4622346</v>
      </c>
      <c r="F51" s="158">
        <v>4529013</v>
      </c>
      <c r="G51" s="158">
        <v>93333</v>
      </c>
    </row>
    <row r="52" spans="1:7" ht="13.5" customHeight="1">
      <c r="A52" s="88" t="s">
        <v>36</v>
      </c>
      <c r="B52" s="58">
        <v>7210403</v>
      </c>
      <c r="C52" s="58">
        <v>7103333</v>
      </c>
      <c r="D52" s="58">
        <v>107070</v>
      </c>
      <c r="E52" s="158">
        <v>6559064</v>
      </c>
      <c r="F52" s="158">
        <v>6377557</v>
      </c>
      <c r="G52" s="158">
        <v>181507</v>
      </c>
    </row>
    <row r="53" spans="1:7" ht="13.5" customHeight="1">
      <c r="A53" s="88" t="s">
        <v>37</v>
      </c>
      <c r="B53" s="58">
        <v>2131882</v>
      </c>
      <c r="C53" s="58">
        <v>2103063</v>
      </c>
      <c r="D53" s="58">
        <v>28819</v>
      </c>
      <c r="E53" s="158">
        <v>1480151</v>
      </c>
      <c r="F53" s="158">
        <v>1453652</v>
      </c>
      <c r="G53" s="158">
        <v>26499</v>
      </c>
    </row>
    <row r="54" spans="1:7" ht="13.5" customHeight="1">
      <c r="A54" s="88" t="s">
        <v>38</v>
      </c>
      <c r="B54" s="58">
        <v>4917720</v>
      </c>
      <c r="C54" s="58">
        <v>4836598</v>
      </c>
      <c r="D54" s="58">
        <v>81122</v>
      </c>
      <c r="E54" s="158">
        <v>4209609</v>
      </c>
      <c r="F54" s="158">
        <v>4001532</v>
      </c>
      <c r="G54" s="158">
        <v>208077</v>
      </c>
    </row>
    <row r="55" spans="1:7" ht="13.5" customHeight="1">
      <c r="A55" s="88" t="s">
        <v>39</v>
      </c>
      <c r="B55" s="58">
        <v>7763502</v>
      </c>
      <c r="C55" s="58">
        <v>7315214</v>
      </c>
      <c r="D55" s="58">
        <v>448288</v>
      </c>
      <c r="E55" s="158">
        <v>6567008</v>
      </c>
      <c r="F55" s="158">
        <v>6194336</v>
      </c>
      <c r="G55" s="158">
        <v>372672</v>
      </c>
    </row>
    <row r="56" spans="1:7" ht="13.5" customHeight="1">
      <c r="A56" s="88" t="s">
        <v>40</v>
      </c>
      <c r="B56" s="58">
        <v>5985538</v>
      </c>
      <c r="C56" s="58">
        <v>5831794</v>
      </c>
      <c r="D56" s="58">
        <v>153744</v>
      </c>
      <c r="E56" s="158">
        <v>5430676</v>
      </c>
      <c r="F56" s="158">
        <v>5254628</v>
      </c>
      <c r="G56" s="158">
        <v>176048</v>
      </c>
    </row>
    <row r="57" spans="1:7" ht="13.5" customHeight="1">
      <c r="A57" s="112" t="s">
        <v>484</v>
      </c>
      <c r="B57" s="58">
        <v>48583405</v>
      </c>
      <c r="C57" s="58">
        <v>46565231</v>
      </c>
      <c r="D57" s="58">
        <v>2018174</v>
      </c>
      <c r="E57" s="143">
        <v>42249550</v>
      </c>
      <c r="F57" s="143">
        <v>40152903</v>
      </c>
      <c r="G57" s="143">
        <v>2096647</v>
      </c>
    </row>
    <row r="58" spans="1:7" ht="13.5" customHeight="1">
      <c r="A58" s="88" t="s">
        <v>41</v>
      </c>
      <c r="B58" s="58">
        <v>5898265</v>
      </c>
      <c r="C58" s="58">
        <v>5663529</v>
      </c>
      <c r="D58" s="58">
        <v>234736</v>
      </c>
      <c r="E58" s="158">
        <v>4786127</v>
      </c>
      <c r="F58" s="158">
        <v>4603899</v>
      </c>
      <c r="G58" s="158">
        <v>182228</v>
      </c>
    </row>
    <row r="59" spans="1:7" ht="13.5" customHeight="1">
      <c r="A59" s="88" t="s">
        <v>42</v>
      </c>
      <c r="B59" s="58">
        <v>5356808</v>
      </c>
      <c r="C59" s="58">
        <v>5094397</v>
      </c>
      <c r="D59" s="58">
        <v>262411</v>
      </c>
      <c r="E59" s="158">
        <v>3658710</v>
      </c>
      <c r="F59" s="158">
        <v>3421974</v>
      </c>
      <c r="G59" s="158">
        <v>236736</v>
      </c>
    </row>
    <row r="60" spans="1:7" ht="13.5" customHeight="1">
      <c r="A60" s="88" t="s">
        <v>43</v>
      </c>
      <c r="B60" s="58">
        <v>7596120</v>
      </c>
      <c r="C60" s="58">
        <v>7384803</v>
      </c>
      <c r="D60" s="58">
        <v>211317</v>
      </c>
      <c r="E60" s="158">
        <v>5650459</v>
      </c>
      <c r="F60" s="158">
        <v>5539921</v>
      </c>
      <c r="G60" s="158">
        <v>110538</v>
      </c>
    </row>
    <row r="61" spans="1:7" ht="13.5" customHeight="1">
      <c r="A61" s="88" t="s">
        <v>44</v>
      </c>
      <c r="B61" s="58">
        <v>7851003</v>
      </c>
      <c r="C61" s="58">
        <v>7612806</v>
      </c>
      <c r="D61" s="58">
        <v>238197</v>
      </c>
      <c r="E61" s="158">
        <v>6996639</v>
      </c>
      <c r="F61" s="158">
        <v>6717363</v>
      </c>
      <c r="G61" s="158">
        <v>279276</v>
      </c>
    </row>
    <row r="62" spans="1:7" ht="13.5" customHeight="1">
      <c r="A62" s="88" t="s">
        <v>45</v>
      </c>
      <c r="B62" s="58">
        <v>6647575</v>
      </c>
      <c r="C62" s="58">
        <v>6433673</v>
      </c>
      <c r="D62" s="58">
        <v>213902</v>
      </c>
      <c r="E62" s="158">
        <v>7196012</v>
      </c>
      <c r="F62" s="158">
        <v>6796965</v>
      </c>
      <c r="G62" s="158">
        <v>399047</v>
      </c>
    </row>
    <row r="63" spans="1:7" ht="13.5" customHeight="1">
      <c r="A63" s="88" t="s">
        <v>46</v>
      </c>
      <c r="B63" s="58">
        <v>3291807</v>
      </c>
      <c r="C63" s="58">
        <v>3190062</v>
      </c>
      <c r="D63" s="58">
        <v>101745</v>
      </c>
      <c r="E63" s="158">
        <v>3155976</v>
      </c>
      <c r="F63" s="158">
        <v>2760187</v>
      </c>
      <c r="G63" s="158">
        <v>395789</v>
      </c>
    </row>
    <row r="64" spans="1:7" ht="13.5" customHeight="1">
      <c r="A64" s="88" t="s">
        <v>485</v>
      </c>
      <c r="B64" s="58">
        <v>5140316</v>
      </c>
      <c r="C64" s="58">
        <v>4837923</v>
      </c>
      <c r="D64" s="58">
        <v>302393</v>
      </c>
      <c r="E64" s="158">
        <v>3667569</v>
      </c>
      <c r="F64" s="158">
        <v>3471346</v>
      </c>
      <c r="G64" s="158">
        <v>196223</v>
      </c>
    </row>
    <row r="65" spans="1:7" ht="13.5" customHeight="1">
      <c r="A65" s="88" t="s">
        <v>47</v>
      </c>
      <c r="B65" s="58">
        <v>3714217</v>
      </c>
      <c r="C65" s="58">
        <v>3572018</v>
      </c>
      <c r="D65" s="58">
        <v>142199</v>
      </c>
      <c r="E65" s="158">
        <v>3769856</v>
      </c>
      <c r="F65" s="158">
        <v>3630321</v>
      </c>
      <c r="G65" s="158">
        <v>139535</v>
      </c>
    </row>
    <row r="66" spans="1:7" ht="13.5" customHeight="1">
      <c r="A66" s="88" t="s">
        <v>48</v>
      </c>
      <c r="B66" s="58">
        <v>3087294</v>
      </c>
      <c r="C66" s="58">
        <v>2776020</v>
      </c>
      <c r="D66" s="58">
        <v>311274</v>
      </c>
      <c r="E66" s="158">
        <v>3368202</v>
      </c>
      <c r="F66" s="158">
        <v>3210927</v>
      </c>
      <c r="G66" s="158">
        <v>157275</v>
      </c>
    </row>
    <row r="67" spans="1:7" ht="13.5" customHeight="1">
      <c r="A67" s="112" t="s">
        <v>486</v>
      </c>
      <c r="B67" s="58">
        <v>29121744</v>
      </c>
      <c r="C67" s="58">
        <v>27659296</v>
      </c>
      <c r="D67" s="58">
        <v>1462448</v>
      </c>
      <c r="E67" s="143">
        <v>31054796</v>
      </c>
      <c r="F67" s="143">
        <v>29299762</v>
      </c>
      <c r="G67" s="143">
        <v>1755034</v>
      </c>
    </row>
    <row r="68" spans="1:7" ht="13.5" customHeight="1">
      <c r="A68" s="88" t="s">
        <v>49</v>
      </c>
      <c r="B68" s="58">
        <v>2416434</v>
      </c>
      <c r="C68" s="58">
        <v>2325536</v>
      </c>
      <c r="D68" s="58">
        <v>90898</v>
      </c>
      <c r="E68" s="158">
        <v>2402021</v>
      </c>
      <c r="F68" s="158">
        <v>2318204</v>
      </c>
      <c r="G68" s="158">
        <v>83817</v>
      </c>
    </row>
    <row r="69" spans="1:7" ht="13.5" customHeight="1">
      <c r="A69" s="88" t="s">
        <v>50</v>
      </c>
      <c r="B69" s="58">
        <v>2492560</v>
      </c>
      <c r="C69" s="58">
        <v>2359945</v>
      </c>
      <c r="D69" s="58">
        <v>132615</v>
      </c>
      <c r="E69" s="158">
        <v>2824597</v>
      </c>
      <c r="F69" s="158">
        <v>2685527</v>
      </c>
      <c r="G69" s="158">
        <v>139070</v>
      </c>
    </row>
    <row r="70" spans="1:7" ht="13.5" customHeight="1">
      <c r="A70" s="88" t="s">
        <v>51</v>
      </c>
      <c r="B70" s="58">
        <v>2291915</v>
      </c>
      <c r="C70" s="58">
        <v>2165530</v>
      </c>
      <c r="D70" s="58">
        <v>126385</v>
      </c>
      <c r="E70" s="158">
        <v>2558695</v>
      </c>
      <c r="F70" s="158">
        <v>2510234</v>
      </c>
      <c r="G70" s="158">
        <v>48461</v>
      </c>
    </row>
    <row r="71" spans="1:7" ht="13.5" customHeight="1">
      <c r="A71" s="88" t="s">
        <v>52</v>
      </c>
      <c r="B71" s="58">
        <v>4379906</v>
      </c>
      <c r="C71" s="58">
        <v>4195135</v>
      </c>
      <c r="D71" s="58">
        <v>184771</v>
      </c>
      <c r="E71" s="158">
        <v>3781256</v>
      </c>
      <c r="F71" s="158">
        <v>3548213</v>
      </c>
      <c r="G71" s="158">
        <v>233043</v>
      </c>
    </row>
    <row r="72" spans="1:7" ht="13.5" customHeight="1">
      <c r="A72" s="88" t="s">
        <v>487</v>
      </c>
      <c r="B72" s="58">
        <v>5265698</v>
      </c>
      <c r="C72" s="58">
        <v>4924335</v>
      </c>
      <c r="D72" s="58">
        <v>341363</v>
      </c>
      <c r="E72" s="158">
        <v>6675402</v>
      </c>
      <c r="F72" s="158">
        <v>6340888</v>
      </c>
      <c r="G72" s="158">
        <v>334514</v>
      </c>
    </row>
    <row r="73" spans="1:7" ht="13.5" customHeight="1">
      <c r="A73" s="88" t="s">
        <v>488</v>
      </c>
      <c r="B73" s="58">
        <v>6530761</v>
      </c>
      <c r="C73" s="58">
        <v>6289659</v>
      </c>
      <c r="D73" s="58">
        <v>241102</v>
      </c>
      <c r="E73" s="158">
        <v>6946568</v>
      </c>
      <c r="F73" s="158">
        <v>6390173</v>
      </c>
      <c r="G73" s="158">
        <v>556395</v>
      </c>
    </row>
    <row r="74" spans="1:7" ht="13.5" customHeight="1">
      <c r="A74" s="88" t="s">
        <v>53</v>
      </c>
      <c r="B74" s="58">
        <v>1649578</v>
      </c>
      <c r="C74" s="58">
        <v>1383417</v>
      </c>
      <c r="D74" s="58">
        <v>266161</v>
      </c>
      <c r="E74" s="158">
        <v>2238275</v>
      </c>
      <c r="F74" s="158">
        <v>1966782</v>
      </c>
      <c r="G74" s="158">
        <v>271493</v>
      </c>
    </row>
    <row r="75" spans="1:7" ht="13.5" customHeight="1">
      <c r="A75" s="88" t="s">
        <v>489</v>
      </c>
      <c r="B75" s="58">
        <v>1588842</v>
      </c>
      <c r="C75" s="58">
        <v>1550649</v>
      </c>
      <c r="D75" s="58">
        <v>38193</v>
      </c>
      <c r="E75" s="158">
        <v>1342715</v>
      </c>
      <c r="F75" s="158">
        <v>1311439</v>
      </c>
      <c r="G75" s="158">
        <v>31276</v>
      </c>
    </row>
    <row r="76" spans="1:7" ht="13.5" customHeight="1">
      <c r="A76" s="88" t="s">
        <v>54</v>
      </c>
      <c r="B76" s="58">
        <v>2506050</v>
      </c>
      <c r="C76" s="58">
        <v>2465090</v>
      </c>
      <c r="D76" s="58">
        <v>40960</v>
      </c>
      <c r="E76" s="158">
        <v>2285267</v>
      </c>
      <c r="F76" s="158">
        <v>2228302</v>
      </c>
      <c r="G76" s="158">
        <v>56965</v>
      </c>
    </row>
    <row r="77" spans="1:7" ht="13.5" customHeight="1">
      <c r="A77" s="112" t="s">
        <v>490</v>
      </c>
      <c r="B77" s="58">
        <v>16354251</v>
      </c>
      <c r="C77" s="58">
        <v>15630797</v>
      </c>
      <c r="D77" s="58">
        <v>723454</v>
      </c>
      <c r="E77" s="143">
        <v>15653275</v>
      </c>
      <c r="F77" s="143">
        <v>13983949</v>
      </c>
      <c r="G77" s="143">
        <v>1669326</v>
      </c>
    </row>
    <row r="78" spans="1:7" ht="13.5" customHeight="1">
      <c r="A78" s="88" t="s">
        <v>491</v>
      </c>
      <c r="B78" s="58">
        <v>11432156</v>
      </c>
      <c r="C78" s="58">
        <v>11042267</v>
      </c>
      <c r="D78" s="58">
        <v>389889</v>
      </c>
      <c r="E78" s="158">
        <v>11325746</v>
      </c>
      <c r="F78" s="158">
        <v>9996365</v>
      </c>
      <c r="G78" s="158">
        <v>1329381</v>
      </c>
    </row>
    <row r="79" spans="1:7" ht="13.5" customHeight="1">
      <c r="A79" s="88" t="s">
        <v>55</v>
      </c>
      <c r="B79" s="58">
        <v>2286479</v>
      </c>
      <c r="C79" s="58">
        <v>2139408</v>
      </c>
      <c r="D79" s="58">
        <v>147071</v>
      </c>
      <c r="E79" s="158">
        <v>2578624</v>
      </c>
      <c r="F79" s="158">
        <v>2432388</v>
      </c>
      <c r="G79" s="158">
        <v>146236</v>
      </c>
    </row>
    <row r="80" spans="1:7" ht="13.5" customHeight="1">
      <c r="A80" s="114" t="s">
        <v>492</v>
      </c>
      <c r="B80" s="60">
        <v>2635616</v>
      </c>
      <c r="C80" s="60">
        <v>2449122</v>
      </c>
      <c r="D80" s="60">
        <v>186494</v>
      </c>
      <c r="E80" s="159">
        <v>1748905</v>
      </c>
      <c r="F80" s="159">
        <v>1555196</v>
      </c>
      <c r="G80" s="159">
        <v>193709</v>
      </c>
    </row>
    <row r="81" ht="13.5">
      <c r="F81" s="185" t="s">
        <v>493</v>
      </c>
    </row>
  </sheetData>
  <mergeCells count="3">
    <mergeCell ref="A4:A5"/>
    <mergeCell ref="B4:D4"/>
    <mergeCell ref="E4:G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5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3" width="10.875" style="2" customWidth="1"/>
    <col min="4" max="4" width="6.375" style="2" customWidth="1"/>
    <col min="5" max="5" width="9.875" style="2" customWidth="1"/>
    <col min="6" max="7" width="10.875" style="2" customWidth="1"/>
    <col min="8" max="8" width="6.50390625" style="2" customWidth="1"/>
    <col min="9" max="9" width="11.875" style="2" customWidth="1"/>
    <col min="10" max="16384" width="9.00390625" style="2" customWidth="1"/>
  </cols>
  <sheetData>
    <row r="1" ht="13.5">
      <c r="A1" s="225" t="s">
        <v>624</v>
      </c>
    </row>
    <row r="2" ht="13.5">
      <c r="A2" s="10" t="s">
        <v>609</v>
      </c>
    </row>
    <row r="3" ht="14.25" thickBot="1"/>
    <row r="4" spans="1:9" ht="14.25" thickTop="1">
      <c r="A4" s="231" t="s">
        <v>494</v>
      </c>
      <c r="B4" s="255" t="s">
        <v>602</v>
      </c>
      <c r="C4" s="255"/>
      <c r="D4" s="255"/>
      <c r="E4" s="255"/>
      <c r="F4" s="257" t="s">
        <v>593</v>
      </c>
      <c r="G4" s="226"/>
      <c r="H4" s="226"/>
      <c r="I4" s="226"/>
    </row>
    <row r="5" spans="1:9" ht="13.5">
      <c r="A5" s="239"/>
      <c r="B5" s="256" t="s">
        <v>495</v>
      </c>
      <c r="C5" s="256"/>
      <c r="D5" s="256"/>
      <c r="E5" s="240" t="s">
        <v>496</v>
      </c>
      <c r="F5" s="252" t="s">
        <v>495</v>
      </c>
      <c r="G5" s="253"/>
      <c r="H5" s="254"/>
      <c r="I5" s="251" t="s">
        <v>496</v>
      </c>
    </row>
    <row r="6" spans="1:9" ht="13.5">
      <c r="A6" s="239"/>
      <c r="B6" s="53" t="s">
        <v>497</v>
      </c>
      <c r="C6" s="53" t="s">
        <v>498</v>
      </c>
      <c r="D6" s="54" t="s">
        <v>499</v>
      </c>
      <c r="E6" s="240"/>
      <c r="F6" s="161" t="s">
        <v>500</v>
      </c>
      <c r="G6" s="161" t="s">
        <v>501</v>
      </c>
      <c r="H6" s="160" t="s">
        <v>499</v>
      </c>
      <c r="I6" s="251"/>
    </row>
    <row r="7" spans="1:9" ht="17.25" customHeight="1">
      <c r="A7" s="115"/>
      <c r="B7" s="55"/>
      <c r="C7" s="56"/>
      <c r="D7" s="15" t="s">
        <v>502</v>
      </c>
      <c r="E7" s="19"/>
      <c r="F7" s="162"/>
      <c r="G7" s="163"/>
      <c r="H7" s="164" t="s">
        <v>502</v>
      </c>
      <c r="I7" s="165"/>
    </row>
    <row r="8" spans="1:9" ht="17.25" customHeight="1">
      <c r="A8" s="110" t="s">
        <v>176</v>
      </c>
      <c r="B8" s="57">
        <v>131031113</v>
      </c>
      <c r="C8" s="58">
        <v>117704189</v>
      </c>
      <c r="D8" s="116">
        <v>89.82919117843409</v>
      </c>
      <c r="E8" s="58">
        <v>37467630</v>
      </c>
      <c r="F8" s="166">
        <v>134495639</v>
      </c>
      <c r="G8" s="166">
        <v>119870885</v>
      </c>
      <c r="H8" s="167">
        <v>89.1</v>
      </c>
      <c r="I8" s="166">
        <v>32958441</v>
      </c>
    </row>
    <row r="9" spans="1:9" ht="17.25" customHeight="1">
      <c r="A9" s="110"/>
      <c r="B9" s="57"/>
      <c r="C9" s="58"/>
      <c r="D9" s="116"/>
      <c r="E9" s="58"/>
      <c r="F9" s="143"/>
      <c r="G9" s="143"/>
      <c r="H9" s="167"/>
      <c r="I9" s="158"/>
    </row>
    <row r="10" spans="1:9" ht="17.25" customHeight="1">
      <c r="A10" s="111" t="s">
        <v>0</v>
      </c>
      <c r="B10" s="57">
        <v>37049458</v>
      </c>
      <c r="C10" s="58">
        <v>32478266</v>
      </c>
      <c r="D10" s="116">
        <v>87.66191937274765</v>
      </c>
      <c r="E10" s="58">
        <v>2076050</v>
      </c>
      <c r="F10" s="158">
        <v>36590537</v>
      </c>
      <c r="G10" s="158">
        <v>31610396</v>
      </c>
      <c r="H10" s="167">
        <v>86.4</v>
      </c>
      <c r="I10" s="158">
        <v>2084133</v>
      </c>
    </row>
    <row r="11" spans="1:9" ht="17.25" customHeight="1">
      <c r="A11" s="111" t="s">
        <v>1</v>
      </c>
      <c r="B11" s="57">
        <v>7398722</v>
      </c>
      <c r="C11" s="58">
        <v>6481477</v>
      </c>
      <c r="D11" s="116">
        <v>87.60265624252405</v>
      </c>
      <c r="E11" s="58">
        <v>2056100</v>
      </c>
      <c r="F11" s="158">
        <v>7325150</v>
      </c>
      <c r="G11" s="158">
        <v>6300582</v>
      </c>
      <c r="H11" s="167">
        <v>86</v>
      </c>
      <c r="I11" s="158">
        <v>2090700</v>
      </c>
    </row>
    <row r="12" spans="1:9" ht="17.25" customHeight="1">
      <c r="A12" s="111" t="s">
        <v>503</v>
      </c>
      <c r="B12" s="57">
        <v>3160939</v>
      </c>
      <c r="C12" s="58">
        <v>2888110</v>
      </c>
      <c r="D12" s="116">
        <v>91.36873568265632</v>
      </c>
      <c r="E12" s="58">
        <v>1444300</v>
      </c>
      <c r="F12" s="158">
        <v>4058235</v>
      </c>
      <c r="G12" s="158">
        <v>3758389</v>
      </c>
      <c r="H12" s="167">
        <v>92.6</v>
      </c>
      <c r="I12" s="158">
        <v>1231500</v>
      </c>
    </row>
    <row r="13" spans="1:9" ht="17.25" customHeight="1">
      <c r="A13" s="111" t="s">
        <v>2</v>
      </c>
      <c r="B13" s="57">
        <v>3956231</v>
      </c>
      <c r="C13" s="58">
        <v>3558511</v>
      </c>
      <c r="D13" s="116">
        <v>89.94699753376383</v>
      </c>
      <c r="E13" s="58">
        <v>1502100</v>
      </c>
      <c r="F13" s="158">
        <v>3934988</v>
      </c>
      <c r="G13" s="158">
        <v>3464614</v>
      </c>
      <c r="H13" s="167">
        <v>88</v>
      </c>
      <c r="I13" s="158">
        <v>1176900</v>
      </c>
    </row>
    <row r="14" spans="1:9" ht="17.25" customHeight="1">
      <c r="A14" s="111" t="s">
        <v>3</v>
      </c>
      <c r="B14" s="57">
        <v>3757051</v>
      </c>
      <c r="C14" s="58">
        <v>3491321</v>
      </c>
      <c r="D14" s="116">
        <v>92.92716548165036</v>
      </c>
      <c r="E14" s="58">
        <v>923200</v>
      </c>
      <c r="F14" s="158">
        <v>3611586</v>
      </c>
      <c r="G14" s="158">
        <v>3306316</v>
      </c>
      <c r="H14" s="167">
        <v>91.5</v>
      </c>
      <c r="I14" s="158">
        <v>471800</v>
      </c>
    </row>
    <row r="15" spans="1:9" ht="17.25" customHeight="1">
      <c r="A15" s="111" t="s">
        <v>4</v>
      </c>
      <c r="B15" s="57">
        <v>4599710</v>
      </c>
      <c r="C15" s="58">
        <v>4090598</v>
      </c>
      <c r="D15" s="116">
        <v>88.9316500388068</v>
      </c>
      <c r="E15" s="58">
        <v>2195100</v>
      </c>
      <c r="F15" s="158">
        <v>7484929</v>
      </c>
      <c r="G15" s="158">
        <v>6952380</v>
      </c>
      <c r="H15" s="167">
        <v>92.9</v>
      </c>
      <c r="I15" s="158">
        <v>1402700</v>
      </c>
    </row>
    <row r="16" spans="1:9" ht="17.25" customHeight="1">
      <c r="A16" s="111" t="s">
        <v>5</v>
      </c>
      <c r="B16" s="57">
        <v>4353031</v>
      </c>
      <c r="C16" s="58">
        <v>4098120</v>
      </c>
      <c r="D16" s="116">
        <v>94.14405732465494</v>
      </c>
      <c r="E16" s="58">
        <v>1214900</v>
      </c>
      <c r="F16" s="158">
        <v>4586359</v>
      </c>
      <c r="G16" s="158">
        <v>4291224</v>
      </c>
      <c r="H16" s="167">
        <v>93.6</v>
      </c>
      <c r="I16" s="158">
        <v>1150900</v>
      </c>
    </row>
    <row r="17" spans="1:9" ht="17.25" customHeight="1">
      <c r="A17" s="110"/>
      <c r="B17" s="57"/>
      <c r="C17" s="58"/>
      <c r="D17" s="116"/>
      <c r="E17" s="58"/>
      <c r="F17" s="168"/>
      <c r="G17" s="168"/>
      <c r="H17" s="167"/>
      <c r="I17" s="168"/>
    </row>
    <row r="18" spans="1:9" ht="17.25" customHeight="1">
      <c r="A18" s="112" t="s">
        <v>504</v>
      </c>
      <c r="B18" s="57">
        <v>2801231</v>
      </c>
      <c r="C18" s="58">
        <v>2508975</v>
      </c>
      <c r="D18" s="116">
        <v>89.56687256424051</v>
      </c>
      <c r="E18" s="58">
        <v>2172900</v>
      </c>
      <c r="F18" s="143">
        <v>2845299</v>
      </c>
      <c r="G18" s="143">
        <v>2510423</v>
      </c>
      <c r="H18" s="167">
        <v>88.2</v>
      </c>
      <c r="I18" s="143">
        <v>2114500</v>
      </c>
    </row>
    <row r="19" spans="1:9" ht="17.25" customHeight="1">
      <c r="A19" s="113" t="s">
        <v>505</v>
      </c>
      <c r="B19" s="57">
        <v>1044328</v>
      </c>
      <c r="C19" s="58">
        <v>871578</v>
      </c>
      <c r="D19" s="116">
        <v>83.45826215518495</v>
      </c>
      <c r="E19" s="58">
        <v>145200</v>
      </c>
      <c r="F19" s="158">
        <v>1064748</v>
      </c>
      <c r="G19" s="158">
        <v>858798</v>
      </c>
      <c r="H19" s="167">
        <v>80.7</v>
      </c>
      <c r="I19" s="158">
        <v>272900</v>
      </c>
    </row>
    <row r="20" spans="1:9" ht="17.25" customHeight="1">
      <c r="A20" s="113" t="s">
        <v>6</v>
      </c>
      <c r="B20" s="57">
        <v>461750</v>
      </c>
      <c r="C20" s="58">
        <v>444440</v>
      </c>
      <c r="D20" s="116">
        <v>96.25121819166216</v>
      </c>
      <c r="E20" s="58">
        <v>416600</v>
      </c>
      <c r="F20" s="158">
        <v>451682</v>
      </c>
      <c r="G20" s="158">
        <v>433339</v>
      </c>
      <c r="H20" s="167">
        <v>95.9</v>
      </c>
      <c r="I20" s="158">
        <v>384900</v>
      </c>
    </row>
    <row r="21" spans="1:9" ht="17.25" customHeight="1">
      <c r="A21" s="113" t="s">
        <v>7</v>
      </c>
      <c r="B21" s="57">
        <v>116270</v>
      </c>
      <c r="C21" s="58">
        <v>107151</v>
      </c>
      <c r="D21" s="116">
        <v>92.15704824976349</v>
      </c>
      <c r="E21" s="58">
        <v>281600</v>
      </c>
      <c r="F21" s="158">
        <v>114607</v>
      </c>
      <c r="G21" s="158">
        <v>106032</v>
      </c>
      <c r="H21" s="167">
        <v>92.5</v>
      </c>
      <c r="I21" s="158">
        <v>347600</v>
      </c>
    </row>
    <row r="22" spans="1:9" ht="17.25" customHeight="1">
      <c r="A22" s="113" t="s">
        <v>8</v>
      </c>
      <c r="B22" s="57">
        <v>955641</v>
      </c>
      <c r="C22" s="58">
        <v>871398</v>
      </c>
      <c r="D22" s="116">
        <v>91.18466034839443</v>
      </c>
      <c r="E22" s="58">
        <v>1039500</v>
      </c>
      <c r="F22" s="158">
        <v>999793</v>
      </c>
      <c r="G22" s="158">
        <v>907991</v>
      </c>
      <c r="H22" s="167">
        <v>90.8</v>
      </c>
      <c r="I22" s="158">
        <v>816200</v>
      </c>
    </row>
    <row r="23" spans="1:9" ht="17.25" customHeight="1">
      <c r="A23" s="113" t="s">
        <v>9</v>
      </c>
      <c r="B23" s="57">
        <v>223242</v>
      </c>
      <c r="C23" s="58">
        <v>214408</v>
      </c>
      <c r="D23" s="116">
        <v>96.042859318587</v>
      </c>
      <c r="E23" s="58">
        <v>290000</v>
      </c>
      <c r="F23" s="158">
        <v>214469</v>
      </c>
      <c r="G23" s="158">
        <v>204263</v>
      </c>
      <c r="H23" s="167">
        <v>95.2</v>
      </c>
      <c r="I23" s="158">
        <v>292900</v>
      </c>
    </row>
    <row r="24" spans="1:9" ht="17.25" customHeight="1">
      <c r="A24" s="113"/>
      <c r="B24" s="57"/>
      <c r="C24" s="58"/>
      <c r="D24" s="116"/>
      <c r="E24" s="58"/>
      <c r="F24" s="169"/>
      <c r="G24" s="169"/>
      <c r="H24" s="167"/>
      <c r="I24" s="168"/>
    </row>
    <row r="25" spans="1:9" ht="17.25" customHeight="1">
      <c r="A25" s="112" t="s">
        <v>506</v>
      </c>
      <c r="B25" s="57">
        <v>10009319</v>
      </c>
      <c r="C25" s="58">
        <v>8725734</v>
      </c>
      <c r="D25" s="116">
        <v>87.17610059185846</v>
      </c>
      <c r="E25" s="58">
        <v>2868300</v>
      </c>
      <c r="F25" s="143">
        <v>10137943</v>
      </c>
      <c r="G25" s="143">
        <v>8753830</v>
      </c>
      <c r="H25" s="167">
        <v>86.3</v>
      </c>
      <c r="I25" s="143">
        <v>2294700</v>
      </c>
    </row>
    <row r="26" spans="1:9" ht="17.25" customHeight="1">
      <c r="A26" s="88" t="s">
        <v>10</v>
      </c>
      <c r="B26" s="57">
        <v>4781855</v>
      </c>
      <c r="C26" s="58">
        <v>3820941</v>
      </c>
      <c r="D26" s="116">
        <v>79.90499502808011</v>
      </c>
      <c r="E26" s="58">
        <v>459600</v>
      </c>
      <c r="F26" s="158">
        <v>4858485</v>
      </c>
      <c r="G26" s="158">
        <v>3868253</v>
      </c>
      <c r="H26" s="167">
        <v>79.6</v>
      </c>
      <c r="I26" s="158">
        <v>570700</v>
      </c>
    </row>
    <row r="27" spans="1:9" ht="17.25" customHeight="1">
      <c r="A27" s="88" t="s">
        <v>11</v>
      </c>
      <c r="B27" s="57">
        <v>1247013</v>
      </c>
      <c r="C27" s="58">
        <v>1163834</v>
      </c>
      <c r="D27" s="116">
        <v>93.3297407484926</v>
      </c>
      <c r="E27" s="58">
        <v>1230800</v>
      </c>
      <c r="F27" s="158">
        <v>1265562</v>
      </c>
      <c r="G27" s="158">
        <v>1165283</v>
      </c>
      <c r="H27" s="167">
        <v>92.1</v>
      </c>
      <c r="I27" s="158">
        <v>310700</v>
      </c>
    </row>
    <row r="28" spans="1:9" ht="17.25" customHeight="1">
      <c r="A28" s="88" t="s">
        <v>12</v>
      </c>
      <c r="B28" s="57">
        <v>1254775</v>
      </c>
      <c r="C28" s="58">
        <v>1183937</v>
      </c>
      <c r="D28" s="116">
        <v>94.35452571178101</v>
      </c>
      <c r="E28" s="58">
        <v>260000</v>
      </c>
      <c r="F28" s="158">
        <v>1218869</v>
      </c>
      <c r="G28" s="158">
        <v>1130745</v>
      </c>
      <c r="H28" s="167">
        <v>92.8</v>
      </c>
      <c r="I28" s="158">
        <v>497400</v>
      </c>
    </row>
    <row r="29" spans="1:9" ht="17.25" customHeight="1">
      <c r="A29" s="88" t="s">
        <v>13</v>
      </c>
      <c r="B29" s="57">
        <v>824323</v>
      </c>
      <c r="C29" s="58">
        <v>773440</v>
      </c>
      <c r="D29" s="116">
        <v>93.82729827992182</v>
      </c>
      <c r="E29" s="58">
        <v>363200</v>
      </c>
      <c r="F29" s="158">
        <v>807875</v>
      </c>
      <c r="G29" s="158">
        <v>744527</v>
      </c>
      <c r="H29" s="167">
        <v>92.2</v>
      </c>
      <c r="I29" s="158">
        <v>316300</v>
      </c>
    </row>
    <row r="30" spans="1:9" ht="17.25" customHeight="1">
      <c r="A30" s="88" t="s">
        <v>14</v>
      </c>
      <c r="B30" s="57">
        <v>695143</v>
      </c>
      <c r="C30" s="58">
        <v>634715</v>
      </c>
      <c r="D30" s="116">
        <v>91.30711234954535</v>
      </c>
      <c r="E30" s="58">
        <v>201800</v>
      </c>
      <c r="F30" s="158">
        <v>733322</v>
      </c>
      <c r="G30" s="158">
        <v>663677</v>
      </c>
      <c r="H30" s="167">
        <v>90.5</v>
      </c>
      <c r="I30" s="158">
        <v>90000</v>
      </c>
    </row>
    <row r="31" spans="1:9" ht="17.25" customHeight="1">
      <c r="A31" s="88" t="s">
        <v>15</v>
      </c>
      <c r="B31" s="57">
        <v>735171</v>
      </c>
      <c r="C31" s="58">
        <v>687550</v>
      </c>
      <c r="D31" s="116">
        <v>93.52245940060203</v>
      </c>
      <c r="E31" s="58">
        <v>182200</v>
      </c>
      <c r="F31" s="158">
        <v>708966</v>
      </c>
      <c r="G31" s="158">
        <v>648086</v>
      </c>
      <c r="H31" s="167">
        <v>91.4</v>
      </c>
      <c r="I31" s="158">
        <v>149400</v>
      </c>
    </row>
    <row r="32" spans="1:9" ht="17.25" customHeight="1">
      <c r="A32" s="88" t="s">
        <v>16</v>
      </c>
      <c r="B32" s="57">
        <v>31336</v>
      </c>
      <c r="C32" s="58">
        <v>30783</v>
      </c>
      <c r="D32" s="116">
        <v>98.2352565739086</v>
      </c>
      <c r="E32" s="58">
        <v>56200</v>
      </c>
      <c r="F32" s="158">
        <v>31079</v>
      </c>
      <c r="G32" s="158">
        <v>30751</v>
      </c>
      <c r="H32" s="167">
        <v>98.9</v>
      </c>
      <c r="I32" s="158">
        <v>195700</v>
      </c>
    </row>
    <row r="33" spans="1:9" ht="17.25" customHeight="1">
      <c r="A33" s="88" t="s">
        <v>17</v>
      </c>
      <c r="B33" s="57">
        <v>439703</v>
      </c>
      <c r="C33" s="58">
        <v>430534</v>
      </c>
      <c r="D33" s="116">
        <v>97.91472880558013</v>
      </c>
      <c r="E33" s="58">
        <v>114500</v>
      </c>
      <c r="F33" s="158">
        <v>513785</v>
      </c>
      <c r="G33" s="158">
        <v>502508</v>
      </c>
      <c r="H33" s="167">
        <v>97.8</v>
      </c>
      <c r="I33" s="158">
        <v>164500</v>
      </c>
    </row>
    <row r="34" spans="1:9" ht="17.25" customHeight="1">
      <c r="A34" s="88"/>
      <c r="B34" s="57"/>
      <c r="C34" s="58"/>
      <c r="D34" s="116"/>
      <c r="E34" s="58"/>
      <c r="F34" s="168"/>
      <c r="G34" s="168"/>
      <c r="H34" s="167"/>
      <c r="I34" s="168"/>
    </row>
    <row r="35" spans="1:9" ht="17.25" customHeight="1">
      <c r="A35" s="112" t="s">
        <v>507</v>
      </c>
      <c r="B35" s="57">
        <v>2945908</v>
      </c>
      <c r="C35" s="58">
        <v>2645673</v>
      </c>
      <c r="D35" s="116">
        <v>89.80840542202947</v>
      </c>
      <c r="E35" s="58">
        <v>1543600</v>
      </c>
      <c r="F35" s="143">
        <v>2973604</v>
      </c>
      <c r="G35" s="143">
        <v>2544766</v>
      </c>
      <c r="H35" s="167">
        <v>85.6</v>
      </c>
      <c r="I35" s="143">
        <v>1553100</v>
      </c>
    </row>
    <row r="36" spans="1:9" ht="17.25" customHeight="1">
      <c r="A36" s="88" t="s">
        <v>18</v>
      </c>
      <c r="B36" s="57">
        <v>627849</v>
      </c>
      <c r="C36" s="58">
        <v>443620</v>
      </c>
      <c r="D36" s="116">
        <v>70.65711659969196</v>
      </c>
      <c r="E36" s="58">
        <v>62600</v>
      </c>
      <c r="F36" s="158">
        <v>703650</v>
      </c>
      <c r="G36" s="158">
        <v>393143</v>
      </c>
      <c r="H36" s="167">
        <v>55.9</v>
      </c>
      <c r="I36" s="158">
        <v>122600</v>
      </c>
    </row>
    <row r="37" spans="1:9" ht="17.25" customHeight="1">
      <c r="A37" s="88" t="s">
        <v>19</v>
      </c>
      <c r="B37" s="57">
        <v>346874</v>
      </c>
      <c r="C37" s="58">
        <v>330424</v>
      </c>
      <c r="D37" s="116">
        <v>95.25764398600069</v>
      </c>
      <c r="E37" s="58">
        <v>240300</v>
      </c>
      <c r="F37" s="158">
        <v>334945</v>
      </c>
      <c r="G37" s="158">
        <v>314596</v>
      </c>
      <c r="H37" s="167">
        <v>93.9</v>
      </c>
      <c r="I37" s="158">
        <v>331700</v>
      </c>
    </row>
    <row r="38" spans="1:9" ht="17.25" customHeight="1">
      <c r="A38" s="88" t="s">
        <v>20</v>
      </c>
      <c r="B38" s="57">
        <v>1157532</v>
      </c>
      <c r="C38" s="58">
        <v>1116917</v>
      </c>
      <c r="D38" s="116">
        <v>96.49124171081232</v>
      </c>
      <c r="E38" s="58">
        <v>349700</v>
      </c>
      <c r="F38" s="158">
        <v>1109262</v>
      </c>
      <c r="G38" s="158">
        <v>1068325</v>
      </c>
      <c r="H38" s="167">
        <v>96.3</v>
      </c>
      <c r="I38" s="158">
        <v>413200</v>
      </c>
    </row>
    <row r="39" spans="1:9" ht="17.25" customHeight="1">
      <c r="A39" s="88" t="s">
        <v>21</v>
      </c>
      <c r="B39" s="57">
        <v>319557</v>
      </c>
      <c r="C39" s="58">
        <v>304546</v>
      </c>
      <c r="D39" s="116">
        <v>95.3025594807812</v>
      </c>
      <c r="E39" s="58">
        <v>494000</v>
      </c>
      <c r="F39" s="158">
        <v>318452</v>
      </c>
      <c r="G39" s="158">
        <v>303605</v>
      </c>
      <c r="H39" s="167">
        <v>95.3</v>
      </c>
      <c r="I39" s="158">
        <v>308100</v>
      </c>
    </row>
    <row r="40" spans="1:9" ht="17.25" customHeight="1">
      <c r="A40" s="88" t="s">
        <v>22</v>
      </c>
      <c r="B40" s="57">
        <v>494096</v>
      </c>
      <c r="C40" s="58">
        <v>450166</v>
      </c>
      <c r="D40" s="116">
        <v>91.10901525209675</v>
      </c>
      <c r="E40" s="58">
        <v>397000</v>
      </c>
      <c r="F40" s="158">
        <v>507295</v>
      </c>
      <c r="G40" s="158">
        <v>465097</v>
      </c>
      <c r="H40" s="167">
        <v>91.7</v>
      </c>
      <c r="I40" s="158">
        <v>377500</v>
      </c>
    </row>
    <row r="41" spans="1:9" ht="17.25" customHeight="1">
      <c r="A41" s="88"/>
      <c r="B41" s="57"/>
      <c r="C41" s="58"/>
      <c r="D41" s="116"/>
      <c r="E41" s="58"/>
      <c r="F41" s="168"/>
      <c r="G41" s="168"/>
      <c r="H41" s="167"/>
      <c r="I41" s="168"/>
    </row>
    <row r="42" spans="1:9" ht="17.25" customHeight="1">
      <c r="A42" s="112" t="s">
        <v>508</v>
      </c>
      <c r="B42" s="57">
        <v>4582242</v>
      </c>
      <c r="C42" s="58">
        <v>4333128</v>
      </c>
      <c r="D42" s="116">
        <v>94.56349097232315</v>
      </c>
      <c r="E42" s="58">
        <v>2548100</v>
      </c>
      <c r="F42" s="143">
        <v>4548981</v>
      </c>
      <c r="G42" s="143">
        <v>4243952</v>
      </c>
      <c r="H42" s="167">
        <v>93.3</v>
      </c>
      <c r="I42" s="143">
        <v>2776788</v>
      </c>
    </row>
    <row r="43" spans="1:9" ht="17.25" customHeight="1">
      <c r="A43" s="88" t="s">
        <v>23</v>
      </c>
      <c r="B43" s="57">
        <v>1381817</v>
      </c>
      <c r="C43" s="58">
        <v>1305338</v>
      </c>
      <c r="D43" s="116">
        <v>94.46533079271713</v>
      </c>
      <c r="E43" s="58">
        <v>470100</v>
      </c>
      <c r="F43" s="158">
        <v>1387860</v>
      </c>
      <c r="G43" s="158">
        <v>1299351</v>
      </c>
      <c r="H43" s="167">
        <v>93.6</v>
      </c>
      <c r="I43" s="158">
        <v>437800</v>
      </c>
    </row>
    <row r="44" spans="1:9" ht="17.25" customHeight="1">
      <c r="A44" s="88" t="s">
        <v>24</v>
      </c>
      <c r="B44" s="57">
        <v>383791</v>
      </c>
      <c r="C44" s="58">
        <v>348827</v>
      </c>
      <c r="D44" s="116">
        <v>90.88983326862797</v>
      </c>
      <c r="E44" s="58">
        <v>398200</v>
      </c>
      <c r="F44" s="158">
        <v>383331</v>
      </c>
      <c r="G44" s="158">
        <v>342774</v>
      </c>
      <c r="H44" s="167">
        <v>89.4</v>
      </c>
      <c r="I44" s="158">
        <v>269568</v>
      </c>
    </row>
    <row r="45" spans="1:9" ht="17.25" customHeight="1">
      <c r="A45" s="88" t="s">
        <v>25</v>
      </c>
      <c r="B45" s="57">
        <v>327848</v>
      </c>
      <c r="C45" s="58">
        <v>317743</v>
      </c>
      <c r="D45" s="116">
        <v>96.91777897074255</v>
      </c>
      <c r="E45" s="58">
        <v>309000</v>
      </c>
      <c r="F45" s="158">
        <v>344969</v>
      </c>
      <c r="G45" s="158">
        <v>329682</v>
      </c>
      <c r="H45" s="167">
        <v>95.6</v>
      </c>
      <c r="I45" s="158">
        <v>160600</v>
      </c>
    </row>
    <row r="46" spans="1:9" ht="17.25" customHeight="1">
      <c r="A46" s="88" t="s">
        <v>26</v>
      </c>
      <c r="B46" s="57">
        <v>411172</v>
      </c>
      <c r="C46" s="58">
        <v>404508</v>
      </c>
      <c r="D46" s="116">
        <v>98.37926707071493</v>
      </c>
      <c r="E46" s="58">
        <v>447900</v>
      </c>
      <c r="F46" s="158">
        <v>400167</v>
      </c>
      <c r="G46" s="158">
        <v>391685</v>
      </c>
      <c r="H46" s="167">
        <v>97.9</v>
      </c>
      <c r="I46" s="158">
        <v>707000</v>
      </c>
    </row>
    <row r="47" spans="1:9" ht="17.25" customHeight="1">
      <c r="A47" s="88" t="s">
        <v>27</v>
      </c>
      <c r="B47" s="57">
        <v>1004243</v>
      </c>
      <c r="C47" s="58">
        <v>906929</v>
      </c>
      <c r="D47" s="116">
        <v>90.30971587554009</v>
      </c>
      <c r="E47" s="58">
        <v>527700</v>
      </c>
      <c r="F47" s="158">
        <v>1009237</v>
      </c>
      <c r="G47" s="158">
        <v>887897</v>
      </c>
      <c r="H47" s="167">
        <v>88</v>
      </c>
      <c r="I47" s="158">
        <v>586120</v>
      </c>
    </row>
    <row r="48" spans="1:9" ht="17.25" customHeight="1">
      <c r="A48" s="88" t="s">
        <v>28</v>
      </c>
      <c r="B48" s="57">
        <v>606848</v>
      </c>
      <c r="C48" s="58">
        <v>600498</v>
      </c>
      <c r="D48" s="116">
        <v>98.95360947057583</v>
      </c>
      <c r="E48" s="58">
        <v>190200</v>
      </c>
      <c r="F48" s="158">
        <v>584813</v>
      </c>
      <c r="G48" s="158">
        <v>574604</v>
      </c>
      <c r="H48" s="167">
        <v>98.3</v>
      </c>
      <c r="I48" s="158">
        <v>309800</v>
      </c>
    </row>
    <row r="49" spans="1:9" ht="15" customHeight="1">
      <c r="A49" s="215" t="s">
        <v>29</v>
      </c>
      <c r="B49" s="57">
        <v>466523</v>
      </c>
      <c r="C49" s="58">
        <v>449285</v>
      </c>
      <c r="D49" s="116">
        <v>96.30500532663984</v>
      </c>
      <c r="E49" s="58">
        <v>205000</v>
      </c>
      <c r="F49" s="158">
        <v>438604</v>
      </c>
      <c r="G49" s="158">
        <v>417959</v>
      </c>
      <c r="H49" s="187">
        <v>95.3</v>
      </c>
      <c r="I49" s="158">
        <v>305900</v>
      </c>
    </row>
    <row r="50" spans="1:9" s="20" customFormat="1" ht="15" customHeight="1">
      <c r="A50" s="215"/>
      <c r="B50" s="57"/>
      <c r="C50" s="58"/>
      <c r="D50" s="116"/>
      <c r="E50" s="58"/>
      <c r="F50" s="158"/>
      <c r="G50" s="158"/>
      <c r="H50" s="187"/>
      <c r="I50" s="158"/>
    </row>
    <row r="51" spans="1:9" ht="18.75" customHeight="1">
      <c r="A51" s="112" t="s">
        <v>509</v>
      </c>
      <c r="B51" s="57">
        <v>22647391</v>
      </c>
      <c r="C51" s="58">
        <v>20920353</v>
      </c>
      <c r="D51" s="116">
        <v>92.37422977331032</v>
      </c>
      <c r="E51" s="58">
        <v>5301600</v>
      </c>
      <c r="F51" s="143">
        <v>22930075</v>
      </c>
      <c r="G51" s="143">
        <v>21069961</v>
      </c>
      <c r="H51" s="167">
        <v>91.9</v>
      </c>
      <c r="I51" s="143">
        <v>4617800</v>
      </c>
    </row>
    <row r="52" spans="1:9" ht="18.75" customHeight="1">
      <c r="A52" s="88" t="s">
        <v>30</v>
      </c>
      <c r="B52" s="57">
        <v>4693096</v>
      </c>
      <c r="C52" s="58">
        <v>4245120</v>
      </c>
      <c r="D52" s="116">
        <v>90.45457412335055</v>
      </c>
      <c r="E52" s="58">
        <v>558800</v>
      </c>
      <c r="F52" s="158">
        <v>4703764</v>
      </c>
      <c r="G52" s="158">
        <v>4215824</v>
      </c>
      <c r="H52" s="167">
        <v>89.6</v>
      </c>
      <c r="I52" s="158">
        <v>60000</v>
      </c>
    </row>
    <row r="53" spans="1:9" ht="18.75" customHeight="1">
      <c r="A53" s="88" t="s">
        <v>31</v>
      </c>
      <c r="B53" s="57">
        <v>1943325</v>
      </c>
      <c r="C53" s="58">
        <v>1750932</v>
      </c>
      <c r="D53" s="116">
        <v>90.09980317239781</v>
      </c>
      <c r="E53" s="58">
        <v>468700</v>
      </c>
      <c r="F53" s="158">
        <v>1950172</v>
      </c>
      <c r="G53" s="158">
        <v>1732080</v>
      </c>
      <c r="H53" s="167">
        <v>88.8</v>
      </c>
      <c r="I53" s="158">
        <v>469200</v>
      </c>
    </row>
    <row r="54" spans="1:9" ht="18.75" customHeight="1">
      <c r="A54" s="88" t="s">
        <v>32</v>
      </c>
      <c r="B54" s="57">
        <v>1645088</v>
      </c>
      <c r="C54" s="58">
        <v>1549657</v>
      </c>
      <c r="D54" s="116">
        <v>94.19903372950262</v>
      </c>
      <c r="E54" s="58">
        <v>147900</v>
      </c>
      <c r="F54" s="158">
        <v>1715558</v>
      </c>
      <c r="G54" s="158">
        <v>1616757</v>
      </c>
      <c r="H54" s="167">
        <v>94.2</v>
      </c>
      <c r="I54" s="158">
        <v>169700</v>
      </c>
    </row>
    <row r="55" spans="1:9" ht="18.75" customHeight="1">
      <c r="A55" s="88" t="s">
        <v>33</v>
      </c>
      <c r="B55" s="57">
        <v>4268631</v>
      </c>
      <c r="C55" s="58">
        <v>3958914</v>
      </c>
      <c r="D55" s="116">
        <v>92.74434824654556</v>
      </c>
      <c r="E55" s="58">
        <v>27000</v>
      </c>
      <c r="F55" s="158">
        <v>4526077</v>
      </c>
      <c r="G55" s="158">
        <v>4180919</v>
      </c>
      <c r="H55" s="167">
        <v>92.4</v>
      </c>
      <c r="I55" s="158">
        <v>416600</v>
      </c>
    </row>
    <row r="56" spans="1:9" ht="18.75" customHeight="1">
      <c r="A56" s="88" t="s">
        <v>34</v>
      </c>
      <c r="B56" s="57">
        <v>2414284</v>
      </c>
      <c r="C56" s="58">
        <v>2204774</v>
      </c>
      <c r="D56" s="116">
        <v>91.32206484406971</v>
      </c>
      <c r="E56" s="58">
        <v>249300</v>
      </c>
      <c r="F56" s="158">
        <v>2404803</v>
      </c>
      <c r="G56" s="158">
        <v>2192322</v>
      </c>
      <c r="H56" s="167">
        <v>91.2</v>
      </c>
      <c r="I56" s="158">
        <v>210200</v>
      </c>
    </row>
    <row r="57" spans="1:9" ht="18.75" customHeight="1">
      <c r="A57" s="88" t="s">
        <v>35</v>
      </c>
      <c r="B57" s="57">
        <v>913332</v>
      </c>
      <c r="C57" s="58">
        <v>840291</v>
      </c>
      <c r="D57" s="116">
        <v>92.00279854423145</v>
      </c>
      <c r="E57" s="58">
        <v>58400</v>
      </c>
      <c r="F57" s="158">
        <v>905626</v>
      </c>
      <c r="G57" s="158">
        <v>825190</v>
      </c>
      <c r="H57" s="167">
        <v>91.1</v>
      </c>
      <c r="I57" s="158">
        <v>1045200</v>
      </c>
    </row>
    <row r="58" spans="1:9" ht="18.75" customHeight="1">
      <c r="A58" s="88" t="s">
        <v>36</v>
      </c>
      <c r="B58" s="57">
        <v>1940470</v>
      </c>
      <c r="C58" s="58">
        <v>1845995</v>
      </c>
      <c r="D58" s="116">
        <v>95.13133416131143</v>
      </c>
      <c r="E58" s="58">
        <v>663000</v>
      </c>
      <c r="F58" s="158">
        <v>1961202</v>
      </c>
      <c r="G58" s="158">
        <v>1857575</v>
      </c>
      <c r="H58" s="167">
        <v>94.7</v>
      </c>
      <c r="I58" s="158">
        <v>782600</v>
      </c>
    </row>
    <row r="59" spans="1:9" ht="18.75" customHeight="1">
      <c r="A59" s="88" t="s">
        <v>37</v>
      </c>
      <c r="B59" s="57">
        <v>59803</v>
      </c>
      <c r="C59" s="58">
        <v>59416</v>
      </c>
      <c r="D59" s="116">
        <v>99.3528752738157</v>
      </c>
      <c r="E59" s="58">
        <v>411900</v>
      </c>
      <c r="F59" s="158">
        <v>61589</v>
      </c>
      <c r="G59" s="158">
        <v>61436</v>
      </c>
      <c r="H59" s="167">
        <v>99.8</v>
      </c>
      <c r="I59" s="158">
        <v>206300</v>
      </c>
    </row>
    <row r="60" spans="1:9" ht="18.75" customHeight="1">
      <c r="A60" s="88" t="s">
        <v>38</v>
      </c>
      <c r="B60" s="57">
        <v>1012814</v>
      </c>
      <c r="C60" s="58">
        <v>923545</v>
      </c>
      <c r="D60" s="116">
        <v>91.18604205708057</v>
      </c>
      <c r="E60" s="58">
        <v>497000</v>
      </c>
      <c r="F60" s="158">
        <v>1007090</v>
      </c>
      <c r="G60" s="158">
        <v>906608</v>
      </c>
      <c r="H60" s="167">
        <v>90</v>
      </c>
      <c r="I60" s="158">
        <v>315400</v>
      </c>
    </row>
    <row r="61" spans="1:9" ht="18.75" customHeight="1">
      <c r="A61" s="88" t="s">
        <v>39</v>
      </c>
      <c r="B61" s="57">
        <v>2117241</v>
      </c>
      <c r="C61" s="58">
        <v>1955893</v>
      </c>
      <c r="D61" s="116">
        <v>92.37932762496098</v>
      </c>
      <c r="E61" s="58">
        <v>1047700</v>
      </c>
      <c r="F61" s="158">
        <v>2046944</v>
      </c>
      <c r="G61" s="158">
        <v>1909813</v>
      </c>
      <c r="H61" s="167">
        <v>93.3</v>
      </c>
      <c r="I61" s="158">
        <v>226500</v>
      </c>
    </row>
    <row r="62" spans="1:9" ht="18.75" customHeight="1">
      <c r="A62" s="88" t="s">
        <v>40</v>
      </c>
      <c r="B62" s="57">
        <v>1639307</v>
      </c>
      <c r="C62" s="58">
        <v>1585816</v>
      </c>
      <c r="D62" s="116">
        <v>96.73697483143792</v>
      </c>
      <c r="E62" s="58">
        <v>1171900</v>
      </c>
      <c r="F62" s="158">
        <v>1647250</v>
      </c>
      <c r="G62" s="158">
        <v>1571437</v>
      </c>
      <c r="H62" s="167">
        <v>95.4</v>
      </c>
      <c r="I62" s="158">
        <v>716100</v>
      </c>
    </row>
    <row r="63" spans="1:9" ht="18.75" customHeight="1">
      <c r="A63" s="88"/>
      <c r="B63" s="57"/>
      <c r="C63" s="58"/>
      <c r="D63" s="116"/>
      <c r="E63" s="58"/>
      <c r="F63" s="168"/>
      <c r="G63" s="168"/>
      <c r="H63" s="167"/>
      <c r="I63" s="168"/>
    </row>
    <row r="64" spans="1:9" ht="18.75" customHeight="1">
      <c r="A64" s="112" t="s">
        <v>510</v>
      </c>
      <c r="B64" s="57">
        <v>8866439</v>
      </c>
      <c r="C64" s="58">
        <v>8006011</v>
      </c>
      <c r="D64" s="116">
        <v>90.29567563708497</v>
      </c>
      <c r="E64" s="58">
        <v>7119100</v>
      </c>
      <c r="F64" s="143">
        <v>8768213</v>
      </c>
      <c r="G64" s="143">
        <v>7863376</v>
      </c>
      <c r="H64" s="167">
        <v>89.7</v>
      </c>
      <c r="I64" s="143">
        <v>5204700</v>
      </c>
    </row>
    <row r="65" spans="1:9" ht="18.75" customHeight="1">
      <c r="A65" s="88" t="s">
        <v>41</v>
      </c>
      <c r="B65" s="57">
        <v>1447557</v>
      </c>
      <c r="C65" s="58">
        <v>1295703</v>
      </c>
      <c r="D65" s="116">
        <v>89.50963588998569</v>
      </c>
      <c r="E65" s="58">
        <v>951900</v>
      </c>
      <c r="F65" s="158">
        <v>1465042</v>
      </c>
      <c r="G65" s="158">
        <v>1300954</v>
      </c>
      <c r="H65" s="167">
        <v>88.8</v>
      </c>
      <c r="I65" s="158">
        <v>543300</v>
      </c>
    </row>
    <row r="66" spans="1:9" ht="18.75" customHeight="1">
      <c r="A66" s="88" t="s">
        <v>42</v>
      </c>
      <c r="B66" s="57">
        <v>459017</v>
      </c>
      <c r="C66" s="58">
        <v>412162</v>
      </c>
      <c r="D66" s="116">
        <v>89.79231706015246</v>
      </c>
      <c r="E66" s="58">
        <v>1045200</v>
      </c>
      <c r="F66" s="158">
        <v>442962</v>
      </c>
      <c r="G66" s="158">
        <v>396623</v>
      </c>
      <c r="H66" s="167">
        <v>89.5</v>
      </c>
      <c r="I66" s="158">
        <v>215200</v>
      </c>
    </row>
    <row r="67" spans="1:9" ht="18.75" customHeight="1">
      <c r="A67" s="88" t="s">
        <v>43</v>
      </c>
      <c r="B67" s="57">
        <v>972918</v>
      </c>
      <c r="C67" s="58">
        <v>816891</v>
      </c>
      <c r="D67" s="116">
        <v>83.96298557535168</v>
      </c>
      <c r="E67" s="58">
        <v>1488900</v>
      </c>
      <c r="F67" s="158">
        <v>969514</v>
      </c>
      <c r="G67" s="158">
        <v>788986</v>
      </c>
      <c r="H67" s="167">
        <v>81.4</v>
      </c>
      <c r="I67" s="158">
        <v>762500</v>
      </c>
    </row>
    <row r="68" spans="1:9" ht="18.75" customHeight="1">
      <c r="A68" s="88" t="s">
        <v>44</v>
      </c>
      <c r="B68" s="57">
        <v>1376815</v>
      </c>
      <c r="C68" s="58">
        <v>1189214</v>
      </c>
      <c r="D68" s="116">
        <v>86.37427686363091</v>
      </c>
      <c r="E68" s="58">
        <v>1381400</v>
      </c>
      <c r="F68" s="158">
        <v>1341294</v>
      </c>
      <c r="G68" s="158">
        <v>1144009</v>
      </c>
      <c r="H68" s="167">
        <v>85.3</v>
      </c>
      <c r="I68" s="158">
        <v>910100</v>
      </c>
    </row>
    <row r="69" spans="1:9" ht="18.75" customHeight="1">
      <c r="A69" s="88" t="s">
        <v>45</v>
      </c>
      <c r="B69" s="57">
        <v>1484638</v>
      </c>
      <c r="C69" s="58">
        <v>1405622</v>
      </c>
      <c r="D69" s="116">
        <v>94.67775983101605</v>
      </c>
      <c r="E69" s="58">
        <v>738700</v>
      </c>
      <c r="F69" s="158">
        <v>1407180</v>
      </c>
      <c r="G69" s="158">
        <v>1313238</v>
      </c>
      <c r="H69" s="167">
        <v>93.3</v>
      </c>
      <c r="I69" s="158">
        <v>1263700</v>
      </c>
    </row>
    <row r="70" spans="1:9" ht="18.75" customHeight="1">
      <c r="A70" s="88" t="s">
        <v>46</v>
      </c>
      <c r="B70" s="57">
        <v>889703</v>
      </c>
      <c r="C70" s="58">
        <v>799461</v>
      </c>
      <c r="D70" s="116">
        <v>89.8570646609037</v>
      </c>
      <c r="E70" s="58">
        <v>84200</v>
      </c>
      <c r="F70" s="158">
        <v>895542</v>
      </c>
      <c r="G70" s="158">
        <v>812783</v>
      </c>
      <c r="H70" s="167">
        <v>90.8</v>
      </c>
      <c r="I70" s="158">
        <v>190200</v>
      </c>
    </row>
    <row r="71" spans="1:9" ht="18.75" customHeight="1">
      <c r="A71" s="88" t="s">
        <v>511</v>
      </c>
      <c r="B71" s="57">
        <v>1127609</v>
      </c>
      <c r="C71" s="58">
        <v>1076749</v>
      </c>
      <c r="D71" s="116">
        <v>95.48957129643343</v>
      </c>
      <c r="E71" s="58">
        <v>924400</v>
      </c>
      <c r="F71" s="158">
        <v>1111553</v>
      </c>
      <c r="G71" s="158">
        <v>1066669</v>
      </c>
      <c r="H71" s="167">
        <v>96</v>
      </c>
      <c r="I71" s="158">
        <v>295000</v>
      </c>
    </row>
    <row r="72" spans="1:9" ht="18.75" customHeight="1">
      <c r="A72" s="88" t="s">
        <v>47</v>
      </c>
      <c r="B72" s="57">
        <v>758679</v>
      </c>
      <c r="C72" s="58">
        <v>691685</v>
      </c>
      <c r="D72" s="116">
        <v>91.16965145997187</v>
      </c>
      <c r="E72" s="58">
        <v>231800</v>
      </c>
      <c r="F72" s="158">
        <v>805850</v>
      </c>
      <c r="G72" s="158">
        <v>732340</v>
      </c>
      <c r="H72" s="167">
        <v>90.9</v>
      </c>
      <c r="I72" s="158">
        <v>348900</v>
      </c>
    </row>
    <row r="73" spans="1:9" ht="18.75" customHeight="1">
      <c r="A73" s="88" t="s">
        <v>48</v>
      </c>
      <c r="B73" s="57">
        <v>349503</v>
      </c>
      <c r="C73" s="58">
        <v>318524</v>
      </c>
      <c r="D73" s="116">
        <v>91.13627064717613</v>
      </c>
      <c r="E73" s="58">
        <v>272600</v>
      </c>
      <c r="F73" s="158">
        <v>329276</v>
      </c>
      <c r="G73" s="158">
        <v>307774</v>
      </c>
      <c r="H73" s="167">
        <v>93.5</v>
      </c>
      <c r="I73" s="158">
        <v>675800</v>
      </c>
    </row>
    <row r="74" spans="1:9" ht="18.75" customHeight="1">
      <c r="A74" s="88"/>
      <c r="B74" s="57"/>
      <c r="C74" s="58"/>
      <c r="D74" s="116"/>
      <c r="E74" s="58"/>
      <c r="F74" s="168"/>
      <c r="G74" s="168"/>
      <c r="H74" s="167"/>
      <c r="I74" s="171"/>
    </row>
    <row r="75" spans="1:9" ht="18.75" customHeight="1">
      <c r="A75" s="112" t="s">
        <v>512</v>
      </c>
      <c r="B75" s="57">
        <v>11129925</v>
      </c>
      <c r="C75" s="58">
        <v>10087948</v>
      </c>
      <c r="D75" s="116">
        <v>90.63805910641805</v>
      </c>
      <c r="E75" s="58">
        <v>2071280</v>
      </c>
      <c r="F75" s="143">
        <v>10858534</v>
      </c>
      <c r="G75" s="143">
        <v>9753992</v>
      </c>
      <c r="H75" s="167">
        <v>89.8</v>
      </c>
      <c r="I75" s="172">
        <v>3243320</v>
      </c>
    </row>
    <row r="76" spans="1:9" ht="18.75" customHeight="1">
      <c r="A76" s="88" t="s">
        <v>49</v>
      </c>
      <c r="B76" s="57">
        <v>217820</v>
      </c>
      <c r="C76" s="58">
        <v>207230</v>
      </c>
      <c r="D76" s="116">
        <v>95.13818749426132</v>
      </c>
      <c r="E76" s="58">
        <v>204700</v>
      </c>
      <c r="F76" s="158">
        <v>213601</v>
      </c>
      <c r="G76" s="158">
        <v>202781</v>
      </c>
      <c r="H76" s="167">
        <v>94.9</v>
      </c>
      <c r="I76" s="158">
        <v>278900</v>
      </c>
    </row>
    <row r="77" spans="1:9" ht="18.75" customHeight="1">
      <c r="A77" s="88" t="s">
        <v>50</v>
      </c>
      <c r="B77" s="57">
        <v>225169</v>
      </c>
      <c r="C77" s="58">
        <v>213727</v>
      </c>
      <c r="D77" s="116">
        <v>94.91848345020851</v>
      </c>
      <c r="E77" s="58">
        <v>120000</v>
      </c>
      <c r="F77" s="158">
        <v>226685</v>
      </c>
      <c r="G77" s="158">
        <v>215744</v>
      </c>
      <c r="H77" s="167">
        <v>95.2</v>
      </c>
      <c r="I77" s="158">
        <v>196400</v>
      </c>
    </row>
    <row r="78" spans="1:9" ht="18.75" customHeight="1">
      <c r="A78" s="88" t="s">
        <v>51</v>
      </c>
      <c r="B78" s="57">
        <v>512126</v>
      </c>
      <c r="C78" s="58">
        <v>472592</v>
      </c>
      <c r="D78" s="116">
        <v>92.28041536653089</v>
      </c>
      <c r="E78" s="58">
        <v>126700</v>
      </c>
      <c r="F78" s="158">
        <v>484602</v>
      </c>
      <c r="G78" s="158">
        <v>439356</v>
      </c>
      <c r="H78" s="167">
        <v>90.7</v>
      </c>
      <c r="I78" s="158">
        <v>261000</v>
      </c>
    </row>
    <row r="79" spans="1:9" ht="18.75" customHeight="1">
      <c r="A79" s="88" t="s">
        <v>52</v>
      </c>
      <c r="B79" s="57">
        <v>2524273</v>
      </c>
      <c r="C79" s="58">
        <v>2387066</v>
      </c>
      <c r="D79" s="116">
        <v>94.56449441086602</v>
      </c>
      <c r="E79" s="58">
        <v>425900</v>
      </c>
      <c r="F79" s="158">
        <v>2370298</v>
      </c>
      <c r="G79" s="158">
        <v>2240504</v>
      </c>
      <c r="H79" s="167">
        <v>94.5</v>
      </c>
      <c r="I79" s="158">
        <v>127900</v>
      </c>
    </row>
    <row r="80" spans="1:9" ht="18.75" customHeight="1">
      <c r="A80" s="88" t="s">
        <v>513</v>
      </c>
      <c r="B80" s="57">
        <v>2903454</v>
      </c>
      <c r="C80" s="58">
        <v>2617454</v>
      </c>
      <c r="D80" s="116">
        <v>90.14966312536723</v>
      </c>
      <c r="E80" s="58">
        <v>553600</v>
      </c>
      <c r="F80" s="158">
        <v>2818416</v>
      </c>
      <c r="G80" s="158">
        <v>2500575</v>
      </c>
      <c r="H80" s="167">
        <v>88.7</v>
      </c>
      <c r="I80" s="158">
        <v>1500600</v>
      </c>
    </row>
    <row r="81" spans="1:9" ht="18.75" customHeight="1">
      <c r="A81" s="88" t="s">
        <v>514</v>
      </c>
      <c r="B81" s="57">
        <v>3203787</v>
      </c>
      <c r="C81" s="58">
        <v>2795927</v>
      </c>
      <c r="D81" s="116">
        <v>87.26944082112824</v>
      </c>
      <c r="E81" s="58">
        <v>359880</v>
      </c>
      <c r="F81" s="158">
        <v>3236593</v>
      </c>
      <c r="G81" s="158">
        <v>2816795</v>
      </c>
      <c r="H81" s="167">
        <v>87</v>
      </c>
      <c r="I81" s="158">
        <v>580020</v>
      </c>
    </row>
    <row r="82" spans="1:9" ht="18.75" customHeight="1">
      <c r="A82" s="88" t="s">
        <v>53</v>
      </c>
      <c r="B82" s="57">
        <v>326962</v>
      </c>
      <c r="C82" s="58">
        <v>314427</v>
      </c>
      <c r="D82" s="116">
        <v>96.16622115108177</v>
      </c>
      <c r="E82" s="58">
        <v>36600</v>
      </c>
      <c r="F82" s="158">
        <v>319437</v>
      </c>
      <c r="G82" s="158">
        <v>306705</v>
      </c>
      <c r="H82" s="167">
        <v>96</v>
      </c>
      <c r="I82" s="158">
        <v>254900</v>
      </c>
    </row>
    <row r="83" spans="1:9" ht="18.75" customHeight="1">
      <c r="A83" s="88" t="s">
        <v>515</v>
      </c>
      <c r="B83" s="57">
        <v>195626</v>
      </c>
      <c r="C83" s="58">
        <v>166267</v>
      </c>
      <c r="D83" s="116">
        <v>84.99228118961693</v>
      </c>
      <c r="E83" s="58">
        <v>149400</v>
      </c>
      <c r="F83" s="158">
        <v>186615</v>
      </c>
      <c r="G83" s="158">
        <v>153492</v>
      </c>
      <c r="H83" s="167">
        <v>82.3</v>
      </c>
      <c r="I83" s="158">
        <v>28600</v>
      </c>
    </row>
    <row r="84" spans="1:9" ht="18.75" customHeight="1">
      <c r="A84" s="88" t="s">
        <v>54</v>
      </c>
      <c r="B84" s="57">
        <v>1020708</v>
      </c>
      <c r="C84" s="58">
        <v>913258</v>
      </c>
      <c r="D84" s="116">
        <v>89.47299325566176</v>
      </c>
      <c r="E84" s="58">
        <v>94500</v>
      </c>
      <c r="F84" s="158">
        <v>1002287</v>
      </c>
      <c r="G84" s="158">
        <v>878040</v>
      </c>
      <c r="H84" s="167">
        <v>87.6</v>
      </c>
      <c r="I84" s="158">
        <v>15000</v>
      </c>
    </row>
    <row r="85" spans="1:9" ht="18.75" customHeight="1">
      <c r="A85" s="88"/>
      <c r="B85" s="57"/>
      <c r="C85" s="58"/>
      <c r="D85" s="116"/>
      <c r="E85" s="58"/>
      <c r="F85" s="168"/>
      <c r="G85" s="168"/>
      <c r="H85" s="167"/>
      <c r="I85" s="168"/>
    </row>
    <row r="86" spans="1:9" ht="18.75" customHeight="1">
      <c r="A86" s="112" t="s">
        <v>516</v>
      </c>
      <c r="B86" s="57">
        <v>3773516</v>
      </c>
      <c r="C86" s="58">
        <v>3389964</v>
      </c>
      <c r="D86" s="116">
        <v>89.83568639963366</v>
      </c>
      <c r="E86" s="58">
        <v>2431000</v>
      </c>
      <c r="F86" s="143">
        <v>3841206</v>
      </c>
      <c r="G86" s="143">
        <v>3446684</v>
      </c>
      <c r="H86" s="167">
        <v>89.7</v>
      </c>
      <c r="I86" s="143">
        <v>1544900</v>
      </c>
    </row>
    <row r="87" spans="1:9" ht="18.75" customHeight="1">
      <c r="A87" s="88" t="s">
        <v>517</v>
      </c>
      <c r="B87" s="57">
        <v>3609781</v>
      </c>
      <c r="C87" s="58">
        <v>3227838</v>
      </c>
      <c r="D87" s="116">
        <v>89.41921961470793</v>
      </c>
      <c r="E87" s="58">
        <v>1586300</v>
      </c>
      <c r="F87" s="158">
        <v>3674312</v>
      </c>
      <c r="G87" s="158">
        <v>3281129</v>
      </c>
      <c r="H87" s="167">
        <v>89.3</v>
      </c>
      <c r="I87" s="158">
        <v>1114900</v>
      </c>
    </row>
    <row r="88" spans="1:9" ht="18.75" customHeight="1">
      <c r="A88" s="88" t="s">
        <v>55</v>
      </c>
      <c r="B88" s="57">
        <v>103503</v>
      </c>
      <c r="C88" s="58">
        <v>103326</v>
      </c>
      <c r="D88" s="116">
        <v>99.82899046404452</v>
      </c>
      <c r="E88" s="58">
        <v>303700</v>
      </c>
      <c r="F88" s="158">
        <v>90634</v>
      </c>
      <c r="G88" s="158">
        <v>90549</v>
      </c>
      <c r="H88" s="167">
        <v>99.9</v>
      </c>
      <c r="I88" s="158">
        <v>354700</v>
      </c>
    </row>
    <row r="89" spans="1:9" ht="18.75" customHeight="1">
      <c r="A89" s="114" t="s">
        <v>518</v>
      </c>
      <c r="B89" s="59">
        <v>60232</v>
      </c>
      <c r="C89" s="60">
        <v>58800</v>
      </c>
      <c r="D89" s="117">
        <v>97.62252623190331</v>
      </c>
      <c r="E89" s="60">
        <v>541000</v>
      </c>
      <c r="F89" s="159">
        <v>76260</v>
      </c>
      <c r="G89" s="159">
        <v>75006</v>
      </c>
      <c r="H89" s="170">
        <v>98.4</v>
      </c>
      <c r="I89" s="159">
        <v>75300</v>
      </c>
    </row>
    <row r="90" spans="1:7" ht="13.5">
      <c r="A90" s="185" t="s">
        <v>519</v>
      </c>
      <c r="G90" s="185" t="s">
        <v>520</v>
      </c>
    </row>
  </sheetData>
  <mergeCells count="7">
    <mergeCell ref="F5:H5"/>
    <mergeCell ref="I5:I6"/>
    <mergeCell ref="A4:A6"/>
    <mergeCell ref="B4:E4"/>
    <mergeCell ref="B5:D5"/>
    <mergeCell ref="E5:E6"/>
    <mergeCell ref="F4:I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2" width="13.50390625" style="2" customWidth="1"/>
    <col min="3" max="3" width="13.125" style="2" customWidth="1"/>
    <col min="4" max="4" width="10.875" style="2" customWidth="1"/>
    <col min="5" max="5" width="10.25390625" style="2" customWidth="1"/>
    <col min="6" max="6" width="10.875" style="2" customWidth="1"/>
    <col min="7" max="7" width="10.25390625" style="2" customWidth="1"/>
    <col min="8" max="8" width="11.00390625" style="2" customWidth="1"/>
    <col min="9" max="15" width="12.875" style="2" customWidth="1"/>
    <col min="16" max="16" width="11.50390625" style="2" customWidth="1"/>
    <col min="17" max="17" width="10.00390625" style="2" hidden="1" customWidth="1"/>
    <col min="18" max="18" width="10.00390625" style="2" customWidth="1"/>
    <col min="19" max="20" width="11.75390625" style="2" customWidth="1"/>
    <col min="21" max="21" width="10.875" style="2" customWidth="1"/>
    <col min="22" max="22" width="12.125" style="2" customWidth="1"/>
    <col min="23" max="23" width="11.625" style="2" customWidth="1"/>
    <col min="24" max="24" width="12.875" style="2" customWidth="1"/>
    <col min="25" max="25" width="11.125" style="2" customWidth="1"/>
    <col min="26" max="26" width="10.875" style="2" customWidth="1"/>
    <col min="27" max="27" width="12.625" style="2" customWidth="1"/>
    <col min="28" max="28" width="11.625" style="2" customWidth="1"/>
    <col min="29" max="29" width="10.125" style="2" customWidth="1"/>
    <col min="30" max="31" width="10.375" style="2" customWidth="1"/>
    <col min="32" max="32" width="12.00390625" style="2" customWidth="1"/>
    <col min="33" max="33" width="14.375" style="2" customWidth="1"/>
    <col min="34" max="34" width="12.50390625" style="2" customWidth="1"/>
    <col min="35" max="35" width="14.375" style="2" customWidth="1"/>
    <col min="36" max="36" width="12.50390625" style="2" customWidth="1"/>
    <col min="37" max="37" width="14.375" style="2" customWidth="1"/>
    <col min="38" max="38" width="11.25390625" style="2" customWidth="1"/>
    <col min="39" max="39" width="13.125" style="2" customWidth="1"/>
    <col min="40" max="40" width="10.875" style="2" customWidth="1"/>
    <col min="41" max="41" width="10.25390625" style="2" customWidth="1"/>
    <col min="42" max="42" width="10.875" style="2" customWidth="1"/>
    <col min="43" max="43" width="12.50390625" style="2" customWidth="1"/>
    <col min="44" max="44" width="10.875" style="2" customWidth="1"/>
    <col min="45" max="45" width="11.50390625" style="2" customWidth="1"/>
    <col min="46" max="16384" width="9.00390625" style="2" customWidth="1"/>
  </cols>
  <sheetData>
    <row r="1" ht="13.5">
      <c r="A1" s="225" t="s">
        <v>624</v>
      </c>
    </row>
    <row r="2" spans="1:22" ht="13.5">
      <c r="A2" s="47" t="s">
        <v>610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4.25" thickBo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" t="s">
        <v>521</v>
      </c>
      <c r="O3" s="48"/>
      <c r="P3" s="48"/>
      <c r="Q3" s="48"/>
      <c r="S3" s="48"/>
      <c r="T3" s="48"/>
      <c r="U3" s="48"/>
      <c r="V3" s="2" t="s">
        <v>521</v>
      </c>
    </row>
    <row r="4" spans="1:48" ht="43.5" customHeight="1" thickTop="1">
      <c r="A4" s="27" t="s">
        <v>611</v>
      </c>
      <c r="B4" s="37" t="s">
        <v>57</v>
      </c>
      <c r="C4" s="27" t="s">
        <v>58</v>
      </c>
      <c r="D4" s="37" t="s">
        <v>59</v>
      </c>
      <c r="E4" s="27" t="s">
        <v>523</v>
      </c>
      <c r="F4" s="38" t="s">
        <v>60</v>
      </c>
      <c r="G4" s="38" t="s">
        <v>61</v>
      </c>
      <c r="H4" s="39" t="s">
        <v>62</v>
      </c>
      <c r="I4" s="45" t="s">
        <v>63</v>
      </c>
      <c r="J4" s="216" t="s">
        <v>612</v>
      </c>
      <c r="K4" s="27" t="s">
        <v>64</v>
      </c>
      <c r="L4" s="50" t="s">
        <v>65</v>
      </c>
      <c r="M4" s="38" t="s">
        <v>66</v>
      </c>
      <c r="N4" s="37" t="s">
        <v>613</v>
      </c>
      <c r="O4" s="37" t="s">
        <v>67</v>
      </c>
      <c r="P4" s="51" t="s">
        <v>68</v>
      </c>
      <c r="Q4" s="27" t="s">
        <v>126</v>
      </c>
      <c r="R4" s="37" t="s">
        <v>69</v>
      </c>
      <c r="S4" s="37" t="s">
        <v>70</v>
      </c>
      <c r="T4" s="27" t="s">
        <v>71</v>
      </c>
      <c r="U4" s="37" t="s">
        <v>72</v>
      </c>
      <c r="V4" s="27" t="s">
        <v>73</v>
      </c>
      <c r="W4" s="37" t="s">
        <v>74</v>
      </c>
      <c r="X4" s="52" t="s">
        <v>75</v>
      </c>
      <c r="Y4" s="218"/>
      <c r="Z4" s="218"/>
      <c r="AA4" s="218"/>
      <c r="AB4" s="218"/>
      <c r="AC4" s="218"/>
      <c r="AD4" s="219"/>
      <c r="AE4" s="219"/>
      <c r="AF4" s="219"/>
      <c r="AG4" s="218"/>
      <c r="AH4" s="219"/>
      <c r="AI4" s="220"/>
      <c r="AJ4" s="218"/>
      <c r="AK4" s="219"/>
      <c r="AL4" s="219"/>
      <c r="AM4" s="218"/>
      <c r="AN4" s="218"/>
      <c r="AO4" s="221"/>
      <c r="AP4" s="218"/>
      <c r="AQ4" s="218"/>
      <c r="AR4" s="218"/>
      <c r="AS4" s="218"/>
      <c r="AT4" s="218"/>
      <c r="AU4" s="218"/>
      <c r="AV4" s="218"/>
    </row>
    <row r="5" spans="1:49" ht="18.75" customHeight="1">
      <c r="A5" s="118"/>
      <c r="B5" s="41"/>
      <c r="C5" s="42"/>
      <c r="D5" s="42"/>
      <c r="E5" s="42"/>
      <c r="F5" s="43"/>
      <c r="G5" s="43"/>
      <c r="H5" s="43"/>
      <c r="I5" s="43"/>
      <c r="J5" s="43"/>
      <c r="K5" s="42"/>
      <c r="L5" s="43"/>
      <c r="M5" s="43"/>
      <c r="N5" s="42"/>
      <c r="O5" s="42"/>
      <c r="P5" s="42"/>
      <c r="Q5" s="118"/>
      <c r="R5" s="217"/>
      <c r="S5" s="42"/>
      <c r="T5" s="42"/>
      <c r="U5" s="42"/>
      <c r="V5" s="42"/>
      <c r="W5" s="42"/>
      <c r="X5" s="42"/>
      <c r="AW5" s="20"/>
    </row>
    <row r="6" spans="1:49" ht="18.75" customHeight="1">
      <c r="A6" s="175" t="s">
        <v>614</v>
      </c>
      <c r="B6" s="176">
        <v>390238838</v>
      </c>
      <c r="C6" s="140">
        <v>119870885</v>
      </c>
      <c r="D6" s="140">
        <v>3410347</v>
      </c>
      <c r="E6" s="140">
        <v>4953934</v>
      </c>
      <c r="F6" s="140">
        <v>8750508</v>
      </c>
      <c r="G6" s="140">
        <v>919992</v>
      </c>
      <c r="H6" s="140">
        <v>96883</v>
      </c>
      <c r="I6" s="140">
        <v>2359070</v>
      </c>
      <c r="J6" s="140">
        <v>3950002</v>
      </c>
      <c r="K6" s="140">
        <v>109437588</v>
      </c>
      <c r="L6" s="140">
        <v>177722</v>
      </c>
      <c r="M6" s="140">
        <v>5828888</v>
      </c>
      <c r="N6" s="140">
        <v>11970965</v>
      </c>
      <c r="O6" s="140">
        <v>24882821</v>
      </c>
      <c r="P6" s="140">
        <v>162424</v>
      </c>
      <c r="Q6" s="175" t="s">
        <v>127</v>
      </c>
      <c r="R6" s="140">
        <v>21203142</v>
      </c>
      <c r="S6" s="140">
        <v>1608459</v>
      </c>
      <c r="T6" s="140">
        <v>1305077</v>
      </c>
      <c r="U6" s="140">
        <v>13631789</v>
      </c>
      <c r="V6" s="140">
        <v>12600887</v>
      </c>
      <c r="W6" s="140">
        <v>10159014</v>
      </c>
      <c r="X6" s="140">
        <v>32958441</v>
      </c>
      <c r="AW6" s="20"/>
    </row>
    <row r="7" spans="1:49" ht="18.75" customHeight="1">
      <c r="A7" s="175"/>
      <c r="B7" s="176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75"/>
      <c r="R7" s="140"/>
      <c r="S7" s="140"/>
      <c r="T7" s="140"/>
      <c r="U7" s="140"/>
      <c r="V7" s="140"/>
      <c r="W7" s="140"/>
      <c r="X7" s="140"/>
      <c r="AW7" s="20"/>
    </row>
    <row r="8" spans="1:49" ht="18.75" customHeight="1">
      <c r="A8" s="175" t="s">
        <v>76</v>
      </c>
      <c r="B8" s="176">
        <v>149192793</v>
      </c>
      <c r="C8" s="140">
        <v>59683901</v>
      </c>
      <c r="D8" s="140">
        <v>1214642</v>
      </c>
      <c r="E8" s="140">
        <v>2444188</v>
      </c>
      <c r="F8" s="140">
        <v>4373319</v>
      </c>
      <c r="G8" s="140">
        <v>243608</v>
      </c>
      <c r="H8" s="140">
        <v>35499</v>
      </c>
      <c r="I8" s="140">
        <v>841448</v>
      </c>
      <c r="J8" s="140">
        <v>1952193</v>
      </c>
      <c r="K8" s="140">
        <v>29021569</v>
      </c>
      <c r="L8" s="140">
        <v>92279</v>
      </c>
      <c r="M8" s="140">
        <v>2836781</v>
      </c>
      <c r="N8" s="140">
        <v>6000749</v>
      </c>
      <c r="O8" s="140">
        <v>11937857</v>
      </c>
      <c r="P8" s="140">
        <v>157194</v>
      </c>
      <c r="Q8" s="175" t="s">
        <v>76</v>
      </c>
      <c r="R8" s="140">
        <v>6810882</v>
      </c>
      <c r="S8" s="140">
        <v>587746</v>
      </c>
      <c r="T8" s="140">
        <v>150498</v>
      </c>
      <c r="U8" s="140">
        <v>2559504</v>
      </c>
      <c r="V8" s="140">
        <v>2622484</v>
      </c>
      <c r="W8" s="140">
        <v>6017819</v>
      </c>
      <c r="X8" s="140">
        <v>9608633</v>
      </c>
      <c r="AW8" s="20"/>
    </row>
    <row r="9" spans="1:86" ht="18.75" customHeight="1">
      <c r="A9" s="175"/>
      <c r="B9" s="176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75"/>
      <c r="R9" s="140"/>
      <c r="S9" s="140"/>
      <c r="T9" s="140"/>
      <c r="U9" s="140"/>
      <c r="V9" s="140"/>
      <c r="W9" s="140"/>
      <c r="X9" s="140"/>
      <c r="AW9" s="188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</row>
    <row r="10" spans="1:49" ht="18.75" customHeight="1">
      <c r="A10" s="177" t="s">
        <v>77</v>
      </c>
      <c r="B10" s="176">
        <v>241046045</v>
      </c>
      <c r="C10" s="140">
        <v>60186984</v>
      </c>
      <c r="D10" s="140">
        <v>2195705</v>
      </c>
      <c r="E10" s="140">
        <v>2509746</v>
      </c>
      <c r="F10" s="140">
        <v>4377189</v>
      </c>
      <c r="G10" s="140">
        <v>676384</v>
      </c>
      <c r="H10" s="140">
        <v>61384</v>
      </c>
      <c r="I10" s="140">
        <v>1517622</v>
      </c>
      <c r="J10" s="140">
        <v>1997809</v>
      </c>
      <c r="K10" s="140">
        <v>80416019</v>
      </c>
      <c r="L10" s="140">
        <v>85443</v>
      </c>
      <c r="M10" s="140">
        <v>2992107</v>
      </c>
      <c r="N10" s="140">
        <v>5970216</v>
      </c>
      <c r="O10" s="140">
        <v>12944964</v>
      </c>
      <c r="P10" s="140">
        <v>5230</v>
      </c>
      <c r="Q10" s="177" t="s">
        <v>77</v>
      </c>
      <c r="R10" s="140">
        <v>14392260</v>
      </c>
      <c r="S10" s="140">
        <v>1020713</v>
      </c>
      <c r="T10" s="140">
        <v>1154579</v>
      </c>
      <c r="U10" s="140">
        <v>11072285</v>
      </c>
      <c r="V10" s="140">
        <v>9978403</v>
      </c>
      <c r="W10" s="140">
        <v>4141195</v>
      </c>
      <c r="X10" s="140">
        <v>23349808</v>
      </c>
      <c r="AW10" s="20"/>
    </row>
    <row r="11" spans="1:49" ht="18.75" customHeight="1">
      <c r="A11" s="178"/>
      <c r="B11" s="176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78"/>
      <c r="R11" s="140"/>
      <c r="S11" s="140"/>
      <c r="T11" s="140"/>
      <c r="U11" s="140"/>
      <c r="V11" s="140"/>
      <c r="W11" s="140"/>
      <c r="X11" s="140"/>
      <c r="AW11" s="20"/>
    </row>
    <row r="12" spans="1:49" ht="18.75" customHeight="1">
      <c r="A12" s="175" t="s">
        <v>78</v>
      </c>
      <c r="B12" s="176">
        <v>61395192</v>
      </c>
      <c r="C12" s="179">
        <v>31610396</v>
      </c>
      <c r="D12" s="179">
        <v>481060</v>
      </c>
      <c r="E12" s="179">
        <v>1339130</v>
      </c>
      <c r="F12" s="179">
        <v>2308354</v>
      </c>
      <c r="G12" s="179" t="s">
        <v>211</v>
      </c>
      <c r="H12" s="179">
        <v>16753</v>
      </c>
      <c r="I12" s="179">
        <v>334202</v>
      </c>
      <c r="J12" s="179">
        <v>1121263</v>
      </c>
      <c r="K12" s="179">
        <v>7715812</v>
      </c>
      <c r="L12" s="179">
        <v>55710</v>
      </c>
      <c r="M12" s="179">
        <v>1064094</v>
      </c>
      <c r="N12" s="179">
        <v>1602160</v>
      </c>
      <c r="O12" s="179">
        <v>4727150</v>
      </c>
      <c r="P12" s="179" t="s">
        <v>211</v>
      </c>
      <c r="Q12" s="175" t="s">
        <v>78</v>
      </c>
      <c r="R12" s="179">
        <v>2533723</v>
      </c>
      <c r="S12" s="179">
        <v>100876</v>
      </c>
      <c r="T12" s="179">
        <v>3400</v>
      </c>
      <c r="U12" s="179" t="s">
        <v>615</v>
      </c>
      <c r="V12" s="179">
        <v>215233</v>
      </c>
      <c r="W12" s="179">
        <v>4081743</v>
      </c>
      <c r="X12" s="179">
        <v>2084133</v>
      </c>
      <c r="AW12" s="20"/>
    </row>
    <row r="13" spans="1:49" ht="18.75" customHeight="1">
      <c r="A13" s="175" t="s">
        <v>1</v>
      </c>
      <c r="B13" s="176">
        <v>20248127</v>
      </c>
      <c r="C13" s="179">
        <v>6300582</v>
      </c>
      <c r="D13" s="179">
        <v>161502</v>
      </c>
      <c r="E13" s="179">
        <v>285377</v>
      </c>
      <c r="F13" s="179">
        <v>559957</v>
      </c>
      <c r="G13" s="179">
        <v>7352</v>
      </c>
      <c r="H13" s="179">
        <v>14133</v>
      </c>
      <c r="I13" s="179">
        <v>111715</v>
      </c>
      <c r="J13" s="179">
        <v>219610</v>
      </c>
      <c r="K13" s="179">
        <v>4017672</v>
      </c>
      <c r="L13" s="179">
        <v>11820</v>
      </c>
      <c r="M13" s="179">
        <v>394617</v>
      </c>
      <c r="N13" s="179">
        <v>778121</v>
      </c>
      <c r="O13" s="179">
        <v>1846211</v>
      </c>
      <c r="P13" s="179">
        <v>157194</v>
      </c>
      <c r="Q13" s="175" t="s">
        <v>1</v>
      </c>
      <c r="R13" s="179">
        <v>646125</v>
      </c>
      <c r="S13" s="179">
        <v>203752</v>
      </c>
      <c r="T13" s="179">
        <v>20200</v>
      </c>
      <c r="U13" s="179">
        <v>1299091</v>
      </c>
      <c r="V13" s="179">
        <v>441218</v>
      </c>
      <c r="W13" s="179">
        <v>681178</v>
      </c>
      <c r="X13" s="179">
        <v>2090700</v>
      </c>
      <c r="AW13" s="20"/>
    </row>
    <row r="14" spans="1:49" ht="18.75" customHeight="1">
      <c r="A14" s="175" t="s">
        <v>79</v>
      </c>
      <c r="B14" s="176">
        <v>11615436</v>
      </c>
      <c r="C14" s="179">
        <v>3758389</v>
      </c>
      <c r="D14" s="179">
        <v>94848</v>
      </c>
      <c r="E14" s="179">
        <v>132135</v>
      </c>
      <c r="F14" s="179">
        <v>235831</v>
      </c>
      <c r="G14" s="179">
        <v>17586</v>
      </c>
      <c r="H14" s="179">
        <v>424</v>
      </c>
      <c r="I14" s="179">
        <v>65340</v>
      </c>
      <c r="J14" s="179">
        <v>88254</v>
      </c>
      <c r="K14" s="179">
        <v>3155439</v>
      </c>
      <c r="L14" s="179">
        <v>3891</v>
      </c>
      <c r="M14" s="179">
        <v>347239</v>
      </c>
      <c r="N14" s="179">
        <v>215412</v>
      </c>
      <c r="O14" s="179">
        <v>1037070</v>
      </c>
      <c r="P14" s="179" t="s">
        <v>211</v>
      </c>
      <c r="Q14" s="175" t="s">
        <v>79</v>
      </c>
      <c r="R14" s="179">
        <v>601039</v>
      </c>
      <c r="S14" s="179">
        <v>28973</v>
      </c>
      <c r="T14" s="179">
        <v>14006</v>
      </c>
      <c r="U14" s="179">
        <v>81228</v>
      </c>
      <c r="V14" s="179">
        <v>288341</v>
      </c>
      <c r="W14" s="179">
        <v>218491</v>
      </c>
      <c r="X14" s="179">
        <v>1231500</v>
      </c>
      <c r="AW14" s="20"/>
    </row>
    <row r="15" spans="1:49" ht="18.75" customHeight="1">
      <c r="A15" s="175" t="s">
        <v>80</v>
      </c>
      <c r="B15" s="176">
        <v>15030317</v>
      </c>
      <c r="C15" s="179">
        <v>3464614</v>
      </c>
      <c r="D15" s="179">
        <v>109115</v>
      </c>
      <c r="E15" s="179">
        <v>163989</v>
      </c>
      <c r="F15" s="179">
        <v>345669</v>
      </c>
      <c r="G15" s="179">
        <v>133054</v>
      </c>
      <c r="H15" s="179">
        <v>1247</v>
      </c>
      <c r="I15" s="179">
        <v>75866</v>
      </c>
      <c r="J15" s="179">
        <v>111810</v>
      </c>
      <c r="K15" s="179">
        <v>4780750</v>
      </c>
      <c r="L15" s="179">
        <v>5108</v>
      </c>
      <c r="M15" s="179">
        <v>367651</v>
      </c>
      <c r="N15" s="179">
        <v>1997124</v>
      </c>
      <c r="O15" s="179">
        <v>925905</v>
      </c>
      <c r="P15" s="179" t="s">
        <v>211</v>
      </c>
      <c r="Q15" s="175" t="s">
        <v>80</v>
      </c>
      <c r="R15" s="179">
        <v>707969</v>
      </c>
      <c r="S15" s="179">
        <v>58293</v>
      </c>
      <c r="T15" s="179">
        <v>23325</v>
      </c>
      <c r="U15" s="179">
        <v>178487</v>
      </c>
      <c r="V15" s="179">
        <v>329737</v>
      </c>
      <c r="W15" s="179">
        <v>73704</v>
      </c>
      <c r="X15" s="179">
        <v>1176900</v>
      </c>
      <c r="AW15" s="20"/>
    </row>
    <row r="16" spans="1:49" ht="18.75" customHeight="1">
      <c r="A16" s="175" t="s">
        <v>81</v>
      </c>
      <c r="B16" s="176">
        <v>11440543</v>
      </c>
      <c r="C16" s="179">
        <v>3306316</v>
      </c>
      <c r="D16" s="179">
        <v>111608</v>
      </c>
      <c r="E16" s="179">
        <v>167027</v>
      </c>
      <c r="F16" s="179">
        <v>277552</v>
      </c>
      <c r="G16" s="179" t="s">
        <v>211</v>
      </c>
      <c r="H16" s="179">
        <v>2143</v>
      </c>
      <c r="I16" s="179">
        <v>77080</v>
      </c>
      <c r="J16" s="179">
        <v>123415</v>
      </c>
      <c r="K16" s="179">
        <v>3494023</v>
      </c>
      <c r="L16" s="179">
        <v>4237</v>
      </c>
      <c r="M16" s="179">
        <v>415975</v>
      </c>
      <c r="N16" s="179">
        <v>342031</v>
      </c>
      <c r="O16" s="179">
        <v>993905</v>
      </c>
      <c r="P16" s="179" t="s">
        <v>211</v>
      </c>
      <c r="Q16" s="175" t="s">
        <v>81</v>
      </c>
      <c r="R16" s="179">
        <v>852189</v>
      </c>
      <c r="S16" s="179">
        <v>106600</v>
      </c>
      <c r="T16" s="179">
        <v>9117</v>
      </c>
      <c r="U16" s="179">
        <v>16000</v>
      </c>
      <c r="V16" s="179">
        <v>418340</v>
      </c>
      <c r="W16" s="179">
        <v>251185</v>
      </c>
      <c r="X16" s="179">
        <v>471800</v>
      </c>
      <c r="AW16" s="20"/>
    </row>
    <row r="17" spans="1:49" ht="18.75" customHeight="1">
      <c r="A17" s="175" t="s">
        <v>82</v>
      </c>
      <c r="B17" s="176">
        <v>14756085</v>
      </c>
      <c r="C17" s="179">
        <v>6952380</v>
      </c>
      <c r="D17" s="179">
        <v>116808</v>
      </c>
      <c r="E17" s="179">
        <v>185341</v>
      </c>
      <c r="F17" s="179">
        <v>315668</v>
      </c>
      <c r="G17" s="179">
        <v>41463</v>
      </c>
      <c r="H17" s="179">
        <v>799</v>
      </c>
      <c r="I17" s="179">
        <v>80890</v>
      </c>
      <c r="J17" s="179">
        <v>142355</v>
      </c>
      <c r="K17" s="179">
        <v>2024134</v>
      </c>
      <c r="L17" s="179">
        <v>5275</v>
      </c>
      <c r="M17" s="179">
        <v>196856</v>
      </c>
      <c r="N17" s="179">
        <v>526393</v>
      </c>
      <c r="O17" s="179">
        <v>927789</v>
      </c>
      <c r="P17" s="179" t="s">
        <v>211</v>
      </c>
      <c r="Q17" s="175" t="s">
        <v>82</v>
      </c>
      <c r="R17" s="179">
        <v>580367</v>
      </c>
      <c r="S17" s="179">
        <v>58477</v>
      </c>
      <c r="T17" s="179">
        <v>61735</v>
      </c>
      <c r="U17" s="179">
        <v>298761</v>
      </c>
      <c r="V17" s="179">
        <v>468869</v>
      </c>
      <c r="W17" s="179">
        <v>369025</v>
      </c>
      <c r="X17" s="179">
        <v>1402700</v>
      </c>
      <c r="AW17" s="20"/>
    </row>
    <row r="18" spans="1:49" ht="18.75" customHeight="1">
      <c r="A18" s="175" t="s">
        <v>83</v>
      </c>
      <c r="B18" s="176">
        <v>14707093</v>
      </c>
      <c r="C18" s="179">
        <v>4291224</v>
      </c>
      <c r="D18" s="179">
        <v>139701</v>
      </c>
      <c r="E18" s="179">
        <v>171189</v>
      </c>
      <c r="F18" s="179">
        <v>330288</v>
      </c>
      <c r="G18" s="179">
        <v>44153</v>
      </c>
      <c r="H18" s="179" t="s">
        <v>615</v>
      </c>
      <c r="I18" s="179">
        <v>96355</v>
      </c>
      <c r="J18" s="179">
        <v>145486</v>
      </c>
      <c r="K18" s="179">
        <v>3833739</v>
      </c>
      <c r="L18" s="179">
        <v>6238</v>
      </c>
      <c r="M18" s="179">
        <v>50349</v>
      </c>
      <c r="N18" s="179">
        <v>539508</v>
      </c>
      <c r="O18" s="179">
        <v>1479827</v>
      </c>
      <c r="P18" s="179" t="s">
        <v>211</v>
      </c>
      <c r="Q18" s="175" t="s">
        <v>83</v>
      </c>
      <c r="R18" s="179">
        <v>889470</v>
      </c>
      <c r="S18" s="179">
        <v>30775</v>
      </c>
      <c r="T18" s="179">
        <v>18715</v>
      </c>
      <c r="U18" s="179">
        <v>685937</v>
      </c>
      <c r="V18" s="179">
        <v>460746</v>
      </c>
      <c r="W18" s="179">
        <v>342493</v>
      </c>
      <c r="X18" s="179">
        <v>1150900</v>
      </c>
      <c r="AW18" s="20"/>
    </row>
    <row r="19" spans="1:49" ht="18.75" customHeight="1">
      <c r="A19" s="180"/>
      <c r="B19" s="176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79"/>
      <c r="S19" s="179"/>
      <c r="T19" s="179"/>
      <c r="U19" s="179"/>
      <c r="V19" s="179"/>
      <c r="W19" s="179"/>
      <c r="X19" s="179"/>
      <c r="AW19" s="20"/>
    </row>
    <row r="20" spans="1:49" ht="18.75" customHeight="1">
      <c r="A20" s="180" t="s">
        <v>84</v>
      </c>
      <c r="B20" s="176">
        <f>SUM(B21:B25)</f>
        <v>17878519</v>
      </c>
      <c r="C20" s="140">
        <f aca="true" t="shared" si="0" ref="C20:X20">SUM(C21:C25)</f>
        <v>2510423</v>
      </c>
      <c r="D20" s="140">
        <f t="shared" si="0"/>
        <v>130829</v>
      </c>
      <c r="E20" s="140">
        <f t="shared" si="0"/>
        <v>121508</v>
      </c>
      <c r="F20" s="140">
        <f t="shared" si="0"/>
        <v>199370</v>
      </c>
      <c r="G20" s="140">
        <f t="shared" si="0"/>
        <v>35033</v>
      </c>
      <c r="H20" s="140">
        <f t="shared" si="0"/>
        <v>2978</v>
      </c>
      <c r="I20" s="140">
        <f t="shared" si="0"/>
        <v>90242</v>
      </c>
      <c r="J20" s="140">
        <f t="shared" si="0"/>
        <v>83836</v>
      </c>
      <c r="K20" s="140">
        <f t="shared" si="0"/>
        <v>7561703</v>
      </c>
      <c r="L20" s="140">
        <f t="shared" si="0"/>
        <v>3077</v>
      </c>
      <c r="M20" s="140">
        <f t="shared" si="0"/>
        <v>310111</v>
      </c>
      <c r="N20" s="140">
        <f t="shared" si="0"/>
        <v>265373</v>
      </c>
      <c r="O20" s="140">
        <f t="shared" si="0"/>
        <v>620947</v>
      </c>
      <c r="P20" s="140" t="s">
        <v>615</v>
      </c>
      <c r="Q20" s="180" t="s">
        <v>84</v>
      </c>
      <c r="R20" s="140">
        <f t="shared" si="0"/>
        <v>1174785</v>
      </c>
      <c r="S20" s="140">
        <f t="shared" si="0"/>
        <v>30827</v>
      </c>
      <c r="T20" s="140">
        <f t="shared" si="0"/>
        <v>476082</v>
      </c>
      <c r="U20" s="140">
        <f t="shared" si="0"/>
        <v>1349735</v>
      </c>
      <c r="V20" s="140">
        <f t="shared" si="0"/>
        <v>469114</v>
      </c>
      <c r="W20" s="140">
        <f t="shared" si="0"/>
        <v>328046</v>
      </c>
      <c r="X20" s="140">
        <f t="shared" si="0"/>
        <v>2114500</v>
      </c>
      <c r="AW20" s="20"/>
    </row>
    <row r="21" spans="1:82" ht="18.75" customHeight="1">
      <c r="A21" s="119" t="s">
        <v>85</v>
      </c>
      <c r="B21" s="21">
        <v>3593196</v>
      </c>
      <c r="C21" s="121">
        <v>858798</v>
      </c>
      <c r="D21" s="121">
        <v>27682</v>
      </c>
      <c r="E21" s="121">
        <v>37482</v>
      </c>
      <c r="F21" s="121">
        <v>59111</v>
      </c>
      <c r="G21" s="121">
        <v>19987</v>
      </c>
      <c r="H21" s="121">
        <v>2209</v>
      </c>
      <c r="I21" s="121">
        <v>19012</v>
      </c>
      <c r="J21" s="121">
        <v>25205</v>
      </c>
      <c r="K21" s="121">
        <v>1268854</v>
      </c>
      <c r="L21" s="121">
        <v>852</v>
      </c>
      <c r="M21" s="121">
        <v>52897</v>
      </c>
      <c r="N21" s="121">
        <v>65684</v>
      </c>
      <c r="O21" s="121">
        <v>206583</v>
      </c>
      <c r="P21" s="121" t="s">
        <v>211</v>
      </c>
      <c r="Q21" s="119" t="s">
        <v>85</v>
      </c>
      <c r="R21" s="121">
        <v>122452</v>
      </c>
      <c r="S21" s="121">
        <v>5828</v>
      </c>
      <c r="T21" s="121">
        <v>3550</v>
      </c>
      <c r="U21" s="121">
        <v>414119</v>
      </c>
      <c r="V21" s="121">
        <v>86390</v>
      </c>
      <c r="W21" s="121">
        <v>43601</v>
      </c>
      <c r="X21" s="121">
        <v>272900</v>
      </c>
      <c r="AW21" s="189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</row>
    <row r="22" spans="1:49" ht="18.75" customHeight="1">
      <c r="A22" s="119" t="s">
        <v>86</v>
      </c>
      <c r="B22" s="21">
        <v>4342608</v>
      </c>
      <c r="C22" s="121">
        <v>433339</v>
      </c>
      <c r="D22" s="121">
        <v>45145</v>
      </c>
      <c r="E22" s="121">
        <v>28524</v>
      </c>
      <c r="F22" s="121">
        <v>47379</v>
      </c>
      <c r="G22" s="121" t="s">
        <v>211</v>
      </c>
      <c r="H22" s="121" t="s">
        <v>615</v>
      </c>
      <c r="I22" s="121">
        <v>31040</v>
      </c>
      <c r="J22" s="121">
        <v>16496</v>
      </c>
      <c r="K22" s="121">
        <v>2393651</v>
      </c>
      <c r="L22" s="121">
        <v>888</v>
      </c>
      <c r="M22" s="121">
        <v>27461</v>
      </c>
      <c r="N22" s="121">
        <v>65139</v>
      </c>
      <c r="O22" s="121">
        <v>82403</v>
      </c>
      <c r="P22" s="121" t="s">
        <v>211</v>
      </c>
      <c r="Q22" s="119" t="s">
        <v>86</v>
      </c>
      <c r="R22" s="121">
        <v>154534</v>
      </c>
      <c r="S22" s="121">
        <v>6047</v>
      </c>
      <c r="T22" s="121">
        <v>453939</v>
      </c>
      <c r="U22" s="121">
        <v>11937</v>
      </c>
      <c r="V22" s="121">
        <v>117027</v>
      </c>
      <c r="W22" s="121">
        <v>42759</v>
      </c>
      <c r="X22" s="121">
        <v>384900</v>
      </c>
      <c r="AW22" s="20"/>
    </row>
    <row r="23" spans="1:49" ht="18.75" customHeight="1">
      <c r="A23" s="119" t="s">
        <v>87</v>
      </c>
      <c r="B23" s="21">
        <v>2306724</v>
      </c>
      <c r="C23" s="121">
        <v>106032</v>
      </c>
      <c r="D23" s="121">
        <v>11830</v>
      </c>
      <c r="E23" s="121">
        <v>5019</v>
      </c>
      <c r="F23" s="121">
        <v>11345</v>
      </c>
      <c r="G23" s="121" t="s">
        <v>211</v>
      </c>
      <c r="H23" s="121">
        <v>769</v>
      </c>
      <c r="I23" s="121">
        <v>8211</v>
      </c>
      <c r="J23" s="121">
        <v>3543</v>
      </c>
      <c r="K23" s="121">
        <v>969915</v>
      </c>
      <c r="L23" s="121" t="s">
        <v>615</v>
      </c>
      <c r="M23" s="121">
        <v>1045</v>
      </c>
      <c r="N23" s="121">
        <v>60262</v>
      </c>
      <c r="O23" s="121">
        <v>52857</v>
      </c>
      <c r="P23" s="121" t="s">
        <v>211</v>
      </c>
      <c r="Q23" s="119" t="s">
        <v>87</v>
      </c>
      <c r="R23" s="121">
        <v>135531</v>
      </c>
      <c r="S23" s="121">
        <v>1278</v>
      </c>
      <c r="T23" s="121" t="s">
        <v>211</v>
      </c>
      <c r="U23" s="121">
        <v>316268</v>
      </c>
      <c r="V23" s="121">
        <v>84804</v>
      </c>
      <c r="W23" s="121">
        <v>190415</v>
      </c>
      <c r="X23" s="121">
        <v>347600</v>
      </c>
      <c r="AW23" s="20"/>
    </row>
    <row r="24" spans="1:49" ht="18.75" customHeight="1">
      <c r="A24" s="119" t="s">
        <v>88</v>
      </c>
      <c r="B24" s="21">
        <v>5548524</v>
      </c>
      <c r="C24" s="121">
        <v>907991</v>
      </c>
      <c r="D24" s="121">
        <v>38825</v>
      </c>
      <c r="E24" s="121">
        <v>42125</v>
      </c>
      <c r="F24" s="121">
        <v>64460</v>
      </c>
      <c r="G24" s="121">
        <v>15046</v>
      </c>
      <c r="H24" s="121" t="s">
        <v>615</v>
      </c>
      <c r="I24" s="121">
        <v>26902</v>
      </c>
      <c r="J24" s="121">
        <v>33001</v>
      </c>
      <c r="K24" s="121">
        <v>1880904</v>
      </c>
      <c r="L24" s="121">
        <v>1337</v>
      </c>
      <c r="M24" s="121">
        <v>227823</v>
      </c>
      <c r="N24" s="121">
        <v>47585</v>
      </c>
      <c r="O24" s="121">
        <v>258230</v>
      </c>
      <c r="P24" s="121" t="s">
        <v>211</v>
      </c>
      <c r="Q24" s="119" t="s">
        <v>88</v>
      </c>
      <c r="R24" s="121">
        <v>683765</v>
      </c>
      <c r="S24" s="121">
        <v>3682</v>
      </c>
      <c r="T24" s="121">
        <v>14723</v>
      </c>
      <c r="U24" s="121">
        <v>348243</v>
      </c>
      <c r="V24" s="121">
        <v>116364</v>
      </c>
      <c r="W24" s="121">
        <v>21318</v>
      </c>
      <c r="X24" s="121">
        <v>816200</v>
      </c>
      <c r="AW24" s="20"/>
    </row>
    <row r="25" spans="1:49" ht="18.75" customHeight="1">
      <c r="A25" s="119" t="s">
        <v>89</v>
      </c>
      <c r="B25" s="21">
        <v>2087467</v>
      </c>
      <c r="C25" s="121">
        <v>204263</v>
      </c>
      <c r="D25" s="121">
        <v>7347</v>
      </c>
      <c r="E25" s="121">
        <v>8358</v>
      </c>
      <c r="F25" s="121">
        <v>17075</v>
      </c>
      <c r="G25" s="121" t="s">
        <v>211</v>
      </c>
      <c r="H25" s="121" t="s">
        <v>211</v>
      </c>
      <c r="I25" s="121">
        <v>5077</v>
      </c>
      <c r="J25" s="121">
        <v>5591</v>
      </c>
      <c r="K25" s="121">
        <v>1048379</v>
      </c>
      <c r="L25" s="121" t="s">
        <v>211</v>
      </c>
      <c r="M25" s="121">
        <v>885</v>
      </c>
      <c r="N25" s="121">
        <v>26703</v>
      </c>
      <c r="O25" s="121">
        <v>20874</v>
      </c>
      <c r="P25" s="121" t="s">
        <v>211</v>
      </c>
      <c r="Q25" s="119" t="s">
        <v>89</v>
      </c>
      <c r="R25" s="121">
        <v>78503</v>
      </c>
      <c r="S25" s="121">
        <v>13992</v>
      </c>
      <c r="T25" s="121">
        <v>3870</v>
      </c>
      <c r="U25" s="121">
        <v>259168</v>
      </c>
      <c r="V25" s="121">
        <v>64529</v>
      </c>
      <c r="W25" s="121">
        <v>29953</v>
      </c>
      <c r="X25" s="121">
        <v>292900</v>
      </c>
      <c r="AW25" s="20"/>
    </row>
    <row r="26" spans="1:49" ht="18.75" customHeight="1">
      <c r="A26" s="174" t="s">
        <v>90</v>
      </c>
      <c r="B26" s="173">
        <f>SUM(B27:B34)</f>
        <v>31211941</v>
      </c>
      <c r="C26" s="133">
        <f aca="true" t="shared" si="1" ref="C26:X26">SUM(C27:C34)</f>
        <v>8753830</v>
      </c>
      <c r="D26" s="133">
        <f t="shared" si="1"/>
        <v>339763</v>
      </c>
      <c r="E26" s="133">
        <f t="shared" si="1"/>
        <v>349047</v>
      </c>
      <c r="F26" s="133">
        <f t="shared" si="1"/>
        <v>659650</v>
      </c>
      <c r="G26" s="133">
        <f t="shared" si="1"/>
        <v>67600</v>
      </c>
      <c r="H26" s="133">
        <f t="shared" si="1"/>
        <v>27996</v>
      </c>
      <c r="I26" s="133">
        <f t="shared" si="1"/>
        <v>234543</v>
      </c>
      <c r="J26" s="133">
        <f t="shared" si="1"/>
        <v>255195</v>
      </c>
      <c r="K26" s="133">
        <f t="shared" si="1"/>
        <v>11086952</v>
      </c>
      <c r="L26" s="133">
        <f t="shared" si="1"/>
        <v>12022</v>
      </c>
      <c r="M26" s="133">
        <f t="shared" si="1"/>
        <v>403025</v>
      </c>
      <c r="N26" s="133">
        <f t="shared" si="1"/>
        <v>691263</v>
      </c>
      <c r="O26" s="133">
        <f t="shared" si="1"/>
        <v>1397117</v>
      </c>
      <c r="P26" s="133" t="s">
        <v>615</v>
      </c>
      <c r="Q26" s="174" t="s">
        <v>90</v>
      </c>
      <c r="R26" s="133">
        <f t="shared" si="1"/>
        <v>1680987</v>
      </c>
      <c r="S26" s="133">
        <f t="shared" si="1"/>
        <v>83378</v>
      </c>
      <c r="T26" s="133">
        <f t="shared" si="1"/>
        <v>147500</v>
      </c>
      <c r="U26" s="133">
        <f t="shared" si="1"/>
        <v>782798</v>
      </c>
      <c r="V26" s="133">
        <f t="shared" si="1"/>
        <v>1692842</v>
      </c>
      <c r="W26" s="133">
        <f t="shared" si="1"/>
        <v>251733</v>
      </c>
      <c r="X26" s="133">
        <f t="shared" si="1"/>
        <v>2294700</v>
      </c>
      <c r="AW26" s="20"/>
    </row>
    <row r="27" spans="1:49" ht="18.75" customHeight="1">
      <c r="A27" s="119" t="s">
        <v>91</v>
      </c>
      <c r="B27" s="21">
        <v>8732155</v>
      </c>
      <c r="C27" s="121">
        <v>3868253</v>
      </c>
      <c r="D27" s="121">
        <v>71729</v>
      </c>
      <c r="E27" s="121">
        <v>141462</v>
      </c>
      <c r="F27" s="121">
        <v>257917</v>
      </c>
      <c r="G27" s="121" t="s">
        <v>211</v>
      </c>
      <c r="H27" s="121">
        <v>27996</v>
      </c>
      <c r="I27" s="121">
        <v>49511</v>
      </c>
      <c r="J27" s="121">
        <v>93409</v>
      </c>
      <c r="K27" s="121">
        <v>1631419</v>
      </c>
      <c r="L27" s="121">
        <v>5047</v>
      </c>
      <c r="M27" s="121">
        <v>19631</v>
      </c>
      <c r="N27" s="121">
        <v>228243</v>
      </c>
      <c r="O27" s="121">
        <v>582264</v>
      </c>
      <c r="P27" s="121" t="s">
        <v>211</v>
      </c>
      <c r="Q27" s="119" t="s">
        <v>91</v>
      </c>
      <c r="R27" s="121">
        <v>475219</v>
      </c>
      <c r="S27" s="121">
        <v>15445</v>
      </c>
      <c r="T27" s="121">
        <v>86477</v>
      </c>
      <c r="U27" s="121">
        <v>71661</v>
      </c>
      <c r="V27" s="121">
        <v>468613</v>
      </c>
      <c r="W27" s="121">
        <v>67159</v>
      </c>
      <c r="X27" s="121">
        <v>570700</v>
      </c>
      <c r="AW27" s="20"/>
    </row>
    <row r="28" spans="1:49" ht="18.75" customHeight="1">
      <c r="A28" s="119" t="s">
        <v>92</v>
      </c>
      <c r="B28" s="21">
        <v>4474224</v>
      </c>
      <c r="C28" s="121">
        <v>1165283</v>
      </c>
      <c r="D28" s="121">
        <v>54703</v>
      </c>
      <c r="E28" s="121">
        <v>53064</v>
      </c>
      <c r="F28" s="121">
        <v>101066</v>
      </c>
      <c r="G28" s="121">
        <v>20642</v>
      </c>
      <c r="H28" s="121" t="s">
        <v>211</v>
      </c>
      <c r="I28" s="121">
        <v>37638</v>
      </c>
      <c r="J28" s="121">
        <v>39183</v>
      </c>
      <c r="K28" s="121">
        <v>1801250</v>
      </c>
      <c r="L28" s="121">
        <v>1957</v>
      </c>
      <c r="M28" s="121">
        <v>42725</v>
      </c>
      <c r="N28" s="121">
        <v>204400</v>
      </c>
      <c r="O28" s="121">
        <v>172132</v>
      </c>
      <c r="P28" s="121" t="s">
        <v>211</v>
      </c>
      <c r="Q28" s="119" t="s">
        <v>92</v>
      </c>
      <c r="R28" s="121">
        <v>197392</v>
      </c>
      <c r="S28" s="121">
        <v>4728</v>
      </c>
      <c r="T28" s="121">
        <v>28664</v>
      </c>
      <c r="U28" s="121">
        <v>2980</v>
      </c>
      <c r="V28" s="121">
        <v>203904</v>
      </c>
      <c r="W28" s="121">
        <v>31813</v>
      </c>
      <c r="X28" s="121">
        <v>310700</v>
      </c>
      <c r="AW28" s="20"/>
    </row>
    <row r="29" spans="1:49" ht="18.75" customHeight="1">
      <c r="A29" s="119" t="s">
        <v>93</v>
      </c>
      <c r="B29" s="21">
        <v>4971472</v>
      </c>
      <c r="C29" s="121">
        <v>1130745</v>
      </c>
      <c r="D29" s="121">
        <v>52565</v>
      </c>
      <c r="E29" s="121">
        <v>50992</v>
      </c>
      <c r="F29" s="121">
        <v>97200</v>
      </c>
      <c r="G29" s="121" t="s">
        <v>211</v>
      </c>
      <c r="H29" s="121" t="s">
        <v>211</v>
      </c>
      <c r="I29" s="121">
        <v>36524</v>
      </c>
      <c r="J29" s="121">
        <v>36044</v>
      </c>
      <c r="K29" s="121">
        <v>1864532</v>
      </c>
      <c r="L29" s="121">
        <v>1440</v>
      </c>
      <c r="M29" s="121">
        <v>86560</v>
      </c>
      <c r="N29" s="121">
        <v>71903</v>
      </c>
      <c r="O29" s="121">
        <v>213169</v>
      </c>
      <c r="P29" s="121" t="s">
        <v>211</v>
      </c>
      <c r="Q29" s="119" t="s">
        <v>93</v>
      </c>
      <c r="R29" s="121">
        <v>210968</v>
      </c>
      <c r="S29" s="121">
        <v>8499</v>
      </c>
      <c r="T29" s="121">
        <v>6229</v>
      </c>
      <c r="U29" s="121">
        <v>344545</v>
      </c>
      <c r="V29" s="121">
        <v>223446</v>
      </c>
      <c r="W29" s="121">
        <v>38711</v>
      </c>
      <c r="X29" s="121">
        <v>497400</v>
      </c>
      <c r="AW29" s="20"/>
    </row>
    <row r="30" spans="1:49" ht="18.75" customHeight="1">
      <c r="A30" s="119" t="s">
        <v>94</v>
      </c>
      <c r="B30" s="21">
        <v>3854701</v>
      </c>
      <c r="C30" s="121">
        <v>744527</v>
      </c>
      <c r="D30" s="121">
        <v>55346</v>
      </c>
      <c r="E30" s="121">
        <v>35570</v>
      </c>
      <c r="F30" s="121">
        <v>62414</v>
      </c>
      <c r="G30" s="121">
        <v>17856</v>
      </c>
      <c r="H30" s="121" t="s">
        <v>211</v>
      </c>
      <c r="I30" s="121">
        <v>38128</v>
      </c>
      <c r="J30" s="121">
        <v>23356</v>
      </c>
      <c r="K30" s="121">
        <v>1599399</v>
      </c>
      <c r="L30" s="121">
        <v>958</v>
      </c>
      <c r="M30" s="121">
        <v>166576</v>
      </c>
      <c r="N30" s="121">
        <v>59223</v>
      </c>
      <c r="O30" s="121">
        <v>180600</v>
      </c>
      <c r="P30" s="121" t="s">
        <v>211</v>
      </c>
      <c r="Q30" s="119" t="s">
        <v>94</v>
      </c>
      <c r="R30" s="121">
        <v>242552</v>
      </c>
      <c r="S30" s="121">
        <v>12360</v>
      </c>
      <c r="T30" s="121">
        <v>2830</v>
      </c>
      <c r="U30" s="121">
        <v>19957</v>
      </c>
      <c r="V30" s="121">
        <v>260228</v>
      </c>
      <c r="W30" s="121">
        <v>16521</v>
      </c>
      <c r="X30" s="121">
        <v>316300</v>
      </c>
      <c r="AW30" s="20"/>
    </row>
    <row r="31" spans="1:86" ht="18.75" customHeight="1">
      <c r="A31" s="119" t="s">
        <v>95</v>
      </c>
      <c r="B31" s="21">
        <v>2499680</v>
      </c>
      <c r="C31" s="121">
        <v>663677</v>
      </c>
      <c r="D31" s="121">
        <v>33480</v>
      </c>
      <c r="E31" s="121">
        <v>22118</v>
      </c>
      <c r="F31" s="121">
        <v>45247</v>
      </c>
      <c r="G31" s="121">
        <v>29102</v>
      </c>
      <c r="H31" s="121" t="s">
        <v>211</v>
      </c>
      <c r="I31" s="121">
        <v>23165</v>
      </c>
      <c r="J31" s="121">
        <v>23434</v>
      </c>
      <c r="K31" s="121">
        <v>1009268</v>
      </c>
      <c r="L31" s="121">
        <v>705</v>
      </c>
      <c r="M31" s="121">
        <v>50397</v>
      </c>
      <c r="N31" s="121">
        <v>9234</v>
      </c>
      <c r="O31" s="121">
        <v>99593</v>
      </c>
      <c r="P31" s="121" t="s">
        <v>211</v>
      </c>
      <c r="Q31" s="119" t="s">
        <v>95</v>
      </c>
      <c r="R31" s="121">
        <v>244617</v>
      </c>
      <c r="S31" s="121">
        <v>3821</v>
      </c>
      <c r="T31" s="121">
        <v>14574</v>
      </c>
      <c r="U31" s="121">
        <v>12300</v>
      </c>
      <c r="V31" s="121">
        <v>118587</v>
      </c>
      <c r="W31" s="121">
        <v>6361</v>
      </c>
      <c r="X31" s="121">
        <v>90000</v>
      </c>
      <c r="AW31" s="188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</row>
    <row r="32" spans="1:49" ht="18.75" customHeight="1">
      <c r="A32" s="119" t="s">
        <v>96</v>
      </c>
      <c r="B32" s="21">
        <v>2774315</v>
      </c>
      <c r="C32" s="121">
        <v>648086</v>
      </c>
      <c r="D32" s="121">
        <v>36363</v>
      </c>
      <c r="E32" s="121">
        <v>26222</v>
      </c>
      <c r="F32" s="121">
        <v>62069</v>
      </c>
      <c r="G32" s="121" t="s">
        <v>211</v>
      </c>
      <c r="H32" s="121" t="s">
        <v>211</v>
      </c>
      <c r="I32" s="121">
        <v>25078</v>
      </c>
      <c r="J32" s="121">
        <v>21461</v>
      </c>
      <c r="K32" s="121">
        <v>1340245</v>
      </c>
      <c r="L32" s="121">
        <v>1076</v>
      </c>
      <c r="M32" s="121">
        <v>33171</v>
      </c>
      <c r="N32" s="121">
        <v>24861</v>
      </c>
      <c r="O32" s="121">
        <v>93812</v>
      </c>
      <c r="P32" s="121" t="s">
        <v>211</v>
      </c>
      <c r="Q32" s="119" t="s">
        <v>96</v>
      </c>
      <c r="R32" s="121">
        <v>127220</v>
      </c>
      <c r="S32" s="121">
        <v>3630</v>
      </c>
      <c r="T32" s="121">
        <v>6738</v>
      </c>
      <c r="U32" s="121">
        <v>41597</v>
      </c>
      <c r="V32" s="121">
        <v>89796</v>
      </c>
      <c r="W32" s="121">
        <v>43490</v>
      </c>
      <c r="X32" s="121">
        <v>149400</v>
      </c>
      <c r="AW32" s="20"/>
    </row>
    <row r="33" spans="1:49" ht="18.75" customHeight="1">
      <c r="A33" s="119" t="s">
        <v>97</v>
      </c>
      <c r="B33" s="21">
        <v>1280486</v>
      </c>
      <c r="C33" s="121">
        <v>30751</v>
      </c>
      <c r="D33" s="121">
        <v>5826</v>
      </c>
      <c r="E33" s="121">
        <v>2054</v>
      </c>
      <c r="F33" s="121">
        <v>5579</v>
      </c>
      <c r="G33" s="121" t="s">
        <v>211</v>
      </c>
      <c r="H33" s="121" t="s">
        <v>211</v>
      </c>
      <c r="I33" s="121">
        <v>4022</v>
      </c>
      <c r="J33" s="121">
        <v>1692</v>
      </c>
      <c r="K33" s="121">
        <v>718897</v>
      </c>
      <c r="L33" s="121" t="s">
        <v>211</v>
      </c>
      <c r="M33" s="121">
        <v>1178</v>
      </c>
      <c r="N33" s="121">
        <v>7864</v>
      </c>
      <c r="O33" s="121">
        <v>6019</v>
      </c>
      <c r="P33" s="121" t="s">
        <v>211</v>
      </c>
      <c r="Q33" s="119" t="s">
        <v>97</v>
      </c>
      <c r="R33" s="121">
        <v>59303</v>
      </c>
      <c r="S33" s="121">
        <v>2989</v>
      </c>
      <c r="T33" s="121">
        <v>700</v>
      </c>
      <c r="U33" s="121">
        <v>5658</v>
      </c>
      <c r="V33" s="121">
        <v>224380</v>
      </c>
      <c r="W33" s="121">
        <v>7874</v>
      </c>
      <c r="X33" s="121">
        <v>195700</v>
      </c>
      <c r="AW33" s="20"/>
    </row>
    <row r="34" spans="1:49" ht="18.75" customHeight="1">
      <c r="A34" s="119" t="s">
        <v>98</v>
      </c>
      <c r="B34" s="21">
        <v>2624908</v>
      </c>
      <c r="C34" s="121">
        <v>502508</v>
      </c>
      <c r="D34" s="121">
        <v>29751</v>
      </c>
      <c r="E34" s="121">
        <v>17565</v>
      </c>
      <c r="F34" s="121">
        <v>28158</v>
      </c>
      <c r="G34" s="121" t="s">
        <v>211</v>
      </c>
      <c r="H34" s="121" t="s">
        <v>211</v>
      </c>
      <c r="I34" s="121">
        <v>20477</v>
      </c>
      <c r="J34" s="121">
        <v>16616</v>
      </c>
      <c r="K34" s="121">
        <v>1121942</v>
      </c>
      <c r="L34" s="121">
        <v>839</v>
      </c>
      <c r="M34" s="121">
        <v>2787</v>
      </c>
      <c r="N34" s="121">
        <v>85535</v>
      </c>
      <c r="O34" s="121">
        <v>49528</v>
      </c>
      <c r="P34" s="121" t="s">
        <v>211</v>
      </c>
      <c r="Q34" s="119" t="s">
        <v>98</v>
      </c>
      <c r="R34" s="121">
        <v>123716</v>
      </c>
      <c r="S34" s="121">
        <v>31906</v>
      </c>
      <c r="T34" s="121">
        <v>1288</v>
      </c>
      <c r="U34" s="121">
        <v>284100</v>
      </c>
      <c r="V34" s="121">
        <v>103888</v>
      </c>
      <c r="W34" s="121">
        <v>39804</v>
      </c>
      <c r="X34" s="121">
        <v>164500</v>
      </c>
      <c r="AW34" s="20"/>
    </row>
    <row r="35" spans="1:49" ht="18.75" customHeight="1">
      <c r="A35" s="180" t="s">
        <v>99</v>
      </c>
      <c r="B35" s="176">
        <f>SUM(B36:B40)</f>
        <v>15672162</v>
      </c>
      <c r="C35" s="140">
        <f aca="true" t="shared" si="2" ref="C35:X35">SUM(C36:C40)</f>
        <v>2544766</v>
      </c>
      <c r="D35" s="140">
        <f t="shared" si="2"/>
        <v>123599</v>
      </c>
      <c r="E35" s="140">
        <f t="shared" si="2"/>
        <v>125633</v>
      </c>
      <c r="F35" s="140">
        <f t="shared" si="2"/>
        <v>248524</v>
      </c>
      <c r="G35" s="140">
        <f t="shared" si="2"/>
        <v>19504</v>
      </c>
      <c r="H35" s="140">
        <f t="shared" si="2"/>
        <v>1316</v>
      </c>
      <c r="I35" s="140">
        <f t="shared" si="2"/>
        <v>85235</v>
      </c>
      <c r="J35" s="140">
        <f t="shared" si="2"/>
        <v>84215</v>
      </c>
      <c r="K35" s="140">
        <f t="shared" si="2"/>
        <v>7410157</v>
      </c>
      <c r="L35" s="140">
        <f t="shared" si="2"/>
        <v>3146</v>
      </c>
      <c r="M35" s="140">
        <f t="shared" si="2"/>
        <v>137880</v>
      </c>
      <c r="N35" s="140">
        <f t="shared" si="2"/>
        <v>266727</v>
      </c>
      <c r="O35" s="140">
        <f t="shared" si="2"/>
        <v>748386</v>
      </c>
      <c r="P35" s="140" t="s">
        <v>615</v>
      </c>
      <c r="Q35" s="180" t="s">
        <v>99</v>
      </c>
      <c r="R35" s="140">
        <f t="shared" si="2"/>
        <v>906264</v>
      </c>
      <c r="S35" s="140">
        <f t="shared" si="2"/>
        <v>34713</v>
      </c>
      <c r="T35" s="140">
        <f t="shared" si="2"/>
        <v>5948</v>
      </c>
      <c r="U35" s="140">
        <f t="shared" si="2"/>
        <v>355673</v>
      </c>
      <c r="V35" s="140">
        <f t="shared" si="2"/>
        <v>692834</v>
      </c>
      <c r="W35" s="140">
        <f t="shared" si="2"/>
        <v>324542</v>
      </c>
      <c r="X35" s="140">
        <f t="shared" si="2"/>
        <v>1553100</v>
      </c>
      <c r="AW35" s="20"/>
    </row>
    <row r="36" spans="1:49" ht="18.75" customHeight="1">
      <c r="A36" s="120" t="s">
        <v>18</v>
      </c>
      <c r="B36" s="21">
        <v>1772964</v>
      </c>
      <c r="C36" s="121">
        <v>393143</v>
      </c>
      <c r="D36" s="121">
        <v>13963</v>
      </c>
      <c r="E36" s="121">
        <v>7154</v>
      </c>
      <c r="F36" s="121">
        <v>17928</v>
      </c>
      <c r="G36" s="121">
        <v>19504</v>
      </c>
      <c r="H36" s="121">
        <v>190</v>
      </c>
      <c r="I36" s="121">
        <v>9703</v>
      </c>
      <c r="J36" s="121">
        <v>3942</v>
      </c>
      <c r="K36" s="121">
        <v>771037</v>
      </c>
      <c r="L36" s="121">
        <v>822</v>
      </c>
      <c r="M36" s="121">
        <v>22630</v>
      </c>
      <c r="N36" s="121">
        <v>28239</v>
      </c>
      <c r="O36" s="121">
        <v>24135</v>
      </c>
      <c r="P36" s="121" t="s">
        <v>211</v>
      </c>
      <c r="Q36" s="120" t="s">
        <v>18</v>
      </c>
      <c r="R36" s="121">
        <v>102744</v>
      </c>
      <c r="S36" s="121">
        <v>3762</v>
      </c>
      <c r="T36" s="121">
        <v>300</v>
      </c>
      <c r="U36" s="121">
        <v>166083</v>
      </c>
      <c r="V36" s="121">
        <v>58526</v>
      </c>
      <c r="W36" s="121">
        <v>6559</v>
      </c>
      <c r="X36" s="121">
        <v>122600</v>
      </c>
      <c r="AW36" s="20"/>
    </row>
    <row r="37" spans="1:49" ht="18.75" customHeight="1">
      <c r="A37" s="120" t="s">
        <v>100</v>
      </c>
      <c r="B37" s="21">
        <v>2737617</v>
      </c>
      <c r="C37" s="121">
        <v>314596</v>
      </c>
      <c r="D37" s="121">
        <v>17825</v>
      </c>
      <c r="E37" s="121">
        <v>20006</v>
      </c>
      <c r="F37" s="121">
        <v>33081</v>
      </c>
      <c r="G37" s="121" t="s">
        <v>211</v>
      </c>
      <c r="H37" s="121" t="s">
        <v>211</v>
      </c>
      <c r="I37" s="121">
        <v>12239</v>
      </c>
      <c r="J37" s="121">
        <v>14580</v>
      </c>
      <c r="K37" s="121">
        <v>1337159</v>
      </c>
      <c r="L37" s="121">
        <v>505</v>
      </c>
      <c r="M37" s="121">
        <v>11443</v>
      </c>
      <c r="N37" s="121">
        <v>41604</v>
      </c>
      <c r="O37" s="121">
        <v>110929</v>
      </c>
      <c r="P37" s="121" t="s">
        <v>211</v>
      </c>
      <c r="Q37" s="120" t="s">
        <v>100</v>
      </c>
      <c r="R37" s="121">
        <v>179684</v>
      </c>
      <c r="S37" s="121">
        <v>1810</v>
      </c>
      <c r="T37" s="121">
        <v>200</v>
      </c>
      <c r="U37" s="121">
        <v>2690</v>
      </c>
      <c r="V37" s="121">
        <v>182626</v>
      </c>
      <c r="W37" s="121">
        <v>124940</v>
      </c>
      <c r="X37" s="121">
        <v>331700</v>
      </c>
      <c r="AW37" s="20"/>
    </row>
    <row r="38" spans="1:49" ht="18.75" customHeight="1">
      <c r="A38" s="120" t="s">
        <v>20</v>
      </c>
      <c r="B38" s="21">
        <v>4854624</v>
      </c>
      <c r="C38" s="121">
        <v>1068325</v>
      </c>
      <c r="D38" s="121">
        <v>41446</v>
      </c>
      <c r="E38" s="121">
        <v>56041</v>
      </c>
      <c r="F38" s="121">
        <v>107587</v>
      </c>
      <c r="G38" s="121" t="s">
        <v>211</v>
      </c>
      <c r="H38" s="121" t="s">
        <v>211</v>
      </c>
      <c r="I38" s="121">
        <v>28667</v>
      </c>
      <c r="J38" s="121">
        <v>37997</v>
      </c>
      <c r="K38" s="121">
        <v>2032278</v>
      </c>
      <c r="L38" s="121">
        <v>823</v>
      </c>
      <c r="M38" s="121">
        <v>62810</v>
      </c>
      <c r="N38" s="121">
        <v>83359</v>
      </c>
      <c r="O38" s="121">
        <v>259866</v>
      </c>
      <c r="P38" s="121" t="s">
        <v>211</v>
      </c>
      <c r="Q38" s="120" t="s">
        <v>20</v>
      </c>
      <c r="R38" s="121">
        <v>264581</v>
      </c>
      <c r="S38" s="121">
        <v>5134</v>
      </c>
      <c r="T38" s="121">
        <v>2183</v>
      </c>
      <c r="U38" s="121">
        <v>69208</v>
      </c>
      <c r="V38" s="121">
        <v>249061</v>
      </c>
      <c r="W38" s="121">
        <v>72058</v>
      </c>
      <c r="X38" s="121">
        <v>413200</v>
      </c>
      <c r="AW38" s="20"/>
    </row>
    <row r="39" spans="1:49" ht="18.75" customHeight="1">
      <c r="A39" s="120" t="s">
        <v>101</v>
      </c>
      <c r="B39" s="21">
        <v>2511788</v>
      </c>
      <c r="C39" s="121">
        <v>303605</v>
      </c>
      <c r="D39" s="121">
        <v>22935</v>
      </c>
      <c r="E39" s="121">
        <v>18491</v>
      </c>
      <c r="F39" s="121">
        <v>37573</v>
      </c>
      <c r="G39" s="121" t="s">
        <v>211</v>
      </c>
      <c r="H39" s="121" t="s">
        <v>211</v>
      </c>
      <c r="I39" s="121">
        <v>15755</v>
      </c>
      <c r="J39" s="121">
        <v>12862</v>
      </c>
      <c r="K39" s="121">
        <v>1256117</v>
      </c>
      <c r="L39" s="121">
        <v>497</v>
      </c>
      <c r="M39" s="121">
        <v>34688</v>
      </c>
      <c r="N39" s="121">
        <v>12723</v>
      </c>
      <c r="O39" s="121">
        <v>215407</v>
      </c>
      <c r="P39" s="121" t="s">
        <v>211</v>
      </c>
      <c r="Q39" s="120" t="s">
        <v>101</v>
      </c>
      <c r="R39" s="121">
        <v>114288</v>
      </c>
      <c r="S39" s="121">
        <v>2591</v>
      </c>
      <c r="T39" s="121">
        <v>200</v>
      </c>
      <c r="U39" s="121">
        <v>13000</v>
      </c>
      <c r="V39" s="121">
        <v>99365</v>
      </c>
      <c r="W39" s="121">
        <v>43591</v>
      </c>
      <c r="X39" s="121">
        <v>308100</v>
      </c>
      <c r="AW39" s="20"/>
    </row>
    <row r="40" spans="1:49" ht="18.75" customHeight="1">
      <c r="A40" s="120" t="s">
        <v>102</v>
      </c>
      <c r="B40" s="21">
        <v>3795169</v>
      </c>
      <c r="C40" s="121">
        <v>465097</v>
      </c>
      <c r="D40" s="121">
        <v>27430</v>
      </c>
      <c r="E40" s="121">
        <v>23941</v>
      </c>
      <c r="F40" s="121">
        <v>52355</v>
      </c>
      <c r="G40" s="121" t="s">
        <v>211</v>
      </c>
      <c r="H40" s="121">
        <v>1126</v>
      </c>
      <c r="I40" s="121">
        <v>18871</v>
      </c>
      <c r="J40" s="121">
        <v>14834</v>
      </c>
      <c r="K40" s="121">
        <v>2013566</v>
      </c>
      <c r="L40" s="121">
        <v>499</v>
      </c>
      <c r="M40" s="121">
        <v>6309</v>
      </c>
      <c r="N40" s="121">
        <v>100802</v>
      </c>
      <c r="O40" s="121">
        <v>138049</v>
      </c>
      <c r="P40" s="121" t="s">
        <v>211</v>
      </c>
      <c r="Q40" s="120" t="s">
        <v>102</v>
      </c>
      <c r="R40" s="121">
        <v>244967</v>
      </c>
      <c r="S40" s="121">
        <v>21416</v>
      </c>
      <c r="T40" s="121">
        <v>3065</v>
      </c>
      <c r="U40" s="121">
        <v>104692</v>
      </c>
      <c r="V40" s="121">
        <v>103256</v>
      </c>
      <c r="W40" s="121">
        <v>77394</v>
      </c>
      <c r="X40" s="121">
        <v>377500</v>
      </c>
      <c r="AW40" s="20"/>
    </row>
    <row r="41" spans="1:49" ht="18.75" customHeight="1">
      <c r="A41" s="180" t="s">
        <v>103</v>
      </c>
      <c r="B41" s="176">
        <v>29108209</v>
      </c>
      <c r="C41" s="140">
        <v>4333128</v>
      </c>
      <c r="D41" s="140">
        <v>249552</v>
      </c>
      <c r="E41" s="140">
        <v>51292</v>
      </c>
      <c r="F41" s="140">
        <v>410045</v>
      </c>
      <c r="G41" s="140">
        <v>76216</v>
      </c>
      <c r="H41" s="140">
        <v>12436</v>
      </c>
      <c r="I41" s="140">
        <v>181896</v>
      </c>
      <c r="J41" s="140">
        <v>155550</v>
      </c>
      <c r="K41" s="140">
        <v>12702058</v>
      </c>
      <c r="L41" s="140">
        <v>9550</v>
      </c>
      <c r="M41" s="140">
        <v>540712</v>
      </c>
      <c r="N41" s="140">
        <v>739756</v>
      </c>
      <c r="O41" s="140">
        <v>2122994</v>
      </c>
      <c r="P41" s="140" t="s">
        <v>211</v>
      </c>
      <c r="Q41" s="180" t="s">
        <v>103</v>
      </c>
      <c r="R41" s="140">
        <v>1919597</v>
      </c>
      <c r="S41" s="140">
        <v>521082</v>
      </c>
      <c r="T41" s="140">
        <v>17955</v>
      </c>
      <c r="U41" s="140">
        <v>854892</v>
      </c>
      <c r="V41" s="140">
        <v>1220487</v>
      </c>
      <c r="W41" s="140">
        <v>478561</v>
      </c>
      <c r="X41" s="140">
        <v>2548100</v>
      </c>
      <c r="AW41" s="20"/>
    </row>
    <row r="42" spans="1:49" ht="18.75" customHeight="1">
      <c r="A42" s="119" t="s">
        <v>104</v>
      </c>
      <c r="B42" s="21">
        <v>5417648</v>
      </c>
      <c r="C42" s="121">
        <v>1299351</v>
      </c>
      <c r="D42" s="121">
        <v>62170</v>
      </c>
      <c r="E42" s="121">
        <v>67648</v>
      </c>
      <c r="F42" s="121">
        <v>123540</v>
      </c>
      <c r="G42" s="121" t="s">
        <v>211</v>
      </c>
      <c r="H42" s="121" t="s">
        <v>615</v>
      </c>
      <c r="I42" s="121">
        <v>43059</v>
      </c>
      <c r="J42" s="121">
        <v>48220</v>
      </c>
      <c r="K42" s="121">
        <v>2015586</v>
      </c>
      <c r="L42" s="121">
        <v>2526</v>
      </c>
      <c r="M42" s="121">
        <v>111588</v>
      </c>
      <c r="N42" s="121">
        <v>221727</v>
      </c>
      <c r="O42" s="121">
        <v>272601</v>
      </c>
      <c r="P42" s="121" t="s">
        <v>211</v>
      </c>
      <c r="Q42" s="119" t="s">
        <v>104</v>
      </c>
      <c r="R42" s="121">
        <v>416770</v>
      </c>
      <c r="S42" s="121">
        <v>23053</v>
      </c>
      <c r="T42" s="121">
        <v>15127</v>
      </c>
      <c r="U42" s="121" t="s">
        <v>615</v>
      </c>
      <c r="V42" s="121">
        <v>161791</v>
      </c>
      <c r="W42" s="121">
        <v>95091</v>
      </c>
      <c r="X42" s="121">
        <v>437800</v>
      </c>
      <c r="AW42" s="20"/>
    </row>
    <row r="43" spans="1:49" ht="18.75" customHeight="1">
      <c r="A43" s="119" t="s">
        <v>105</v>
      </c>
      <c r="B43" s="21">
        <v>2960921</v>
      </c>
      <c r="C43" s="121">
        <v>342774</v>
      </c>
      <c r="D43" s="121">
        <v>22310</v>
      </c>
      <c r="E43" s="121">
        <v>22622</v>
      </c>
      <c r="F43" s="121">
        <v>41770</v>
      </c>
      <c r="G43" s="121">
        <v>487</v>
      </c>
      <c r="H43" s="121" t="s">
        <v>615</v>
      </c>
      <c r="I43" s="121">
        <v>15422</v>
      </c>
      <c r="J43" s="121">
        <v>15757</v>
      </c>
      <c r="K43" s="121">
        <v>1532747</v>
      </c>
      <c r="L43" s="121">
        <v>762</v>
      </c>
      <c r="M43" s="121">
        <v>40994</v>
      </c>
      <c r="N43" s="121">
        <v>94392</v>
      </c>
      <c r="O43" s="121">
        <v>81416</v>
      </c>
      <c r="P43" s="121" t="s">
        <v>211</v>
      </c>
      <c r="Q43" s="119" t="s">
        <v>105</v>
      </c>
      <c r="R43" s="121">
        <v>128156</v>
      </c>
      <c r="S43" s="121">
        <v>120039</v>
      </c>
      <c r="T43" s="121">
        <v>3500</v>
      </c>
      <c r="U43" s="121">
        <v>111586</v>
      </c>
      <c r="V43" s="121">
        <v>104276</v>
      </c>
      <c r="W43" s="121">
        <v>12343</v>
      </c>
      <c r="X43" s="121">
        <v>269568</v>
      </c>
      <c r="AW43" s="20"/>
    </row>
    <row r="44" spans="1:49" ht="18.75" customHeight="1">
      <c r="A44" s="119" t="s">
        <v>106</v>
      </c>
      <c r="B44" s="21">
        <v>3309250</v>
      </c>
      <c r="C44" s="121">
        <v>329682</v>
      </c>
      <c r="D44" s="121">
        <v>29648</v>
      </c>
      <c r="E44" s="121">
        <v>19781</v>
      </c>
      <c r="F44" s="121">
        <v>45747</v>
      </c>
      <c r="G44" s="121">
        <v>10875</v>
      </c>
      <c r="H44" s="121" t="s">
        <v>211</v>
      </c>
      <c r="I44" s="121">
        <v>20451</v>
      </c>
      <c r="J44" s="121">
        <v>12815</v>
      </c>
      <c r="K44" s="121">
        <v>1975781</v>
      </c>
      <c r="L44" s="121">
        <v>757</v>
      </c>
      <c r="M44" s="121">
        <v>33438</v>
      </c>
      <c r="N44" s="121">
        <v>87016</v>
      </c>
      <c r="O44" s="121">
        <v>105815</v>
      </c>
      <c r="P44" s="121" t="s">
        <v>211</v>
      </c>
      <c r="Q44" s="119" t="s">
        <v>106</v>
      </c>
      <c r="R44" s="121">
        <v>268579</v>
      </c>
      <c r="S44" s="121">
        <v>4292</v>
      </c>
      <c r="T44" s="121">
        <v>1000</v>
      </c>
      <c r="U44" s="121">
        <v>7830</v>
      </c>
      <c r="V44" s="121">
        <v>111302</v>
      </c>
      <c r="W44" s="121">
        <v>83841</v>
      </c>
      <c r="X44" s="121">
        <v>160600</v>
      </c>
      <c r="AW44" s="20"/>
    </row>
    <row r="45" spans="1:46" ht="18.75" customHeight="1">
      <c r="A45" s="119" t="s">
        <v>524</v>
      </c>
      <c r="B45" s="21">
        <v>4056043</v>
      </c>
      <c r="C45" s="121">
        <v>391685</v>
      </c>
      <c r="D45" s="121">
        <v>30677</v>
      </c>
      <c r="E45" s="121">
        <v>10211</v>
      </c>
      <c r="F45" s="121">
        <v>20578</v>
      </c>
      <c r="G45" s="121" t="s">
        <v>211</v>
      </c>
      <c r="H45" s="121">
        <v>1998</v>
      </c>
      <c r="I45" s="121">
        <v>20975</v>
      </c>
      <c r="J45" s="121">
        <v>9978</v>
      </c>
      <c r="K45" s="121">
        <v>1740094</v>
      </c>
      <c r="L45" s="121" t="s">
        <v>211</v>
      </c>
      <c r="M45" s="121">
        <v>37790</v>
      </c>
      <c r="N45" s="121">
        <v>60519</v>
      </c>
      <c r="O45" s="121">
        <v>511046</v>
      </c>
      <c r="P45" s="121" t="s">
        <v>211</v>
      </c>
      <c r="R45" s="121">
        <v>151964</v>
      </c>
      <c r="S45" s="121">
        <v>27972</v>
      </c>
      <c r="T45" s="121">
        <v>5200</v>
      </c>
      <c r="U45" s="121">
        <v>57300</v>
      </c>
      <c r="V45" s="121">
        <v>159380</v>
      </c>
      <c r="W45" s="121">
        <v>111676</v>
      </c>
      <c r="X45" s="121">
        <v>707000</v>
      </c>
      <c r="AN45" s="20"/>
      <c r="AO45" s="20"/>
      <c r="AT45" s="191" t="s">
        <v>616</v>
      </c>
    </row>
    <row r="46" spans="1:24" ht="18.75" customHeight="1">
      <c r="A46" s="119" t="s">
        <v>525</v>
      </c>
      <c r="B46" s="21">
        <v>5213116</v>
      </c>
      <c r="C46" s="121">
        <v>887897</v>
      </c>
      <c r="D46" s="121">
        <v>41804</v>
      </c>
      <c r="E46" s="121">
        <v>40673</v>
      </c>
      <c r="F46" s="121">
        <v>89339</v>
      </c>
      <c r="G46" s="121">
        <v>2180</v>
      </c>
      <c r="H46" s="121" t="s">
        <v>615</v>
      </c>
      <c r="I46" s="121">
        <v>28752</v>
      </c>
      <c r="J46" s="121">
        <v>31651</v>
      </c>
      <c r="K46" s="121">
        <v>2158037</v>
      </c>
      <c r="L46" s="121">
        <v>1680</v>
      </c>
      <c r="M46" s="121">
        <v>133193</v>
      </c>
      <c r="N46" s="121">
        <v>44668</v>
      </c>
      <c r="O46" s="121">
        <v>332081</v>
      </c>
      <c r="P46" s="121" t="s">
        <v>211</v>
      </c>
      <c r="R46" s="121">
        <v>174631</v>
      </c>
      <c r="S46" s="121">
        <v>25556</v>
      </c>
      <c r="T46" s="121">
        <v>13369</v>
      </c>
      <c r="U46" s="121">
        <v>226732</v>
      </c>
      <c r="V46" s="121">
        <v>325396</v>
      </c>
      <c r="W46" s="121">
        <v>69357</v>
      </c>
      <c r="X46" s="121">
        <v>586120</v>
      </c>
    </row>
    <row r="47" spans="1:24" ht="18.75" customHeight="1">
      <c r="A47" s="119" t="s">
        <v>526</v>
      </c>
      <c r="B47" s="21">
        <v>3965685</v>
      </c>
      <c r="C47" s="121">
        <v>574604</v>
      </c>
      <c r="D47" s="121">
        <v>40165</v>
      </c>
      <c r="E47" s="121">
        <v>30177</v>
      </c>
      <c r="F47" s="121">
        <v>60512</v>
      </c>
      <c r="G47" s="121" t="s">
        <v>211</v>
      </c>
      <c r="H47" s="121" t="s">
        <v>211</v>
      </c>
      <c r="I47" s="121">
        <v>27784</v>
      </c>
      <c r="J47" s="121">
        <v>23707</v>
      </c>
      <c r="K47" s="121">
        <v>1924947</v>
      </c>
      <c r="L47" s="121">
        <v>1255</v>
      </c>
      <c r="M47" s="121">
        <v>48792</v>
      </c>
      <c r="N47" s="121">
        <v>125493</v>
      </c>
      <c r="O47" s="121">
        <v>344854</v>
      </c>
      <c r="P47" s="121" t="s">
        <v>211</v>
      </c>
      <c r="R47" s="121">
        <v>185848</v>
      </c>
      <c r="S47" s="121">
        <v>60234</v>
      </c>
      <c r="T47" s="121">
        <v>1780</v>
      </c>
      <c r="U47" s="121">
        <v>26945</v>
      </c>
      <c r="V47" s="121">
        <v>135727</v>
      </c>
      <c r="W47" s="121">
        <v>43061</v>
      </c>
      <c r="X47" s="121">
        <v>309800</v>
      </c>
    </row>
    <row r="48" spans="1:24" ht="18.75" customHeight="1">
      <c r="A48" s="119" t="s">
        <v>527</v>
      </c>
      <c r="B48" s="21">
        <v>3305101</v>
      </c>
      <c r="C48" s="121">
        <v>417959</v>
      </c>
      <c r="D48" s="121">
        <v>28310</v>
      </c>
      <c r="E48" s="121">
        <v>19770</v>
      </c>
      <c r="F48" s="121">
        <v>41382</v>
      </c>
      <c r="G48" s="121">
        <v>45731</v>
      </c>
      <c r="H48" s="121" t="s">
        <v>211</v>
      </c>
      <c r="I48" s="121">
        <v>19560</v>
      </c>
      <c r="J48" s="121">
        <v>13422</v>
      </c>
      <c r="K48" s="121">
        <v>1518495</v>
      </c>
      <c r="L48" s="121">
        <v>839</v>
      </c>
      <c r="M48" s="121">
        <v>28111</v>
      </c>
      <c r="N48" s="121">
        <v>56158</v>
      </c>
      <c r="O48" s="121">
        <v>115085</v>
      </c>
      <c r="P48" s="121" t="s">
        <v>211</v>
      </c>
      <c r="R48" s="121">
        <v>170259</v>
      </c>
      <c r="S48" s="121">
        <v>91402</v>
      </c>
      <c r="T48" s="121">
        <v>200</v>
      </c>
      <c r="U48" s="121">
        <v>295145</v>
      </c>
      <c r="V48" s="121">
        <v>109878</v>
      </c>
      <c r="W48" s="121">
        <v>27495</v>
      </c>
      <c r="X48" s="121">
        <v>305900</v>
      </c>
    </row>
    <row r="49" spans="1:24" ht="18.75" customHeight="1">
      <c r="A49" s="180" t="s">
        <v>107</v>
      </c>
      <c r="B49" s="176">
        <f aca="true" t="shared" si="3" ref="B49:O49">SUM(B50:B60)</f>
        <v>59098038</v>
      </c>
      <c r="C49" s="140">
        <f t="shared" si="3"/>
        <v>21076961</v>
      </c>
      <c r="D49" s="140">
        <f t="shared" si="3"/>
        <v>616537</v>
      </c>
      <c r="E49" s="140">
        <f t="shared" si="3"/>
        <v>959175</v>
      </c>
      <c r="F49" s="140">
        <f t="shared" si="3"/>
        <v>1521494</v>
      </c>
      <c r="G49" s="140">
        <f t="shared" si="3"/>
        <v>27809</v>
      </c>
      <c r="H49" s="140">
        <f t="shared" si="3"/>
        <v>7770</v>
      </c>
      <c r="I49" s="140">
        <f t="shared" si="3"/>
        <v>426862</v>
      </c>
      <c r="J49" s="140">
        <f t="shared" si="3"/>
        <v>736986</v>
      </c>
      <c r="K49" s="140">
        <f t="shared" si="3"/>
        <v>15313284</v>
      </c>
      <c r="L49" s="140">
        <f t="shared" si="3"/>
        <v>35709</v>
      </c>
      <c r="M49" s="140">
        <f t="shared" si="3"/>
        <v>892877</v>
      </c>
      <c r="N49" s="140">
        <f t="shared" si="3"/>
        <v>1487581</v>
      </c>
      <c r="O49" s="140">
        <f t="shared" si="3"/>
        <v>3400889</v>
      </c>
      <c r="P49" s="140" t="s">
        <v>615</v>
      </c>
      <c r="R49" s="140">
        <f aca="true" t="shared" si="4" ref="R49:X49">SUM(R50:R60)</f>
        <v>3588827</v>
      </c>
      <c r="S49" s="140">
        <f t="shared" si="4"/>
        <v>161938</v>
      </c>
      <c r="T49" s="140">
        <f t="shared" si="4"/>
        <v>31547</v>
      </c>
      <c r="U49" s="140">
        <f t="shared" si="4"/>
        <v>1917204</v>
      </c>
      <c r="V49" s="140">
        <f t="shared" si="4"/>
        <v>1854787</v>
      </c>
      <c r="W49" s="140">
        <f t="shared" si="4"/>
        <v>429001</v>
      </c>
      <c r="X49" s="140">
        <f t="shared" si="4"/>
        <v>4617800</v>
      </c>
    </row>
    <row r="50" spans="1:24" ht="18.75" customHeight="1">
      <c r="A50" s="119" t="s">
        <v>528</v>
      </c>
      <c r="B50" s="21">
        <v>8950258</v>
      </c>
      <c r="C50" s="121">
        <v>4215824</v>
      </c>
      <c r="D50" s="121">
        <v>89747</v>
      </c>
      <c r="E50" s="121">
        <v>235069</v>
      </c>
      <c r="F50" s="121">
        <v>327522</v>
      </c>
      <c r="G50" s="121" t="s">
        <v>211</v>
      </c>
      <c r="H50" s="121">
        <v>135</v>
      </c>
      <c r="I50" s="121">
        <v>62003</v>
      </c>
      <c r="J50" s="121">
        <v>165260</v>
      </c>
      <c r="K50" s="121">
        <v>2083364</v>
      </c>
      <c r="L50" s="121">
        <v>9805</v>
      </c>
      <c r="M50" s="121">
        <v>133098</v>
      </c>
      <c r="N50" s="121">
        <v>132528</v>
      </c>
      <c r="O50" s="121">
        <v>452191</v>
      </c>
      <c r="P50" s="121" t="s">
        <v>211</v>
      </c>
      <c r="R50" s="121">
        <v>426421</v>
      </c>
      <c r="S50" s="121">
        <v>11524</v>
      </c>
      <c r="T50" s="121">
        <v>700</v>
      </c>
      <c r="U50" s="121">
        <v>325014</v>
      </c>
      <c r="V50" s="121">
        <v>115816</v>
      </c>
      <c r="W50" s="121">
        <v>104237</v>
      </c>
      <c r="X50" s="121">
        <v>60000</v>
      </c>
    </row>
    <row r="51" spans="1:24" ht="18.75" customHeight="1">
      <c r="A51" s="119" t="s">
        <v>529</v>
      </c>
      <c r="B51" s="21">
        <v>5844600</v>
      </c>
      <c r="C51" s="121">
        <v>1732080</v>
      </c>
      <c r="D51" s="121">
        <v>62092</v>
      </c>
      <c r="E51" s="121">
        <v>112681</v>
      </c>
      <c r="F51" s="121">
        <v>136602</v>
      </c>
      <c r="G51" s="121">
        <v>27809</v>
      </c>
      <c r="H51" s="121" t="s">
        <v>211</v>
      </c>
      <c r="I51" s="121">
        <v>42970</v>
      </c>
      <c r="J51" s="121">
        <v>74931</v>
      </c>
      <c r="K51" s="121">
        <v>1926720</v>
      </c>
      <c r="L51" s="121">
        <v>3807</v>
      </c>
      <c r="M51" s="121">
        <v>136427</v>
      </c>
      <c r="N51" s="121">
        <v>151980</v>
      </c>
      <c r="O51" s="121">
        <v>289585</v>
      </c>
      <c r="P51" s="121" t="s">
        <v>211</v>
      </c>
      <c r="R51" s="121">
        <v>359752</v>
      </c>
      <c r="S51" s="121">
        <v>21612</v>
      </c>
      <c r="T51" s="121">
        <v>3655</v>
      </c>
      <c r="U51" s="121">
        <v>28906</v>
      </c>
      <c r="V51" s="121">
        <v>250659</v>
      </c>
      <c r="W51" s="121">
        <v>13132</v>
      </c>
      <c r="X51" s="121">
        <v>469200</v>
      </c>
    </row>
    <row r="52" spans="1:24" ht="18.75" customHeight="1">
      <c r="A52" s="119" t="s">
        <v>530</v>
      </c>
      <c r="B52" s="21">
        <v>3691691</v>
      </c>
      <c r="C52" s="121">
        <v>1616757</v>
      </c>
      <c r="D52" s="121">
        <v>42428</v>
      </c>
      <c r="E52" s="121">
        <v>62334</v>
      </c>
      <c r="F52" s="121">
        <v>117632</v>
      </c>
      <c r="G52" s="121" t="s">
        <v>211</v>
      </c>
      <c r="H52" s="121" t="s">
        <v>211</v>
      </c>
      <c r="I52" s="121">
        <v>29475</v>
      </c>
      <c r="J52" s="121">
        <v>53333</v>
      </c>
      <c r="K52" s="121">
        <v>965645</v>
      </c>
      <c r="L52" s="121">
        <v>1663</v>
      </c>
      <c r="M52" s="121">
        <v>3315</v>
      </c>
      <c r="N52" s="121">
        <v>75650</v>
      </c>
      <c r="O52" s="121">
        <v>133248</v>
      </c>
      <c r="P52" s="121" t="s">
        <v>211</v>
      </c>
      <c r="R52" s="121">
        <v>126591</v>
      </c>
      <c r="S52" s="121">
        <v>3246</v>
      </c>
      <c r="T52" s="121">
        <v>4889</v>
      </c>
      <c r="U52" s="121">
        <v>115004</v>
      </c>
      <c r="V52" s="121">
        <v>110020</v>
      </c>
      <c r="W52" s="121">
        <v>60761</v>
      </c>
      <c r="X52" s="121">
        <v>169700</v>
      </c>
    </row>
    <row r="53" spans="1:24" ht="18.75" customHeight="1">
      <c r="A53" s="119" t="s">
        <v>531</v>
      </c>
      <c r="B53" s="21">
        <v>6609504</v>
      </c>
      <c r="C53" s="121">
        <v>4180919</v>
      </c>
      <c r="D53" s="121">
        <v>59625</v>
      </c>
      <c r="E53" s="121">
        <v>101338</v>
      </c>
      <c r="F53" s="121">
        <v>194394</v>
      </c>
      <c r="G53" s="121" t="s">
        <v>211</v>
      </c>
      <c r="H53" s="121">
        <v>7158</v>
      </c>
      <c r="I53" s="121">
        <v>41614</v>
      </c>
      <c r="J53" s="121">
        <v>115163</v>
      </c>
      <c r="K53" s="121">
        <v>3384</v>
      </c>
      <c r="L53" s="121">
        <v>5366</v>
      </c>
      <c r="M53" s="121">
        <v>134607</v>
      </c>
      <c r="N53" s="121">
        <v>57276</v>
      </c>
      <c r="O53" s="121">
        <v>488356</v>
      </c>
      <c r="P53" s="121" t="s">
        <v>211</v>
      </c>
      <c r="R53" s="121">
        <v>211682</v>
      </c>
      <c r="S53" s="121">
        <v>8497</v>
      </c>
      <c r="T53" s="121">
        <v>200</v>
      </c>
      <c r="U53" s="121">
        <v>224153</v>
      </c>
      <c r="V53" s="121">
        <v>310055</v>
      </c>
      <c r="W53" s="121">
        <v>49117</v>
      </c>
      <c r="X53" s="121">
        <v>416600</v>
      </c>
    </row>
    <row r="54" spans="1:24" ht="18.75" customHeight="1">
      <c r="A54" s="119" t="s">
        <v>532</v>
      </c>
      <c r="B54" s="21">
        <v>5133131</v>
      </c>
      <c r="C54" s="121">
        <v>2199322</v>
      </c>
      <c r="D54" s="121">
        <v>62618</v>
      </c>
      <c r="E54" s="121">
        <v>96996</v>
      </c>
      <c r="F54" s="121">
        <v>156785</v>
      </c>
      <c r="G54" s="121" t="s">
        <v>211</v>
      </c>
      <c r="H54" s="121">
        <v>270</v>
      </c>
      <c r="I54" s="121">
        <v>43447</v>
      </c>
      <c r="J54" s="121">
        <v>67138</v>
      </c>
      <c r="K54" s="121">
        <v>1123172</v>
      </c>
      <c r="L54" s="121">
        <v>3466</v>
      </c>
      <c r="M54" s="121">
        <v>197634</v>
      </c>
      <c r="N54" s="121">
        <v>176717</v>
      </c>
      <c r="O54" s="121">
        <v>331337</v>
      </c>
      <c r="P54" s="121" t="s">
        <v>211</v>
      </c>
      <c r="R54" s="121">
        <v>196042</v>
      </c>
      <c r="S54" s="121">
        <v>15906</v>
      </c>
      <c r="T54" s="121">
        <v>1644</v>
      </c>
      <c r="U54" s="121">
        <v>43544</v>
      </c>
      <c r="V54" s="121">
        <v>172861</v>
      </c>
      <c r="W54" s="121">
        <v>41032</v>
      </c>
      <c r="X54" s="121">
        <v>210200</v>
      </c>
    </row>
    <row r="55" spans="1:24" ht="18.75" customHeight="1">
      <c r="A55" s="119" t="s">
        <v>533</v>
      </c>
      <c r="B55" s="21">
        <v>4622346</v>
      </c>
      <c r="C55" s="121">
        <v>825190</v>
      </c>
      <c r="D55" s="121">
        <v>22877</v>
      </c>
      <c r="E55" s="121">
        <v>35297</v>
      </c>
      <c r="F55" s="121">
        <v>57847</v>
      </c>
      <c r="G55" s="121" t="s">
        <v>211</v>
      </c>
      <c r="H55" s="121" t="s">
        <v>211</v>
      </c>
      <c r="I55" s="121">
        <v>15824</v>
      </c>
      <c r="J55" s="121">
        <v>29056</v>
      </c>
      <c r="K55" s="121">
        <v>1011556</v>
      </c>
      <c r="L55" s="121">
        <v>1181</v>
      </c>
      <c r="M55" s="121">
        <v>4764</v>
      </c>
      <c r="N55" s="121">
        <v>90932</v>
      </c>
      <c r="O55" s="121">
        <v>171986</v>
      </c>
      <c r="P55" s="121" t="s">
        <v>211</v>
      </c>
      <c r="R55" s="121">
        <v>1020975</v>
      </c>
      <c r="S55" s="121">
        <v>56732</v>
      </c>
      <c r="T55" s="121">
        <v>200</v>
      </c>
      <c r="U55" s="121">
        <v>128257</v>
      </c>
      <c r="V55" s="121">
        <v>76333</v>
      </c>
      <c r="W55" s="121">
        <v>28139</v>
      </c>
      <c r="X55" s="121">
        <v>1045200</v>
      </c>
    </row>
    <row r="56" spans="1:24" ht="18.75" customHeight="1">
      <c r="A56" s="119" t="s">
        <v>534</v>
      </c>
      <c r="B56" s="21">
        <v>6559064</v>
      </c>
      <c r="C56" s="121">
        <v>1857575</v>
      </c>
      <c r="D56" s="121">
        <v>81347</v>
      </c>
      <c r="E56" s="121">
        <v>97476</v>
      </c>
      <c r="F56" s="121">
        <v>158718</v>
      </c>
      <c r="G56" s="121" t="s">
        <v>211</v>
      </c>
      <c r="H56" s="121">
        <v>207</v>
      </c>
      <c r="I56" s="121">
        <v>56129</v>
      </c>
      <c r="J56" s="121">
        <v>65829</v>
      </c>
      <c r="K56" s="121">
        <v>2122738</v>
      </c>
      <c r="L56" s="121">
        <v>3783</v>
      </c>
      <c r="M56" s="121">
        <v>11798</v>
      </c>
      <c r="N56" s="121">
        <v>184190</v>
      </c>
      <c r="O56" s="121">
        <v>374637</v>
      </c>
      <c r="P56" s="121" t="s">
        <v>211</v>
      </c>
      <c r="R56" s="121">
        <v>356723</v>
      </c>
      <c r="S56" s="121">
        <v>19259</v>
      </c>
      <c r="T56" s="121">
        <v>2600</v>
      </c>
      <c r="U56" s="121">
        <v>232258</v>
      </c>
      <c r="V56" s="121">
        <v>107070</v>
      </c>
      <c r="W56" s="121">
        <v>44127</v>
      </c>
      <c r="X56" s="121">
        <v>782600</v>
      </c>
    </row>
    <row r="57" spans="1:24" ht="18.75" customHeight="1">
      <c r="A57" s="119" t="s">
        <v>535</v>
      </c>
      <c r="B57" s="21">
        <v>1480151</v>
      </c>
      <c r="C57" s="121">
        <v>61436</v>
      </c>
      <c r="D57" s="121">
        <v>3690</v>
      </c>
      <c r="E57" s="121">
        <v>2753</v>
      </c>
      <c r="F57" s="121">
        <v>5826</v>
      </c>
      <c r="G57" s="121" t="s">
        <v>211</v>
      </c>
      <c r="H57" s="121" t="s">
        <v>615</v>
      </c>
      <c r="I57" s="121">
        <v>2578</v>
      </c>
      <c r="J57" s="121">
        <v>2135</v>
      </c>
      <c r="K57" s="121">
        <v>767512</v>
      </c>
      <c r="L57" s="121" t="s">
        <v>211</v>
      </c>
      <c r="M57" s="121">
        <v>4484</v>
      </c>
      <c r="N57" s="121">
        <v>45145</v>
      </c>
      <c r="O57" s="121">
        <v>117421</v>
      </c>
      <c r="P57" s="121" t="s">
        <v>211</v>
      </c>
      <c r="R57" s="121">
        <v>58442</v>
      </c>
      <c r="S57" s="121">
        <v>910</v>
      </c>
      <c r="T57" s="121">
        <v>5200</v>
      </c>
      <c r="U57" s="121">
        <v>165000</v>
      </c>
      <c r="V57" s="121">
        <v>28819</v>
      </c>
      <c r="W57" s="121">
        <v>2500</v>
      </c>
      <c r="X57" s="121">
        <v>206300</v>
      </c>
    </row>
    <row r="58" spans="1:24" ht="18.75" customHeight="1">
      <c r="A58" s="119" t="s">
        <v>536</v>
      </c>
      <c r="B58" s="21">
        <v>4209609</v>
      </c>
      <c r="C58" s="121">
        <v>906608</v>
      </c>
      <c r="D58" s="121">
        <v>46770</v>
      </c>
      <c r="E58" s="121">
        <v>52880</v>
      </c>
      <c r="F58" s="121">
        <v>79728</v>
      </c>
      <c r="G58" s="121" t="s">
        <v>211</v>
      </c>
      <c r="H58" s="121" t="s">
        <v>211</v>
      </c>
      <c r="I58" s="121">
        <v>32388</v>
      </c>
      <c r="J58" s="121">
        <v>36520</v>
      </c>
      <c r="K58" s="121">
        <v>1685956</v>
      </c>
      <c r="L58" s="121">
        <v>1884</v>
      </c>
      <c r="M58" s="121">
        <v>85207</v>
      </c>
      <c r="N58" s="121">
        <v>109075</v>
      </c>
      <c r="O58" s="121">
        <v>332078</v>
      </c>
      <c r="P58" s="121" t="s">
        <v>211</v>
      </c>
      <c r="R58" s="121">
        <v>253552</v>
      </c>
      <c r="S58" s="121">
        <v>4077</v>
      </c>
      <c r="T58" s="121">
        <v>248</v>
      </c>
      <c r="U58" s="121">
        <v>176324</v>
      </c>
      <c r="V58" s="121">
        <v>81122</v>
      </c>
      <c r="W58" s="121">
        <v>9792</v>
      </c>
      <c r="X58" s="121">
        <v>315400</v>
      </c>
    </row>
    <row r="59" spans="1:24" ht="18.75" customHeight="1">
      <c r="A59" s="119" t="s">
        <v>537</v>
      </c>
      <c r="B59" s="21">
        <v>6567008</v>
      </c>
      <c r="C59" s="121">
        <v>1909813</v>
      </c>
      <c r="D59" s="121">
        <v>84034</v>
      </c>
      <c r="E59" s="121">
        <v>98507</v>
      </c>
      <c r="F59" s="121">
        <v>163213</v>
      </c>
      <c r="G59" s="121" t="s">
        <v>211</v>
      </c>
      <c r="H59" s="121" t="s">
        <v>615</v>
      </c>
      <c r="I59" s="121">
        <v>58001</v>
      </c>
      <c r="J59" s="121">
        <v>73453</v>
      </c>
      <c r="K59" s="121">
        <v>2207279</v>
      </c>
      <c r="L59" s="121">
        <v>2911</v>
      </c>
      <c r="M59" s="121">
        <v>143823</v>
      </c>
      <c r="N59" s="121">
        <v>179705</v>
      </c>
      <c r="O59" s="121">
        <v>510310</v>
      </c>
      <c r="P59" s="121" t="s">
        <v>211</v>
      </c>
      <c r="R59" s="121">
        <v>365995</v>
      </c>
      <c r="S59" s="121">
        <v>17418</v>
      </c>
      <c r="T59" s="121">
        <v>10611</v>
      </c>
      <c r="U59" s="121">
        <v>8961</v>
      </c>
      <c r="V59" s="121">
        <v>448288</v>
      </c>
      <c r="W59" s="121">
        <v>58186</v>
      </c>
      <c r="X59" s="121">
        <v>226500</v>
      </c>
    </row>
    <row r="60" spans="1:24" ht="18.75" customHeight="1">
      <c r="A60" s="119" t="s">
        <v>538</v>
      </c>
      <c r="B60" s="21">
        <v>5430676</v>
      </c>
      <c r="C60" s="121">
        <v>1571437</v>
      </c>
      <c r="D60" s="121">
        <v>61309</v>
      </c>
      <c r="E60" s="121">
        <v>63844</v>
      </c>
      <c r="F60" s="121">
        <v>123227</v>
      </c>
      <c r="G60" s="121" t="s">
        <v>211</v>
      </c>
      <c r="H60" s="121" t="s">
        <v>211</v>
      </c>
      <c r="I60" s="121">
        <v>42433</v>
      </c>
      <c r="J60" s="121">
        <v>54168</v>
      </c>
      <c r="K60" s="121">
        <v>1415958</v>
      </c>
      <c r="L60" s="121">
        <v>1843</v>
      </c>
      <c r="M60" s="121">
        <v>37720</v>
      </c>
      <c r="N60" s="121">
        <v>284383</v>
      </c>
      <c r="O60" s="121">
        <v>199740</v>
      </c>
      <c r="P60" s="121" t="s">
        <v>211</v>
      </c>
      <c r="R60" s="121">
        <v>212652</v>
      </c>
      <c r="S60" s="121">
        <v>2757</v>
      </c>
      <c r="T60" s="121">
        <v>1600</v>
      </c>
      <c r="U60" s="121">
        <v>469783</v>
      </c>
      <c r="V60" s="121">
        <v>153744</v>
      </c>
      <c r="W60" s="121">
        <v>17978</v>
      </c>
      <c r="X60" s="121">
        <v>716100</v>
      </c>
    </row>
    <row r="61" spans="1:24" ht="18.75" customHeight="1">
      <c r="A61" s="174" t="s">
        <v>108</v>
      </c>
      <c r="B61" s="173">
        <f aca="true" t="shared" si="5" ref="B61:O61">SUM(B62:B70)</f>
        <v>42249550</v>
      </c>
      <c r="C61" s="133">
        <f t="shared" si="5"/>
        <v>7863376</v>
      </c>
      <c r="D61" s="133">
        <f t="shared" si="5"/>
        <v>382571</v>
      </c>
      <c r="E61" s="133">
        <f t="shared" si="5"/>
        <v>297589</v>
      </c>
      <c r="F61" s="133">
        <f t="shared" si="5"/>
        <v>550994</v>
      </c>
      <c r="G61" s="133">
        <f t="shared" si="5"/>
        <v>145911</v>
      </c>
      <c r="H61" s="133">
        <f t="shared" si="5"/>
        <v>3648</v>
      </c>
      <c r="I61" s="133">
        <f t="shared" si="5"/>
        <v>264617</v>
      </c>
      <c r="J61" s="133">
        <f t="shared" si="5"/>
        <v>235728</v>
      </c>
      <c r="K61" s="133">
        <f t="shared" si="5"/>
        <v>14849264</v>
      </c>
      <c r="L61" s="133">
        <f t="shared" si="5"/>
        <v>11524</v>
      </c>
      <c r="M61" s="133">
        <f t="shared" si="5"/>
        <v>532913</v>
      </c>
      <c r="N61" s="133">
        <f t="shared" si="5"/>
        <v>1212786</v>
      </c>
      <c r="O61" s="133">
        <f t="shared" si="5"/>
        <v>1755159</v>
      </c>
      <c r="P61" s="133" t="s">
        <v>615</v>
      </c>
      <c r="R61" s="133">
        <f aca="true" t="shared" si="6" ref="R61:X61">SUM(R62:R70)</f>
        <v>3507664</v>
      </c>
      <c r="S61" s="133">
        <f t="shared" si="6"/>
        <v>126961</v>
      </c>
      <c r="T61" s="133">
        <f t="shared" si="6"/>
        <v>254081</v>
      </c>
      <c r="U61" s="133">
        <f t="shared" si="6"/>
        <v>2519286</v>
      </c>
      <c r="V61" s="133">
        <f t="shared" si="6"/>
        <v>1975174</v>
      </c>
      <c r="W61" s="133">
        <f t="shared" si="6"/>
        <v>555904</v>
      </c>
      <c r="X61" s="133">
        <f t="shared" si="6"/>
        <v>5204700</v>
      </c>
    </row>
    <row r="62" spans="1:24" ht="18.75" customHeight="1">
      <c r="A62" s="119" t="s">
        <v>539</v>
      </c>
      <c r="B62" s="21">
        <v>4786127</v>
      </c>
      <c r="C62" s="121">
        <v>1300954</v>
      </c>
      <c r="D62" s="121">
        <v>39842</v>
      </c>
      <c r="E62" s="121">
        <v>65775</v>
      </c>
      <c r="F62" s="121">
        <v>102600</v>
      </c>
      <c r="G62" s="121">
        <v>20524</v>
      </c>
      <c r="H62" s="121">
        <v>625</v>
      </c>
      <c r="I62" s="121">
        <v>27659</v>
      </c>
      <c r="J62" s="121">
        <v>46686</v>
      </c>
      <c r="K62" s="121">
        <v>1423729</v>
      </c>
      <c r="L62" s="121">
        <v>2008</v>
      </c>
      <c r="M62" s="121">
        <v>47342</v>
      </c>
      <c r="N62" s="121">
        <v>108189</v>
      </c>
      <c r="O62" s="121">
        <v>196583</v>
      </c>
      <c r="P62" s="121" t="s">
        <v>211</v>
      </c>
      <c r="R62" s="121">
        <v>358812</v>
      </c>
      <c r="S62" s="121">
        <v>13505</v>
      </c>
      <c r="T62" s="121">
        <v>147000</v>
      </c>
      <c r="U62" s="121">
        <v>38665</v>
      </c>
      <c r="V62" s="121">
        <v>234736</v>
      </c>
      <c r="W62" s="121">
        <v>67953</v>
      </c>
      <c r="X62" s="121">
        <v>543300</v>
      </c>
    </row>
    <row r="63" spans="1:24" ht="18.75" customHeight="1">
      <c r="A63" s="119" t="s">
        <v>540</v>
      </c>
      <c r="B63" s="21">
        <v>3658710</v>
      </c>
      <c r="C63" s="121">
        <v>396623</v>
      </c>
      <c r="D63" s="121">
        <v>38011</v>
      </c>
      <c r="E63" s="121">
        <v>19710</v>
      </c>
      <c r="F63" s="121">
        <v>35343</v>
      </c>
      <c r="G63" s="121">
        <v>24869</v>
      </c>
      <c r="H63" s="121" t="s">
        <v>211</v>
      </c>
      <c r="I63" s="121">
        <v>26274</v>
      </c>
      <c r="J63" s="121">
        <v>13129</v>
      </c>
      <c r="K63" s="121">
        <v>1680840</v>
      </c>
      <c r="L63" s="121">
        <v>908</v>
      </c>
      <c r="M63" s="121">
        <v>81307</v>
      </c>
      <c r="N63" s="121">
        <v>77799</v>
      </c>
      <c r="O63" s="121">
        <v>145042</v>
      </c>
      <c r="P63" s="121" t="s">
        <v>211</v>
      </c>
      <c r="R63" s="121">
        <v>354604</v>
      </c>
      <c r="S63" s="121">
        <v>16356</v>
      </c>
      <c r="T63" s="121">
        <v>81561</v>
      </c>
      <c r="U63" s="121">
        <v>133021</v>
      </c>
      <c r="V63" s="121">
        <v>262411</v>
      </c>
      <c r="W63" s="121">
        <v>55702</v>
      </c>
      <c r="X63" s="121">
        <v>215200</v>
      </c>
    </row>
    <row r="64" spans="1:24" ht="18.75" customHeight="1">
      <c r="A64" s="119" t="s">
        <v>541</v>
      </c>
      <c r="B64" s="21">
        <v>5650459</v>
      </c>
      <c r="C64" s="121">
        <v>788986</v>
      </c>
      <c r="D64" s="121">
        <v>51315</v>
      </c>
      <c r="E64" s="121">
        <v>30551</v>
      </c>
      <c r="F64" s="121">
        <v>68081</v>
      </c>
      <c r="G64" s="121">
        <v>23339</v>
      </c>
      <c r="H64" s="121">
        <v>1151</v>
      </c>
      <c r="I64" s="121">
        <v>35474</v>
      </c>
      <c r="J64" s="121">
        <v>22162</v>
      </c>
      <c r="K64" s="121">
        <v>2231322</v>
      </c>
      <c r="L64" s="121">
        <v>1449</v>
      </c>
      <c r="M64" s="121">
        <v>31868</v>
      </c>
      <c r="N64" s="121">
        <v>115448</v>
      </c>
      <c r="O64" s="121">
        <v>260169</v>
      </c>
      <c r="P64" s="121" t="s">
        <v>211</v>
      </c>
      <c r="R64" s="121">
        <v>706986</v>
      </c>
      <c r="S64" s="121">
        <v>23933</v>
      </c>
      <c r="T64" s="121">
        <v>3260</v>
      </c>
      <c r="U64" s="121">
        <v>280718</v>
      </c>
      <c r="V64" s="121">
        <v>168317</v>
      </c>
      <c r="W64" s="121">
        <v>43370</v>
      </c>
      <c r="X64" s="121">
        <v>762500</v>
      </c>
    </row>
    <row r="65" spans="1:24" ht="18.75" customHeight="1">
      <c r="A65" s="119" t="s">
        <v>542</v>
      </c>
      <c r="B65" s="21">
        <v>6996639</v>
      </c>
      <c r="C65" s="121">
        <v>1144009</v>
      </c>
      <c r="D65" s="121">
        <v>71676</v>
      </c>
      <c r="E65" s="121">
        <v>42695</v>
      </c>
      <c r="F65" s="121">
        <v>81361</v>
      </c>
      <c r="G65" s="121">
        <v>26372</v>
      </c>
      <c r="H65" s="121">
        <v>199</v>
      </c>
      <c r="I65" s="121">
        <v>49387</v>
      </c>
      <c r="J65" s="121">
        <v>30383</v>
      </c>
      <c r="K65" s="121">
        <v>2394702</v>
      </c>
      <c r="L65" s="121">
        <v>1667</v>
      </c>
      <c r="M65" s="121">
        <v>186559</v>
      </c>
      <c r="N65" s="121">
        <v>242626</v>
      </c>
      <c r="O65" s="121">
        <v>265151</v>
      </c>
      <c r="P65" s="121" t="s">
        <v>211</v>
      </c>
      <c r="R65" s="121">
        <v>617433</v>
      </c>
      <c r="S65" s="121">
        <v>19812</v>
      </c>
      <c r="T65" s="121">
        <v>10770</v>
      </c>
      <c r="U65" s="121">
        <v>613373</v>
      </c>
      <c r="V65" s="121">
        <v>238197</v>
      </c>
      <c r="W65" s="121">
        <v>50167</v>
      </c>
      <c r="X65" s="121">
        <v>910100</v>
      </c>
    </row>
    <row r="66" spans="1:24" ht="18.75" customHeight="1">
      <c r="A66" s="119" t="s">
        <v>543</v>
      </c>
      <c r="B66" s="21">
        <v>7196012</v>
      </c>
      <c r="C66" s="121">
        <v>1313238</v>
      </c>
      <c r="D66" s="121">
        <v>61727</v>
      </c>
      <c r="E66" s="121">
        <v>51780</v>
      </c>
      <c r="F66" s="121">
        <v>96051</v>
      </c>
      <c r="G66" s="121">
        <v>5544</v>
      </c>
      <c r="H66" s="121">
        <v>426</v>
      </c>
      <c r="I66" s="121">
        <v>42641</v>
      </c>
      <c r="J66" s="121">
        <v>49189</v>
      </c>
      <c r="K66" s="121">
        <v>2339227</v>
      </c>
      <c r="L66" s="121">
        <v>1872</v>
      </c>
      <c r="M66" s="121">
        <v>38955</v>
      </c>
      <c r="N66" s="121">
        <v>167341</v>
      </c>
      <c r="O66" s="121">
        <v>216017</v>
      </c>
      <c r="P66" s="121" t="s">
        <v>211</v>
      </c>
      <c r="R66" s="121">
        <v>400506</v>
      </c>
      <c r="S66" s="121">
        <v>9590</v>
      </c>
      <c r="T66" s="121">
        <v>500</v>
      </c>
      <c r="U66" s="121">
        <v>749826</v>
      </c>
      <c r="V66" s="121">
        <v>213902</v>
      </c>
      <c r="W66" s="121">
        <v>173980</v>
      </c>
      <c r="X66" s="121">
        <v>1263700</v>
      </c>
    </row>
    <row r="67" spans="1:24" ht="18.75" customHeight="1">
      <c r="A67" s="119" t="s">
        <v>544</v>
      </c>
      <c r="B67" s="21">
        <v>3155976</v>
      </c>
      <c r="C67" s="121">
        <v>812783</v>
      </c>
      <c r="D67" s="121">
        <v>30338</v>
      </c>
      <c r="E67" s="121">
        <v>22252</v>
      </c>
      <c r="F67" s="121">
        <v>38018</v>
      </c>
      <c r="G67" s="121" t="s">
        <v>211</v>
      </c>
      <c r="H67" s="121">
        <v>686</v>
      </c>
      <c r="I67" s="121">
        <v>21011</v>
      </c>
      <c r="J67" s="121">
        <v>13822</v>
      </c>
      <c r="K67" s="121">
        <v>967472</v>
      </c>
      <c r="L67" s="121">
        <v>903</v>
      </c>
      <c r="M67" s="121">
        <v>17175</v>
      </c>
      <c r="N67" s="121">
        <v>127383</v>
      </c>
      <c r="O67" s="121">
        <v>158432</v>
      </c>
      <c r="P67" s="121" t="s">
        <v>211</v>
      </c>
      <c r="R67" s="121">
        <v>187502</v>
      </c>
      <c r="S67" s="121">
        <v>3832</v>
      </c>
      <c r="T67" s="121">
        <v>2800</v>
      </c>
      <c r="U67" s="121">
        <v>449360</v>
      </c>
      <c r="V67" s="121">
        <v>101745</v>
      </c>
      <c r="W67" s="121">
        <v>10262</v>
      </c>
      <c r="X67" s="121">
        <v>190200</v>
      </c>
    </row>
    <row r="68" spans="1:24" ht="18.75" customHeight="1">
      <c r="A68" s="119" t="s">
        <v>545</v>
      </c>
      <c r="B68" s="21">
        <v>3667569</v>
      </c>
      <c r="C68" s="121">
        <v>1066669</v>
      </c>
      <c r="D68" s="121">
        <v>38829</v>
      </c>
      <c r="E68" s="121">
        <v>30463</v>
      </c>
      <c r="F68" s="121">
        <v>58868</v>
      </c>
      <c r="G68" s="121">
        <v>18428</v>
      </c>
      <c r="H68" s="121">
        <v>561</v>
      </c>
      <c r="I68" s="121">
        <v>26953</v>
      </c>
      <c r="J68" s="121">
        <v>32549</v>
      </c>
      <c r="K68" s="121">
        <v>1162523</v>
      </c>
      <c r="L68" s="121">
        <v>1121</v>
      </c>
      <c r="M68" s="121">
        <v>100017</v>
      </c>
      <c r="N68" s="121">
        <v>101034</v>
      </c>
      <c r="O68" s="121">
        <v>238313</v>
      </c>
      <c r="P68" s="121" t="s">
        <v>211</v>
      </c>
      <c r="R68" s="121">
        <v>137182</v>
      </c>
      <c r="S68" s="121">
        <v>28525</v>
      </c>
      <c r="T68" s="121">
        <v>200</v>
      </c>
      <c r="U68" s="121">
        <v>4880</v>
      </c>
      <c r="V68" s="121">
        <v>302393</v>
      </c>
      <c r="W68" s="121">
        <v>23061</v>
      </c>
      <c r="X68" s="121">
        <v>295000</v>
      </c>
    </row>
    <row r="69" spans="1:24" ht="18.75" customHeight="1">
      <c r="A69" s="119" t="s">
        <v>546</v>
      </c>
      <c r="B69" s="21">
        <v>3769856</v>
      </c>
      <c r="C69" s="121">
        <v>732340</v>
      </c>
      <c r="D69" s="121">
        <v>30875</v>
      </c>
      <c r="E69" s="121">
        <v>17955</v>
      </c>
      <c r="F69" s="121">
        <v>39488</v>
      </c>
      <c r="G69" s="121">
        <v>8316</v>
      </c>
      <c r="H69" s="121" t="s">
        <v>211</v>
      </c>
      <c r="I69" s="121">
        <v>21398</v>
      </c>
      <c r="J69" s="121">
        <v>16372</v>
      </c>
      <c r="K69" s="121">
        <v>1435263</v>
      </c>
      <c r="L69" s="121">
        <v>951</v>
      </c>
      <c r="M69" s="121">
        <v>28111</v>
      </c>
      <c r="N69" s="121">
        <v>205066</v>
      </c>
      <c r="O69" s="121">
        <v>89963</v>
      </c>
      <c r="P69" s="121" t="s">
        <v>211</v>
      </c>
      <c r="R69" s="121">
        <v>505554</v>
      </c>
      <c r="S69" s="121">
        <v>4935</v>
      </c>
      <c r="T69" s="121">
        <v>6463</v>
      </c>
      <c r="U69" s="121">
        <v>100066</v>
      </c>
      <c r="V69" s="121">
        <v>142199</v>
      </c>
      <c r="W69" s="121">
        <v>35641</v>
      </c>
      <c r="X69" s="121">
        <v>348900</v>
      </c>
    </row>
    <row r="70" spans="1:24" ht="18.75" customHeight="1">
      <c r="A70" s="119" t="s">
        <v>547</v>
      </c>
      <c r="B70" s="21">
        <v>3368202</v>
      </c>
      <c r="C70" s="121">
        <v>307774</v>
      </c>
      <c r="D70" s="121">
        <v>19958</v>
      </c>
      <c r="E70" s="121">
        <v>16408</v>
      </c>
      <c r="F70" s="121">
        <v>31184</v>
      </c>
      <c r="G70" s="121">
        <v>18519</v>
      </c>
      <c r="H70" s="121" t="s">
        <v>211</v>
      </c>
      <c r="I70" s="121">
        <v>13820</v>
      </c>
      <c r="J70" s="121">
        <v>11436</v>
      </c>
      <c r="K70" s="121">
        <v>1214186</v>
      </c>
      <c r="L70" s="121">
        <v>645</v>
      </c>
      <c r="M70" s="121">
        <v>1579</v>
      </c>
      <c r="N70" s="121">
        <v>67900</v>
      </c>
      <c r="O70" s="121">
        <v>185489</v>
      </c>
      <c r="P70" s="121" t="s">
        <v>211</v>
      </c>
      <c r="R70" s="121">
        <v>239085</v>
      </c>
      <c r="S70" s="121">
        <v>6473</v>
      </c>
      <c r="T70" s="121">
        <v>1527</v>
      </c>
      <c r="U70" s="121">
        <v>149377</v>
      </c>
      <c r="V70" s="121">
        <v>311274</v>
      </c>
      <c r="W70" s="121">
        <v>95768</v>
      </c>
      <c r="X70" s="121">
        <v>675800</v>
      </c>
    </row>
    <row r="71" spans="1:24" ht="18.75" customHeight="1">
      <c r="A71" s="180" t="s">
        <v>109</v>
      </c>
      <c r="B71" s="176">
        <f aca="true" t="shared" si="7" ref="B71:P71">SUM(B72:B80)</f>
        <v>31054796</v>
      </c>
      <c r="C71" s="140">
        <f t="shared" si="7"/>
        <v>9753992</v>
      </c>
      <c r="D71" s="140">
        <f t="shared" si="7"/>
        <v>234553</v>
      </c>
      <c r="E71" s="140">
        <f t="shared" si="7"/>
        <v>269268</v>
      </c>
      <c r="F71" s="140">
        <f t="shared" si="7"/>
        <v>502424</v>
      </c>
      <c r="G71" s="140">
        <f t="shared" si="7"/>
        <v>155279</v>
      </c>
      <c r="H71" s="140">
        <f t="shared" si="7"/>
        <v>15544</v>
      </c>
      <c r="I71" s="140">
        <f t="shared" si="7"/>
        <v>162002</v>
      </c>
      <c r="J71" s="140">
        <f t="shared" si="7"/>
        <v>322911</v>
      </c>
      <c r="K71" s="140">
        <f t="shared" si="7"/>
        <v>6782318</v>
      </c>
      <c r="L71" s="140">
        <f t="shared" si="7"/>
        <v>7469</v>
      </c>
      <c r="M71" s="140">
        <f t="shared" si="7"/>
        <v>132301</v>
      </c>
      <c r="N71" s="140">
        <f t="shared" si="7"/>
        <v>996767</v>
      </c>
      <c r="O71" s="140">
        <f t="shared" si="7"/>
        <v>2647554</v>
      </c>
      <c r="P71" s="140">
        <f t="shared" si="7"/>
        <v>5230</v>
      </c>
      <c r="R71" s="140">
        <f aca="true" t="shared" si="8" ref="R71:X71">SUM(R72:R80)</f>
        <v>1395887</v>
      </c>
      <c r="S71" s="140">
        <f t="shared" si="8"/>
        <v>206283</v>
      </c>
      <c r="T71" s="140">
        <f t="shared" si="8"/>
        <v>134508</v>
      </c>
      <c r="U71" s="140">
        <f t="shared" si="8"/>
        <v>1800983</v>
      </c>
      <c r="V71" s="140">
        <f t="shared" si="8"/>
        <v>1462448</v>
      </c>
      <c r="W71" s="140">
        <f t="shared" si="8"/>
        <v>823755</v>
      </c>
      <c r="X71" s="140">
        <f t="shared" si="8"/>
        <v>3243320</v>
      </c>
    </row>
    <row r="72" spans="1:24" ht="18.75" customHeight="1">
      <c r="A72" s="119" t="s">
        <v>548</v>
      </c>
      <c r="B72" s="21">
        <v>2402021</v>
      </c>
      <c r="C72" s="121">
        <v>202781</v>
      </c>
      <c r="D72" s="121">
        <v>16238</v>
      </c>
      <c r="E72" s="121">
        <v>12277</v>
      </c>
      <c r="F72" s="121">
        <v>21864</v>
      </c>
      <c r="G72" s="121">
        <v>21881</v>
      </c>
      <c r="H72" s="121" t="s">
        <v>211</v>
      </c>
      <c r="I72" s="121">
        <v>11220</v>
      </c>
      <c r="J72" s="121">
        <v>8172</v>
      </c>
      <c r="K72" s="121">
        <v>1189626</v>
      </c>
      <c r="L72" s="121" t="s">
        <v>211</v>
      </c>
      <c r="M72" s="121">
        <v>17282</v>
      </c>
      <c r="N72" s="121">
        <v>129808</v>
      </c>
      <c r="O72" s="121">
        <v>96822</v>
      </c>
      <c r="P72" s="121" t="s">
        <v>211</v>
      </c>
      <c r="R72" s="121">
        <v>180160</v>
      </c>
      <c r="S72" s="121">
        <v>4415</v>
      </c>
      <c r="T72" s="121">
        <v>200</v>
      </c>
      <c r="U72" s="121">
        <v>10000</v>
      </c>
      <c r="V72" s="121">
        <v>90898</v>
      </c>
      <c r="W72" s="121">
        <v>109477</v>
      </c>
      <c r="X72" s="121">
        <v>278900</v>
      </c>
    </row>
    <row r="73" spans="1:24" ht="18.75" customHeight="1">
      <c r="A73" s="119" t="s">
        <v>549</v>
      </c>
      <c r="B73" s="21">
        <v>2824597</v>
      </c>
      <c r="C73" s="121">
        <v>215744</v>
      </c>
      <c r="D73" s="121">
        <v>14335</v>
      </c>
      <c r="E73" s="121">
        <v>10638</v>
      </c>
      <c r="F73" s="121">
        <v>20156</v>
      </c>
      <c r="G73" s="121" t="s">
        <v>211</v>
      </c>
      <c r="H73" s="121" t="s">
        <v>615</v>
      </c>
      <c r="I73" s="121">
        <v>9852</v>
      </c>
      <c r="J73" s="121">
        <v>7949</v>
      </c>
      <c r="K73" s="121">
        <v>1234404</v>
      </c>
      <c r="L73" s="121" t="s">
        <v>211</v>
      </c>
      <c r="M73" s="121">
        <v>4697</v>
      </c>
      <c r="N73" s="121">
        <v>71419</v>
      </c>
      <c r="O73" s="121">
        <v>34229</v>
      </c>
      <c r="P73" s="121" t="s">
        <v>211</v>
      </c>
      <c r="R73" s="121">
        <v>286165</v>
      </c>
      <c r="S73" s="121">
        <v>1765</v>
      </c>
      <c r="T73" s="121">
        <v>92090</v>
      </c>
      <c r="U73" s="121">
        <v>151562</v>
      </c>
      <c r="V73" s="121">
        <v>132615</v>
      </c>
      <c r="W73" s="121">
        <v>340577</v>
      </c>
      <c r="X73" s="121">
        <v>196400</v>
      </c>
    </row>
    <row r="74" spans="1:24" ht="18.75" customHeight="1">
      <c r="A74" s="119" t="s">
        <v>550</v>
      </c>
      <c r="B74" s="21">
        <v>2558695</v>
      </c>
      <c r="C74" s="121">
        <v>439356</v>
      </c>
      <c r="D74" s="121">
        <v>13442</v>
      </c>
      <c r="E74" s="121">
        <v>21276</v>
      </c>
      <c r="F74" s="121">
        <v>42613</v>
      </c>
      <c r="G74" s="121" t="s">
        <v>211</v>
      </c>
      <c r="H74" s="121" t="s">
        <v>211</v>
      </c>
      <c r="I74" s="121">
        <v>9305</v>
      </c>
      <c r="J74" s="121">
        <v>16206</v>
      </c>
      <c r="K74" s="121">
        <v>993693</v>
      </c>
      <c r="L74" s="121">
        <v>478</v>
      </c>
      <c r="M74" s="121">
        <v>13343</v>
      </c>
      <c r="N74" s="121">
        <v>101326</v>
      </c>
      <c r="O74" s="121">
        <v>350343</v>
      </c>
      <c r="P74" s="121" t="s">
        <v>211</v>
      </c>
      <c r="R74" s="121">
        <v>113588</v>
      </c>
      <c r="S74" s="121">
        <v>4084</v>
      </c>
      <c r="T74" s="121">
        <v>200</v>
      </c>
      <c r="U74" s="121">
        <v>16290</v>
      </c>
      <c r="V74" s="121">
        <v>126385</v>
      </c>
      <c r="W74" s="121">
        <v>35767</v>
      </c>
      <c r="X74" s="121">
        <v>261000</v>
      </c>
    </row>
    <row r="75" spans="1:24" ht="18.75" customHeight="1">
      <c r="A75" s="119" t="s">
        <v>551</v>
      </c>
      <c r="B75" s="21">
        <v>3781256</v>
      </c>
      <c r="C75" s="121">
        <v>2240504</v>
      </c>
      <c r="D75" s="121">
        <v>30973</v>
      </c>
      <c r="E75" s="121">
        <v>51829</v>
      </c>
      <c r="F75" s="121">
        <v>94335</v>
      </c>
      <c r="G75" s="121" t="s">
        <v>615</v>
      </c>
      <c r="H75" s="121" t="s">
        <v>615</v>
      </c>
      <c r="I75" s="121">
        <v>21474</v>
      </c>
      <c r="J75" s="121">
        <v>124738</v>
      </c>
      <c r="K75" s="121">
        <v>4825</v>
      </c>
      <c r="L75" s="121">
        <v>846</v>
      </c>
      <c r="M75" s="121">
        <v>6961</v>
      </c>
      <c r="N75" s="121">
        <v>80001</v>
      </c>
      <c r="O75" s="121">
        <v>429963</v>
      </c>
      <c r="P75" s="121">
        <v>350</v>
      </c>
      <c r="R75" s="121">
        <v>122634</v>
      </c>
      <c r="S75" s="121">
        <v>9236</v>
      </c>
      <c r="T75" s="121">
        <v>3301</v>
      </c>
      <c r="U75" s="121">
        <v>160252</v>
      </c>
      <c r="V75" s="121">
        <v>184771</v>
      </c>
      <c r="W75" s="121">
        <v>86363</v>
      </c>
      <c r="X75" s="121">
        <v>127900</v>
      </c>
    </row>
    <row r="76" spans="1:24" ht="18.75" customHeight="1">
      <c r="A76" s="119" t="s">
        <v>552</v>
      </c>
      <c r="B76" s="21">
        <v>6675402</v>
      </c>
      <c r="C76" s="121">
        <v>2500575</v>
      </c>
      <c r="D76" s="121">
        <v>27986</v>
      </c>
      <c r="E76" s="121">
        <v>35987</v>
      </c>
      <c r="F76" s="121">
        <v>55647</v>
      </c>
      <c r="G76" s="121">
        <v>18444</v>
      </c>
      <c r="H76" s="121">
        <v>2781</v>
      </c>
      <c r="I76" s="121">
        <v>19360</v>
      </c>
      <c r="J76" s="121">
        <v>76312</v>
      </c>
      <c r="K76" s="121">
        <v>18704</v>
      </c>
      <c r="L76" s="121">
        <v>1790</v>
      </c>
      <c r="M76" s="121">
        <v>39989</v>
      </c>
      <c r="N76" s="121">
        <v>216782</v>
      </c>
      <c r="O76" s="121">
        <v>1114983</v>
      </c>
      <c r="P76" s="121">
        <v>4880</v>
      </c>
      <c r="R76" s="121">
        <v>156363</v>
      </c>
      <c r="S76" s="121">
        <v>7323</v>
      </c>
      <c r="T76" s="121">
        <v>200</v>
      </c>
      <c r="U76" s="121">
        <v>400210</v>
      </c>
      <c r="V76" s="121">
        <v>341363</v>
      </c>
      <c r="W76" s="121">
        <v>135123</v>
      </c>
      <c r="X76" s="121">
        <v>1500600</v>
      </c>
    </row>
    <row r="77" spans="1:24" ht="18.75" customHeight="1">
      <c r="A77" s="119" t="s">
        <v>553</v>
      </c>
      <c r="B77" s="21">
        <v>6946568</v>
      </c>
      <c r="C77" s="121">
        <v>2816795</v>
      </c>
      <c r="D77" s="121">
        <v>73840</v>
      </c>
      <c r="E77" s="121">
        <v>101196</v>
      </c>
      <c r="F77" s="121">
        <v>198242</v>
      </c>
      <c r="G77" s="121">
        <v>44633</v>
      </c>
      <c r="H77" s="121">
        <v>11764</v>
      </c>
      <c r="I77" s="121">
        <v>50953</v>
      </c>
      <c r="J77" s="121">
        <v>66204</v>
      </c>
      <c r="K77" s="121">
        <v>1189589</v>
      </c>
      <c r="L77" s="121">
        <v>3219</v>
      </c>
      <c r="M77" s="121">
        <v>21883</v>
      </c>
      <c r="N77" s="121">
        <v>249725</v>
      </c>
      <c r="O77" s="121">
        <v>343669</v>
      </c>
      <c r="P77" s="121" t="s">
        <v>211</v>
      </c>
      <c r="R77" s="121">
        <v>385168</v>
      </c>
      <c r="S77" s="121">
        <v>53532</v>
      </c>
      <c r="T77" s="121">
        <v>12670</v>
      </c>
      <c r="U77" s="121">
        <v>463952</v>
      </c>
      <c r="V77" s="121">
        <v>241102</v>
      </c>
      <c r="W77" s="121">
        <v>38412</v>
      </c>
      <c r="X77" s="121">
        <v>580020</v>
      </c>
    </row>
    <row r="78" spans="1:24" ht="18.75" customHeight="1">
      <c r="A78" s="119" t="s">
        <v>554</v>
      </c>
      <c r="B78" s="21">
        <v>2238275</v>
      </c>
      <c r="C78" s="121">
        <v>306705</v>
      </c>
      <c r="D78" s="121">
        <v>14871</v>
      </c>
      <c r="E78" s="121">
        <v>12166</v>
      </c>
      <c r="F78" s="121">
        <v>20971</v>
      </c>
      <c r="G78" s="121">
        <v>7290</v>
      </c>
      <c r="H78" s="121">
        <v>742</v>
      </c>
      <c r="I78" s="121">
        <v>10207</v>
      </c>
      <c r="J78" s="121">
        <v>9043</v>
      </c>
      <c r="K78" s="121">
        <v>710647</v>
      </c>
      <c r="L78" s="121" t="s">
        <v>211</v>
      </c>
      <c r="M78" s="121">
        <v>3346</v>
      </c>
      <c r="N78" s="121">
        <v>30603</v>
      </c>
      <c r="O78" s="121">
        <v>199145</v>
      </c>
      <c r="P78" s="121" t="s">
        <v>211</v>
      </c>
      <c r="R78" s="121">
        <v>37592</v>
      </c>
      <c r="S78" s="121">
        <v>117723</v>
      </c>
      <c r="T78" s="121">
        <v>500</v>
      </c>
      <c r="U78" s="121">
        <v>200415</v>
      </c>
      <c r="V78" s="121">
        <v>266161</v>
      </c>
      <c r="W78" s="121">
        <v>35248</v>
      </c>
      <c r="X78" s="121">
        <v>254900</v>
      </c>
    </row>
    <row r="79" spans="1:24" ht="18.75" customHeight="1">
      <c r="A79" s="119" t="s">
        <v>555</v>
      </c>
      <c r="B79" s="21">
        <v>1342715</v>
      </c>
      <c r="C79" s="121">
        <v>153492</v>
      </c>
      <c r="D79" s="121">
        <v>11763</v>
      </c>
      <c r="E79" s="121">
        <v>7983</v>
      </c>
      <c r="F79" s="121">
        <v>13823</v>
      </c>
      <c r="G79" s="121" t="s">
        <v>211</v>
      </c>
      <c r="H79" s="121">
        <v>257</v>
      </c>
      <c r="I79" s="121">
        <v>8099</v>
      </c>
      <c r="J79" s="121">
        <v>5004</v>
      </c>
      <c r="K79" s="121">
        <v>839416</v>
      </c>
      <c r="L79" s="121" t="s">
        <v>211</v>
      </c>
      <c r="M79" s="121">
        <v>9518</v>
      </c>
      <c r="N79" s="121">
        <v>39198</v>
      </c>
      <c r="O79" s="121">
        <v>20840</v>
      </c>
      <c r="P79" s="121" t="s">
        <v>211</v>
      </c>
      <c r="R79" s="121">
        <v>50553</v>
      </c>
      <c r="S79" s="121">
        <v>2460</v>
      </c>
      <c r="T79" s="121">
        <v>16147</v>
      </c>
      <c r="U79" s="121">
        <v>77493</v>
      </c>
      <c r="V79" s="121">
        <v>38193</v>
      </c>
      <c r="W79" s="121">
        <v>19876</v>
      </c>
      <c r="X79" s="121">
        <v>28600</v>
      </c>
    </row>
    <row r="80" spans="1:24" ht="18.75" customHeight="1">
      <c r="A80" s="119" t="s">
        <v>556</v>
      </c>
      <c r="B80" s="21">
        <v>2285267</v>
      </c>
      <c r="C80" s="121">
        <v>878040</v>
      </c>
      <c r="D80" s="121">
        <v>31105</v>
      </c>
      <c r="E80" s="121">
        <v>15916</v>
      </c>
      <c r="F80" s="121">
        <v>34773</v>
      </c>
      <c r="G80" s="121">
        <v>63031</v>
      </c>
      <c r="H80" s="121" t="s">
        <v>615</v>
      </c>
      <c r="I80" s="121">
        <v>21532</v>
      </c>
      <c r="J80" s="121">
        <v>9283</v>
      </c>
      <c r="K80" s="121">
        <v>601414</v>
      </c>
      <c r="L80" s="121">
        <v>1136</v>
      </c>
      <c r="M80" s="121">
        <v>15282</v>
      </c>
      <c r="N80" s="121">
        <v>77905</v>
      </c>
      <c r="O80" s="121">
        <v>57560</v>
      </c>
      <c r="P80" s="121" t="s">
        <v>211</v>
      </c>
      <c r="R80" s="121">
        <v>63664</v>
      </c>
      <c r="S80" s="121">
        <v>5745</v>
      </c>
      <c r="T80" s="121">
        <v>9200</v>
      </c>
      <c r="U80" s="121">
        <v>320809</v>
      </c>
      <c r="V80" s="121">
        <v>40960</v>
      </c>
      <c r="W80" s="121">
        <v>22912</v>
      </c>
      <c r="X80" s="121">
        <v>15000</v>
      </c>
    </row>
    <row r="81" spans="1:24" ht="18.75" customHeight="1">
      <c r="A81" s="180" t="s">
        <v>110</v>
      </c>
      <c r="B81" s="176">
        <v>16354251</v>
      </c>
      <c r="C81" s="140">
        <v>3389964</v>
      </c>
      <c r="D81" s="140">
        <v>110518</v>
      </c>
      <c r="E81" s="140">
        <v>41909</v>
      </c>
      <c r="F81" s="140">
        <v>263622</v>
      </c>
      <c r="G81" s="140">
        <v>186018</v>
      </c>
      <c r="H81" s="140">
        <v>299</v>
      </c>
      <c r="I81" s="140">
        <v>80863</v>
      </c>
      <c r="J81" s="140">
        <v>123388</v>
      </c>
      <c r="K81" s="140">
        <v>4397226</v>
      </c>
      <c r="L81" s="140">
        <v>5437</v>
      </c>
      <c r="M81" s="140">
        <v>179079</v>
      </c>
      <c r="N81" s="140">
        <v>340936</v>
      </c>
      <c r="O81" s="140">
        <v>1146166</v>
      </c>
      <c r="P81" s="140" t="s">
        <v>211</v>
      </c>
      <c r="R81" s="140">
        <v>753240</v>
      </c>
      <c r="S81" s="140">
        <v>215121</v>
      </c>
      <c r="T81" s="140">
        <v>64615</v>
      </c>
      <c r="U81" s="140">
        <v>1397308</v>
      </c>
      <c r="V81" s="140">
        <v>610679</v>
      </c>
      <c r="W81" s="140">
        <v>642971</v>
      </c>
      <c r="X81" s="140">
        <v>2431000</v>
      </c>
    </row>
    <row r="82" spans="1:24" ht="18.75" customHeight="1">
      <c r="A82" s="119" t="s">
        <v>557</v>
      </c>
      <c r="B82" s="21">
        <v>11325746</v>
      </c>
      <c r="C82" s="121">
        <v>3281129</v>
      </c>
      <c r="D82" s="121">
        <v>98524</v>
      </c>
      <c r="E82" s="121">
        <v>168379</v>
      </c>
      <c r="F82" s="121">
        <v>250866</v>
      </c>
      <c r="G82" s="121">
        <v>165915</v>
      </c>
      <c r="H82" s="121">
        <v>134</v>
      </c>
      <c r="I82" s="121">
        <v>68298</v>
      </c>
      <c r="J82" s="121">
        <v>117759</v>
      </c>
      <c r="K82" s="121">
        <v>2547261</v>
      </c>
      <c r="L82" s="121">
        <v>4677</v>
      </c>
      <c r="M82" s="121">
        <v>137605</v>
      </c>
      <c r="N82" s="121">
        <v>212828</v>
      </c>
      <c r="O82" s="121">
        <v>426259</v>
      </c>
      <c r="P82" s="121" t="s">
        <v>211</v>
      </c>
      <c r="R82" s="121">
        <v>417727</v>
      </c>
      <c r="S82" s="121">
        <v>20534</v>
      </c>
      <c r="T82" s="121">
        <v>64537</v>
      </c>
      <c r="U82" s="121">
        <v>1375805</v>
      </c>
      <c r="V82" s="121">
        <v>389889</v>
      </c>
      <c r="W82" s="121">
        <v>462720</v>
      </c>
      <c r="X82" s="121">
        <v>1114900</v>
      </c>
    </row>
    <row r="83" spans="1:24" ht="18.75" customHeight="1">
      <c r="A83" s="119" t="s">
        <v>558</v>
      </c>
      <c r="B83" s="21">
        <v>2578624</v>
      </c>
      <c r="C83" s="121">
        <v>90549</v>
      </c>
      <c r="D83" s="121">
        <v>8014</v>
      </c>
      <c r="E83" s="121">
        <v>4796</v>
      </c>
      <c r="F83" s="121">
        <v>12095</v>
      </c>
      <c r="G83" s="121" t="s">
        <v>211</v>
      </c>
      <c r="H83" s="121" t="s">
        <v>211</v>
      </c>
      <c r="I83" s="121">
        <v>5543</v>
      </c>
      <c r="J83" s="121">
        <v>3378</v>
      </c>
      <c r="K83" s="121">
        <v>1019252</v>
      </c>
      <c r="L83" s="121" t="s">
        <v>211</v>
      </c>
      <c r="M83" s="121">
        <v>8182</v>
      </c>
      <c r="N83" s="121">
        <v>45065</v>
      </c>
      <c r="O83" s="121">
        <v>173062</v>
      </c>
      <c r="P83" s="121" t="s">
        <v>211</v>
      </c>
      <c r="R83" s="121">
        <v>126366</v>
      </c>
      <c r="S83" s="121">
        <v>1584</v>
      </c>
      <c r="T83" s="121" t="s">
        <v>211</v>
      </c>
      <c r="U83" s="121">
        <v>239263</v>
      </c>
      <c r="V83" s="121">
        <v>147071</v>
      </c>
      <c r="W83" s="121">
        <v>339704</v>
      </c>
      <c r="X83" s="121">
        <v>354700</v>
      </c>
    </row>
    <row r="84" spans="1:24" ht="18.75" customHeight="1">
      <c r="A84" s="190" t="s">
        <v>559</v>
      </c>
      <c r="B84" s="83">
        <v>1784905</v>
      </c>
      <c r="C84" s="122">
        <v>75006</v>
      </c>
      <c r="D84" s="122">
        <v>6231</v>
      </c>
      <c r="E84" s="122">
        <v>3469</v>
      </c>
      <c r="F84" s="122">
        <v>8904</v>
      </c>
      <c r="G84" s="122" t="s">
        <v>211</v>
      </c>
      <c r="H84" s="122" t="s">
        <v>211</v>
      </c>
      <c r="I84" s="122">
        <v>4277</v>
      </c>
      <c r="J84" s="122">
        <v>2251</v>
      </c>
      <c r="K84" s="122">
        <v>980141</v>
      </c>
      <c r="L84" s="122" t="s">
        <v>211</v>
      </c>
      <c r="M84" s="122">
        <v>3307</v>
      </c>
      <c r="N84" s="122">
        <v>101853</v>
      </c>
      <c r="O84" s="122">
        <v>12693</v>
      </c>
      <c r="P84" s="122" t="s">
        <v>211</v>
      </c>
      <c r="R84" s="122">
        <v>97546</v>
      </c>
      <c r="S84" s="122">
        <v>1947</v>
      </c>
      <c r="T84" s="122">
        <v>200</v>
      </c>
      <c r="U84" s="122">
        <v>6000</v>
      </c>
      <c r="V84" s="122">
        <v>186494</v>
      </c>
      <c r="W84" s="122">
        <v>183286</v>
      </c>
      <c r="X84" s="122">
        <v>75300</v>
      </c>
    </row>
  </sheetData>
  <hyperlinks>
    <hyperlink ref="A1" r:id="rId1" display="平成１４年刊行　統計年鑑&lt;&lt;"/>
  </hyperlinks>
  <printOptions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2"/>
  <rowBreaks count="1" manualBreakCount="1">
    <brk id="48" max="23" man="1"/>
  </rowBreaks>
  <colBreaks count="2" manualBreakCount="2">
    <brk id="8" min="1" max="83" man="1"/>
    <brk id="15" min="1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13.125" style="1" customWidth="1"/>
    <col min="3" max="3" width="10.125" style="1" customWidth="1"/>
    <col min="4" max="4" width="12.875" style="1" customWidth="1"/>
    <col min="5" max="5" width="10.75390625" style="1" customWidth="1"/>
    <col min="6" max="6" width="13.75390625" style="1" customWidth="1"/>
    <col min="7" max="7" width="11.625" style="1" customWidth="1"/>
    <col min="8" max="8" width="12.50390625" style="1" customWidth="1"/>
    <col min="9" max="9" width="9.875" style="1" customWidth="1"/>
    <col min="10" max="10" width="10.00390625" style="1" customWidth="1"/>
    <col min="11" max="11" width="10.25390625" style="1" customWidth="1"/>
    <col min="12" max="12" width="10.00390625" style="1" customWidth="1"/>
    <col min="13" max="13" width="10.375" style="1" customWidth="1"/>
    <col min="14" max="14" width="11.125" style="1" customWidth="1"/>
    <col min="15" max="16" width="8.75390625" style="1" customWidth="1"/>
    <col min="17" max="17" width="11.625" style="1" customWidth="1"/>
    <col min="18" max="18" width="13.125" style="1" customWidth="1"/>
    <col min="19" max="19" width="10.25390625" style="1" customWidth="1"/>
    <col min="20" max="20" width="13.00390625" style="1" customWidth="1"/>
    <col min="21" max="21" width="10.875" style="1" customWidth="1"/>
    <col min="22" max="22" width="13.75390625" style="1" customWidth="1"/>
    <col min="23" max="23" width="11.75390625" style="1" customWidth="1"/>
    <col min="24" max="24" width="12.50390625" style="1" customWidth="1"/>
    <col min="25" max="25" width="9.875" style="1" customWidth="1"/>
    <col min="26" max="26" width="10.50390625" style="1" customWidth="1"/>
    <col min="27" max="27" width="9.00390625" style="1" customWidth="1"/>
    <col min="28" max="29" width="10.50390625" style="1" customWidth="1"/>
    <col min="30" max="30" width="11.125" style="1" customWidth="1"/>
    <col min="31" max="32" width="8.75390625" style="1" customWidth="1"/>
    <col min="33" max="16384" width="9.00390625" style="1" customWidth="1"/>
  </cols>
  <sheetData>
    <row r="1" s="2" customFormat="1" ht="13.5">
      <c r="A1" s="225" t="s">
        <v>624</v>
      </c>
    </row>
    <row r="2" ht="13.5">
      <c r="A2" s="3" t="s">
        <v>617</v>
      </c>
    </row>
    <row r="3" spans="1:16" ht="14.25" thickBot="1">
      <c r="A3" s="192"/>
      <c r="O3" s="1" t="s">
        <v>560</v>
      </c>
      <c r="P3" s="193"/>
    </row>
    <row r="4" spans="1:16" s="199" customFormat="1" ht="27.75" thickTop="1">
      <c r="A4" s="194" t="s">
        <v>522</v>
      </c>
      <c r="B4" s="195" t="s">
        <v>111</v>
      </c>
      <c r="C4" s="195" t="s">
        <v>112</v>
      </c>
      <c r="D4" s="195" t="s">
        <v>113</v>
      </c>
      <c r="E4" s="195" t="s">
        <v>114</v>
      </c>
      <c r="F4" s="196" t="s">
        <v>115</v>
      </c>
      <c r="G4" s="197" t="s">
        <v>116</v>
      </c>
      <c r="H4" s="198" t="s">
        <v>117</v>
      </c>
      <c r="I4" s="196" t="s">
        <v>118</v>
      </c>
      <c r="J4" s="196" t="s">
        <v>119</v>
      </c>
      <c r="K4" s="196" t="s">
        <v>120</v>
      </c>
      <c r="L4" s="196" t="s">
        <v>121</v>
      </c>
      <c r="M4" s="195" t="s">
        <v>122</v>
      </c>
      <c r="N4" s="195" t="s">
        <v>123</v>
      </c>
      <c r="O4" s="195" t="s">
        <v>124</v>
      </c>
      <c r="P4" s="197" t="s">
        <v>125</v>
      </c>
    </row>
    <row r="5" spans="1:34" ht="18.75" customHeight="1">
      <c r="A5" s="118"/>
      <c r="B5" s="123"/>
      <c r="C5" s="124"/>
      <c r="D5" s="124"/>
      <c r="E5" s="124"/>
      <c r="F5" s="125"/>
      <c r="G5" s="125"/>
      <c r="H5" s="125"/>
      <c r="I5" s="125"/>
      <c r="J5" s="125"/>
      <c r="K5" s="125"/>
      <c r="L5" s="125"/>
      <c r="M5" s="124"/>
      <c r="N5" s="124"/>
      <c r="O5" s="124"/>
      <c r="P5" s="125"/>
      <c r="AG5" s="65"/>
      <c r="AH5" s="65"/>
    </row>
    <row r="6" spans="1:34" ht="18.75" customHeight="1">
      <c r="A6" s="175" t="s">
        <v>561</v>
      </c>
      <c r="B6" s="176">
        <v>372990546</v>
      </c>
      <c r="C6" s="140">
        <v>5353224</v>
      </c>
      <c r="D6" s="140">
        <v>60986326</v>
      </c>
      <c r="E6" s="140">
        <v>61454955</v>
      </c>
      <c r="F6" s="140">
        <v>34886067</v>
      </c>
      <c r="G6" s="140">
        <v>1356251</v>
      </c>
      <c r="H6" s="140">
        <v>32822725</v>
      </c>
      <c r="I6" s="140">
        <v>7787780</v>
      </c>
      <c r="J6" s="140">
        <v>51371593</v>
      </c>
      <c r="K6" s="140">
        <v>13764153</v>
      </c>
      <c r="L6" s="140">
        <v>53690324</v>
      </c>
      <c r="M6" s="140">
        <v>1067396</v>
      </c>
      <c r="N6" s="140">
        <v>48195740</v>
      </c>
      <c r="O6" s="140">
        <v>260012</v>
      </c>
      <c r="P6" s="140" t="s">
        <v>562</v>
      </c>
      <c r="AG6" s="65"/>
      <c r="AH6" s="65"/>
    </row>
    <row r="7" spans="1:34" ht="18.75" customHeight="1">
      <c r="A7" s="175"/>
      <c r="B7" s="176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AG7" s="65"/>
      <c r="AH7" s="65"/>
    </row>
    <row r="8" spans="1:34" ht="18.75" customHeight="1">
      <c r="A8" s="175" t="s">
        <v>76</v>
      </c>
      <c r="B8" s="176">
        <v>144221190</v>
      </c>
      <c r="C8" s="140">
        <v>1649612</v>
      </c>
      <c r="D8" s="140">
        <v>19754810</v>
      </c>
      <c r="E8" s="140">
        <v>28722734</v>
      </c>
      <c r="F8" s="140">
        <v>16243303</v>
      </c>
      <c r="G8" s="140">
        <v>1017001</v>
      </c>
      <c r="H8" s="140">
        <v>5650563</v>
      </c>
      <c r="I8" s="140">
        <v>3601296</v>
      </c>
      <c r="J8" s="140">
        <v>21604781</v>
      </c>
      <c r="K8" s="140">
        <v>5386150</v>
      </c>
      <c r="L8" s="140">
        <v>21518479</v>
      </c>
      <c r="M8" s="140">
        <v>125987</v>
      </c>
      <c r="N8" s="140">
        <v>18908423</v>
      </c>
      <c r="O8" s="140">
        <v>38051</v>
      </c>
      <c r="P8" s="140" t="s">
        <v>562</v>
      </c>
      <c r="AG8" s="65"/>
      <c r="AH8" s="65"/>
    </row>
    <row r="9" spans="1:57" ht="18.75" customHeight="1">
      <c r="A9" s="175"/>
      <c r="B9" s="176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AG9" s="200"/>
      <c r="AH9" s="200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</row>
    <row r="10" spans="1:34" ht="18.75" customHeight="1">
      <c r="A10" s="177" t="s">
        <v>77</v>
      </c>
      <c r="B10" s="176">
        <v>228769356</v>
      </c>
      <c r="C10" s="140">
        <v>3703612</v>
      </c>
      <c r="D10" s="140">
        <v>41225516</v>
      </c>
      <c r="E10" s="140">
        <v>32732221</v>
      </c>
      <c r="F10" s="140">
        <v>18642764</v>
      </c>
      <c r="G10" s="140">
        <v>339250</v>
      </c>
      <c r="H10" s="140">
        <v>27172162</v>
      </c>
      <c r="I10" s="140">
        <v>4186484</v>
      </c>
      <c r="J10" s="140">
        <v>29766812</v>
      </c>
      <c r="K10" s="140">
        <v>8378003</v>
      </c>
      <c r="L10" s="140">
        <v>32171845</v>
      </c>
      <c r="M10" s="140">
        <v>941409</v>
      </c>
      <c r="N10" s="140">
        <v>29287317</v>
      </c>
      <c r="O10" s="140">
        <v>221961</v>
      </c>
      <c r="P10" s="140" t="s">
        <v>562</v>
      </c>
      <c r="AG10" s="65"/>
      <c r="AH10" s="65"/>
    </row>
    <row r="11" spans="1:34" ht="18.75" customHeight="1">
      <c r="A11" s="178"/>
      <c r="B11" s="176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AG11" s="65"/>
      <c r="AH11" s="65"/>
    </row>
    <row r="12" spans="1:34" ht="18.75" customHeight="1">
      <c r="A12" s="175" t="s">
        <v>78</v>
      </c>
      <c r="B12" s="176">
        <v>60036336</v>
      </c>
      <c r="C12" s="179">
        <v>543479</v>
      </c>
      <c r="D12" s="179">
        <v>7324844</v>
      </c>
      <c r="E12" s="179">
        <v>14829649</v>
      </c>
      <c r="F12" s="179">
        <v>5920354</v>
      </c>
      <c r="G12" s="179">
        <v>720845</v>
      </c>
      <c r="H12" s="179">
        <v>1162594</v>
      </c>
      <c r="I12" s="179">
        <v>1511651</v>
      </c>
      <c r="J12" s="179">
        <v>10255928</v>
      </c>
      <c r="K12" s="179">
        <v>2224806</v>
      </c>
      <c r="L12" s="179">
        <v>6019328</v>
      </c>
      <c r="M12" s="179">
        <v>24182</v>
      </c>
      <c r="N12" s="179">
        <v>9460625</v>
      </c>
      <c r="O12" s="179">
        <v>38051</v>
      </c>
      <c r="P12" s="179" t="s">
        <v>562</v>
      </c>
      <c r="AG12" s="65"/>
      <c r="AH12" s="65"/>
    </row>
    <row r="13" spans="1:34" ht="18.75" customHeight="1">
      <c r="A13" s="175" t="s">
        <v>1</v>
      </c>
      <c r="B13" s="176">
        <v>19448961</v>
      </c>
      <c r="C13" s="179">
        <v>224198</v>
      </c>
      <c r="D13" s="179">
        <v>3652675</v>
      </c>
      <c r="E13" s="179">
        <v>2777944</v>
      </c>
      <c r="F13" s="179">
        <v>4343186</v>
      </c>
      <c r="G13" s="179">
        <v>81800</v>
      </c>
      <c r="H13" s="179">
        <v>352512</v>
      </c>
      <c r="I13" s="179">
        <v>593903</v>
      </c>
      <c r="J13" s="179">
        <v>2952308</v>
      </c>
      <c r="K13" s="179">
        <v>598816</v>
      </c>
      <c r="L13" s="179">
        <v>2196153</v>
      </c>
      <c r="M13" s="179" t="s">
        <v>562</v>
      </c>
      <c r="N13" s="179">
        <v>1675466</v>
      </c>
      <c r="O13" s="179" t="s">
        <v>562</v>
      </c>
      <c r="P13" s="179" t="s">
        <v>562</v>
      </c>
      <c r="AG13" s="65"/>
      <c r="AH13" s="65"/>
    </row>
    <row r="14" spans="1:34" ht="18.75" customHeight="1">
      <c r="A14" s="175" t="s">
        <v>79</v>
      </c>
      <c r="B14" s="176">
        <v>11287157</v>
      </c>
      <c r="C14" s="179">
        <v>164599</v>
      </c>
      <c r="D14" s="179">
        <v>1733155</v>
      </c>
      <c r="E14" s="179">
        <v>2172685</v>
      </c>
      <c r="F14" s="179">
        <v>1044871</v>
      </c>
      <c r="G14" s="179">
        <v>24337</v>
      </c>
      <c r="H14" s="179">
        <v>952865</v>
      </c>
      <c r="I14" s="179">
        <v>415160</v>
      </c>
      <c r="J14" s="179">
        <v>1666525</v>
      </c>
      <c r="K14" s="179">
        <v>387342</v>
      </c>
      <c r="L14" s="179">
        <v>1447879</v>
      </c>
      <c r="M14" s="179">
        <v>2834</v>
      </c>
      <c r="N14" s="179">
        <v>1274905</v>
      </c>
      <c r="O14" s="179" t="s">
        <v>562</v>
      </c>
      <c r="P14" s="179" t="s">
        <v>562</v>
      </c>
      <c r="AG14" s="65"/>
      <c r="AH14" s="65"/>
    </row>
    <row r="15" spans="1:34" ht="18.75" customHeight="1">
      <c r="A15" s="175" t="s">
        <v>80</v>
      </c>
      <c r="B15" s="176">
        <v>14391630</v>
      </c>
      <c r="C15" s="179">
        <v>174149</v>
      </c>
      <c r="D15" s="179">
        <v>1556457</v>
      </c>
      <c r="E15" s="179">
        <v>2076074</v>
      </c>
      <c r="F15" s="179">
        <v>1162856</v>
      </c>
      <c r="G15" s="179">
        <v>10489</v>
      </c>
      <c r="H15" s="179">
        <v>391907</v>
      </c>
      <c r="I15" s="179">
        <v>451830</v>
      </c>
      <c r="J15" s="179">
        <v>1394491</v>
      </c>
      <c r="K15" s="179">
        <v>731581</v>
      </c>
      <c r="L15" s="179">
        <v>4313999</v>
      </c>
      <c r="M15" s="179">
        <v>52776</v>
      </c>
      <c r="N15" s="179">
        <v>2075021</v>
      </c>
      <c r="O15" s="179" t="s">
        <v>562</v>
      </c>
      <c r="P15" s="179" t="s">
        <v>562</v>
      </c>
      <c r="AG15" s="65"/>
      <c r="AH15" s="65"/>
    </row>
    <row r="16" spans="1:34" ht="18.75" customHeight="1">
      <c r="A16" s="175" t="s">
        <v>81</v>
      </c>
      <c r="B16" s="176">
        <v>10776902</v>
      </c>
      <c r="C16" s="179">
        <v>166357</v>
      </c>
      <c r="D16" s="179">
        <v>1426481</v>
      </c>
      <c r="E16" s="179">
        <v>2413203</v>
      </c>
      <c r="F16" s="179">
        <v>975831</v>
      </c>
      <c r="G16" s="179">
        <v>129781</v>
      </c>
      <c r="H16" s="179">
        <v>969455</v>
      </c>
      <c r="I16" s="179">
        <v>180119</v>
      </c>
      <c r="J16" s="179">
        <v>2000151</v>
      </c>
      <c r="K16" s="179">
        <v>383182</v>
      </c>
      <c r="L16" s="179">
        <v>898813</v>
      </c>
      <c r="M16" s="179">
        <v>22465</v>
      </c>
      <c r="N16" s="179">
        <v>1211064</v>
      </c>
      <c r="O16" s="179" t="s">
        <v>562</v>
      </c>
      <c r="P16" s="179" t="s">
        <v>562</v>
      </c>
      <c r="AG16" s="65"/>
      <c r="AH16" s="65"/>
    </row>
    <row r="17" spans="1:34" ht="18.75" customHeight="1">
      <c r="A17" s="175" t="s">
        <v>82</v>
      </c>
      <c r="B17" s="176">
        <v>14210305</v>
      </c>
      <c r="C17" s="179">
        <v>189902</v>
      </c>
      <c r="D17" s="179">
        <v>2237374</v>
      </c>
      <c r="E17" s="179">
        <v>2009078</v>
      </c>
      <c r="F17" s="179">
        <v>1794548</v>
      </c>
      <c r="G17" s="179">
        <v>17170</v>
      </c>
      <c r="H17" s="179">
        <v>580573</v>
      </c>
      <c r="I17" s="179">
        <v>82133</v>
      </c>
      <c r="J17" s="179">
        <v>1820751</v>
      </c>
      <c r="K17" s="179">
        <v>672843</v>
      </c>
      <c r="L17" s="179">
        <v>2956349</v>
      </c>
      <c r="M17" s="179" t="s">
        <v>618</v>
      </c>
      <c r="N17" s="179">
        <v>1849584</v>
      </c>
      <c r="O17" s="179" t="s">
        <v>562</v>
      </c>
      <c r="P17" s="179" t="s">
        <v>562</v>
      </c>
      <c r="AG17" s="65"/>
      <c r="AH17" s="65"/>
    </row>
    <row r="18" spans="1:34" ht="18.75" customHeight="1">
      <c r="A18" s="175" t="s">
        <v>83</v>
      </c>
      <c r="B18" s="176">
        <v>14069899</v>
      </c>
      <c r="C18" s="179">
        <v>186928</v>
      </c>
      <c r="D18" s="179">
        <v>1823824</v>
      </c>
      <c r="E18" s="179">
        <v>2444101</v>
      </c>
      <c r="F18" s="179">
        <v>1001657</v>
      </c>
      <c r="G18" s="179">
        <v>32579</v>
      </c>
      <c r="H18" s="179">
        <v>1240657</v>
      </c>
      <c r="I18" s="179">
        <v>366500</v>
      </c>
      <c r="J18" s="179">
        <v>1514627</v>
      </c>
      <c r="K18" s="179">
        <v>387580</v>
      </c>
      <c r="L18" s="179">
        <v>3685958</v>
      </c>
      <c r="M18" s="179">
        <v>23730</v>
      </c>
      <c r="N18" s="179">
        <v>1361758</v>
      </c>
      <c r="O18" s="179" t="s">
        <v>562</v>
      </c>
      <c r="P18" s="179" t="s">
        <v>562</v>
      </c>
      <c r="AG18" s="65"/>
      <c r="AH18" s="65"/>
    </row>
    <row r="19" spans="1:34" ht="18.75" customHeight="1">
      <c r="A19" s="44"/>
      <c r="B19" s="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08"/>
      <c r="AG19" s="65"/>
      <c r="AH19" s="65"/>
    </row>
    <row r="20" spans="1:34" ht="18.75" customHeight="1">
      <c r="A20" s="174" t="s">
        <v>84</v>
      </c>
      <c r="B20" s="173">
        <f>SUM(B21:B25)</f>
        <v>16881079</v>
      </c>
      <c r="C20" s="133">
        <f aca="true" t="shared" si="0" ref="C20:N20">SUM(C21:C25)</f>
        <v>307679</v>
      </c>
      <c r="D20" s="133">
        <f t="shared" si="0"/>
        <v>2614135</v>
      </c>
      <c r="E20" s="133">
        <f t="shared" si="0"/>
        <v>1968382</v>
      </c>
      <c r="F20" s="133">
        <f t="shared" si="0"/>
        <v>1395872</v>
      </c>
      <c r="G20" s="133">
        <f t="shared" si="0"/>
        <v>9241</v>
      </c>
      <c r="H20" s="133">
        <f t="shared" si="0"/>
        <v>3288887</v>
      </c>
      <c r="I20" s="133">
        <f t="shared" si="0"/>
        <v>423258</v>
      </c>
      <c r="J20" s="133">
        <f t="shared" si="0"/>
        <v>1723989</v>
      </c>
      <c r="K20" s="133">
        <f t="shared" si="0"/>
        <v>567736</v>
      </c>
      <c r="L20" s="133">
        <f t="shared" si="0"/>
        <v>1944019</v>
      </c>
      <c r="M20" s="133">
        <f t="shared" si="0"/>
        <v>55958</v>
      </c>
      <c r="N20" s="133">
        <f t="shared" si="0"/>
        <v>2581923</v>
      </c>
      <c r="O20" s="133" t="s">
        <v>562</v>
      </c>
      <c r="P20" s="133" t="s">
        <v>562</v>
      </c>
      <c r="AG20" s="65"/>
      <c r="AH20" s="65"/>
    </row>
    <row r="21" spans="1:35" ht="18.75" customHeight="1">
      <c r="A21" s="119" t="s">
        <v>85</v>
      </c>
      <c r="B21" s="21">
        <v>3189063</v>
      </c>
      <c r="C21" s="121">
        <v>69029</v>
      </c>
      <c r="D21" s="121">
        <v>703143</v>
      </c>
      <c r="E21" s="121">
        <v>488690</v>
      </c>
      <c r="F21" s="121">
        <v>321371</v>
      </c>
      <c r="G21" s="121">
        <v>3243</v>
      </c>
      <c r="H21" s="121">
        <v>223780</v>
      </c>
      <c r="I21" s="121">
        <v>29386</v>
      </c>
      <c r="J21" s="121">
        <v>594934</v>
      </c>
      <c r="K21" s="121">
        <v>119814</v>
      </c>
      <c r="L21" s="121">
        <v>276482</v>
      </c>
      <c r="M21" s="121" t="s">
        <v>562</v>
      </c>
      <c r="N21" s="121">
        <v>359191</v>
      </c>
      <c r="O21" s="121" t="s">
        <v>562</v>
      </c>
      <c r="P21" s="22" t="s">
        <v>562</v>
      </c>
      <c r="AG21" s="200"/>
      <c r="AH21" s="200"/>
      <c r="AI21" s="201"/>
    </row>
    <row r="22" spans="1:34" ht="18.75" customHeight="1">
      <c r="A22" s="119" t="s">
        <v>86</v>
      </c>
      <c r="B22" s="21">
        <v>4215743</v>
      </c>
      <c r="C22" s="121">
        <v>73866</v>
      </c>
      <c r="D22" s="121">
        <v>448537</v>
      </c>
      <c r="E22" s="121">
        <v>485372</v>
      </c>
      <c r="F22" s="121">
        <v>469507</v>
      </c>
      <c r="G22" s="121">
        <v>2687</v>
      </c>
      <c r="H22" s="121">
        <v>801313</v>
      </c>
      <c r="I22" s="121">
        <v>139381</v>
      </c>
      <c r="J22" s="121">
        <v>297325</v>
      </c>
      <c r="K22" s="121">
        <v>176974</v>
      </c>
      <c r="L22" s="121">
        <v>430755</v>
      </c>
      <c r="M22" s="121">
        <v>43362</v>
      </c>
      <c r="N22" s="121">
        <v>846664</v>
      </c>
      <c r="O22" s="121" t="s">
        <v>562</v>
      </c>
      <c r="P22" s="22" t="s">
        <v>562</v>
      </c>
      <c r="AG22" s="65"/>
      <c r="AH22" s="65"/>
    </row>
    <row r="23" spans="1:34" ht="18.75" customHeight="1">
      <c r="A23" s="119" t="s">
        <v>87</v>
      </c>
      <c r="B23" s="21">
        <v>2115716</v>
      </c>
      <c r="C23" s="121">
        <v>48139</v>
      </c>
      <c r="D23" s="121">
        <v>395048</v>
      </c>
      <c r="E23" s="121">
        <v>205955</v>
      </c>
      <c r="F23" s="121">
        <v>146614</v>
      </c>
      <c r="G23" s="121">
        <v>387</v>
      </c>
      <c r="H23" s="121">
        <v>444968</v>
      </c>
      <c r="I23" s="121">
        <v>161428</v>
      </c>
      <c r="J23" s="121">
        <v>136876</v>
      </c>
      <c r="K23" s="121">
        <v>52276</v>
      </c>
      <c r="L23" s="121">
        <v>306012</v>
      </c>
      <c r="M23" s="121">
        <v>5764</v>
      </c>
      <c r="N23" s="121">
        <v>212249</v>
      </c>
      <c r="O23" s="121" t="s">
        <v>562</v>
      </c>
      <c r="P23" s="22" t="s">
        <v>562</v>
      </c>
      <c r="AG23" s="65"/>
      <c r="AH23" s="65"/>
    </row>
    <row r="24" spans="1:34" ht="18.75" customHeight="1">
      <c r="A24" s="119" t="s">
        <v>88</v>
      </c>
      <c r="B24" s="21">
        <v>5336110</v>
      </c>
      <c r="C24" s="121">
        <v>70292</v>
      </c>
      <c r="D24" s="121">
        <v>647997</v>
      </c>
      <c r="E24" s="121">
        <v>647256</v>
      </c>
      <c r="F24" s="121">
        <v>387779</v>
      </c>
      <c r="G24" s="121">
        <v>2399</v>
      </c>
      <c r="H24" s="121">
        <v>1571618</v>
      </c>
      <c r="I24" s="121">
        <v>70722</v>
      </c>
      <c r="J24" s="121">
        <v>339132</v>
      </c>
      <c r="K24" s="121">
        <v>154170</v>
      </c>
      <c r="L24" s="121">
        <v>767158</v>
      </c>
      <c r="M24" s="121">
        <v>6832</v>
      </c>
      <c r="N24" s="121">
        <v>670755</v>
      </c>
      <c r="O24" s="121" t="s">
        <v>562</v>
      </c>
      <c r="P24" s="22" t="s">
        <v>562</v>
      </c>
      <c r="AG24" s="65"/>
      <c r="AH24" s="65"/>
    </row>
    <row r="25" spans="1:34" ht="18.75" customHeight="1">
      <c r="A25" s="119" t="s">
        <v>89</v>
      </c>
      <c r="B25" s="21">
        <v>2024447</v>
      </c>
      <c r="C25" s="121">
        <v>46353</v>
      </c>
      <c r="D25" s="121">
        <v>419410</v>
      </c>
      <c r="E25" s="121">
        <v>141109</v>
      </c>
      <c r="F25" s="121">
        <v>70601</v>
      </c>
      <c r="G25" s="121">
        <v>525</v>
      </c>
      <c r="H25" s="121">
        <v>247208</v>
      </c>
      <c r="I25" s="121">
        <v>22341</v>
      </c>
      <c r="J25" s="121">
        <v>355722</v>
      </c>
      <c r="K25" s="121">
        <v>64502</v>
      </c>
      <c r="L25" s="121">
        <v>163612</v>
      </c>
      <c r="M25" s="121" t="s">
        <v>562</v>
      </c>
      <c r="N25" s="121">
        <v>493064</v>
      </c>
      <c r="O25" s="121" t="s">
        <v>562</v>
      </c>
      <c r="P25" s="22" t="s">
        <v>562</v>
      </c>
      <c r="AG25" s="65"/>
      <c r="AH25" s="65"/>
    </row>
    <row r="26" spans="1:34" ht="18.75" customHeight="1">
      <c r="A26" s="174" t="s">
        <v>90</v>
      </c>
      <c r="B26" s="173">
        <f>SUM(B27:B34)</f>
        <v>29402027</v>
      </c>
      <c r="C26" s="133">
        <f aca="true" t="shared" si="1" ref="C26:O26">SUM(C27:C34)</f>
        <v>515172</v>
      </c>
      <c r="D26" s="133">
        <f t="shared" si="1"/>
        <v>4941981</v>
      </c>
      <c r="E26" s="133">
        <f t="shared" si="1"/>
        <v>4609434</v>
      </c>
      <c r="F26" s="133">
        <f t="shared" si="1"/>
        <v>2653497</v>
      </c>
      <c r="G26" s="133">
        <f t="shared" si="1"/>
        <v>39766</v>
      </c>
      <c r="H26" s="133">
        <f t="shared" si="1"/>
        <v>3061468</v>
      </c>
      <c r="I26" s="133">
        <f t="shared" si="1"/>
        <v>277086</v>
      </c>
      <c r="J26" s="133">
        <f t="shared" si="1"/>
        <v>4583535</v>
      </c>
      <c r="K26" s="133">
        <f t="shared" si="1"/>
        <v>1074019</v>
      </c>
      <c r="L26" s="133">
        <f t="shared" si="1"/>
        <v>3419914</v>
      </c>
      <c r="M26" s="133">
        <f t="shared" si="1"/>
        <v>28914</v>
      </c>
      <c r="N26" s="133">
        <f t="shared" si="1"/>
        <v>4082221</v>
      </c>
      <c r="O26" s="133">
        <f t="shared" si="1"/>
        <v>115000</v>
      </c>
      <c r="P26" s="133" t="s">
        <v>562</v>
      </c>
      <c r="AG26" s="65"/>
      <c r="AH26" s="65"/>
    </row>
    <row r="27" spans="1:34" ht="18.75" customHeight="1">
      <c r="A27" s="119" t="s">
        <v>91</v>
      </c>
      <c r="B27" s="21">
        <v>8290618</v>
      </c>
      <c r="C27" s="121">
        <v>95049</v>
      </c>
      <c r="D27" s="121">
        <v>1124897</v>
      </c>
      <c r="E27" s="121">
        <v>1383058</v>
      </c>
      <c r="F27" s="121">
        <v>1143360</v>
      </c>
      <c r="G27" s="121">
        <v>15445</v>
      </c>
      <c r="H27" s="121">
        <v>166928</v>
      </c>
      <c r="I27" s="121">
        <v>199400</v>
      </c>
      <c r="J27" s="121">
        <v>2042510</v>
      </c>
      <c r="K27" s="121">
        <v>316712</v>
      </c>
      <c r="L27" s="121">
        <v>889726</v>
      </c>
      <c r="M27" s="121">
        <v>3990</v>
      </c>
      <c r="N27" s="121">
        <v>909543</v>
      </c>
      <c r="O27" s="121" t="s">
        <v>562</v>
      </c>
      <c r="P27" s="22" t="s">
        <v>562</v>
      </c>
      <c r="AG27" s="65"/>
      <c r="AH27" s="65"/>
    </row>
    <row r="28" spans="1:34" ht="18.75" customHeight="1">
      <c r="A28" s="119" t="s">
        <v>92</v>
      </c>
      <c r="B28" s="21">
        <v>4208557</v>
      </c>
      <c r="C28" s="121">
        <v>85162</v>
      </c>
      <c r="D28" s="121">
        <v>676891</v>
      </c>
      <c r="E28" s="121">
        <v>777162</v>
      </c>
      <c r="F28" s="121">
        <v>337339</v>
      </c>
      <c r="G28" s="121">
        <v>1916</v>
      </c>
      <c r="H28" s="121">
        <v>443647</v>
      </c>
      <c r="I28" s="121">
        <v>18753</v>
      </c>
      <c r="J28" s="121">
        <v>500002</v>
      </c>
      <c r="K28" s="121">
        <v>176300</v>
      </c>
      <c r="L28" s="121">
        <v>461507</v>
      </c>
      <c r="M28" s="121" t="s">
        <v>562</v>
      </c>
      <c r="N28" s="121">
        <v>614878</v>
      </c>
      <c r="O28" s="121">
        <v>115000</v>
      </c>
      <c r="P28" s="22" t="s">
        <v>562</v>
      </c>
      <c r="AG28" s="65"/>
      <c r="AH28" s="65"/>
    </row>
    <row r="29" spans="1:34" ht="18.75" customHeight="1">
      <c r="A29" s="119" t="s">
        <v>93</v>
      </c>
      <c r="B29" s="21">
        <v>4552330</v>
      </c>
      <c r="C29" s="121">
        <v>59875</v>
      </c>
      <c r="D29" s="121">
        <v>838020</v>
      </c>
      <c r="E29" s="121">
        <v>700974</v>
      </c>
      <c r="F29" s="121">
        <v>427451</v>
      </c>
      <c r="G29" s="121">
        <v>2291</v>
      </c>
      <c r="H29" s="121">
        <v>473424</v>
      </c>
      <c r="I29" s="121">
        <v>12556</v>
      </c>
      <c r="J29" s="121">
        <v>448462</v>
      </c>
      <c r="K29" s="121">
        <v>153774</v>
      </c>
      <c r="L29" s="121">
        <v>863590</v>
      </c>
      <c r="M29" s="121" t="s">
        <v>562</v>
      </c>
      <c r="N29" s="121">
        <v>571913</v>
      </c>
      <c r="O29" s="121" t="s">
        <v>562</v>
      </c>
      <c r="P29" s="22" t="s">
        <v>562</v>
      </c>
      <c r="AG29" s="65"/>
      <c r="AH29" s="65"/>
    </row>
    <row r="30" spans="1:34" ht="18.75" customHeight="1">
      <c r="A30" s="119" t="s">
        <v>94</v>
      </c>
      <c r="B30" s="21">
        <v>3600688</v>
      </c>
      <c r="C30" s="121">
        <v>67931</v>
      </c>
      <c r="D30" s="121">
        <v>728395</v>
      </c>
      <c r="E30" s="121">
        <v>631090</v>
      </c>
      <c r="F30" s="121">
        <v>234852</v>
      </c>
      <c r="G30" s="121">
        <v>15526</v>
      </c>
      <c r="H30" s="121">
        <v>395164</v>
      </c>
      <c r="I30" s="121">
        <v>9464</v>
      </c>
      <c r="J30" s="121">
        <v>483938</v>
      </c>
      <c r="K30" s="121">
        <v>111558</v>
      </c>
      <c r="L30" s="121">
        <v>416460</v>
      </c>
      <c r="M30" s="121" t="s">
        <v>562</v>
      </c>
      <c r="N30" s="121">
        <v>506310</v>
      </c>
      <c r="O30" s="121" t="s">
        <v>562</v>
      </c>
      <c r="P30" s="22" t="s">
        <v>562</v>
      </c>
      <c r="AG30" s="65"/>
      <c r="AH30" s="65"/>
    </row>
    <row r="31" spans="1:57" ht="18.75" customHeight="1">
      <c r="A31" s="119" t="s">
        <v>95</v>
      </c>
      <c r="B31" s="21">
        <v>2392328</v>
      </c>
      <c r="C31" s="121">
        <v>54304</v>
      </c>
      <c r="D31" s="121">
        <v>494815</v>
      </c>
      <c r="E31" s="121">
        <v>345717</v>
      </c>
      <c r="F31" s="121">
        <v>173025</v>
      </c>
      <c r="G31" s="121">
        <v>2120</v>
      </c>
      <c r="H31" s="121">
        <v>437642</v>
      </c>
      <c r="I31" s="121">
        <v>2686</v>
      </c>
      <c r="J31" s="121">
        <v>247307</v>
      </c>
      <c r="K31" s="121">
        <v>90908</v>
      </c>
      <c r="L31" s="121">
        <v>199645</v>
      </c>
      <c r="M31" s="121">
        <v>20618</v>
      </c>
      <c r="N31" s="121">
        <v>323541</v>
      </c>
      <c r="O31" s="121" t="s">
        <v>562</v>
      </c>
      <c r="P31" s="22" t="s">
        <v>562</v>
      </c>
      <c r="AG31" s="200"/>
      <c r="AH31" s="200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</row>
    <row r="32" spans="1:34" ht="18.75" customHeight="1">
      <c r="A32" s="119" t="s">
        <v>96</v>
      </c>
      <c r="B32" s="21">
        <v>2707390</v>
      </c>
      <c r="C32" s="121">
        <v>67122</v>
      </c>
      <c r="D32" s="121">
        <v>538738</v>
      </c>
      <c r="E32" s="121">
        <v>409048</v>
      </c>
      <c r="F32" s="121">
        <v>196922</v>
      </c>
      <c r="G32" s="121">
        <v>1101</v>
      </c>
      <c r="H32" s="121">
        <v>260407</v>
      </c>
      <c r="I32" s="121">
        <v>6733</v>
      </c>
      <c r="J32" s="121">
        <v>386158</v>
      </c>
      <c r="K32" s="121">
        <v>111070</v>
      </c>
      <c r="L32" s="121">
        <v>309823</v>
      </c>
      <c r="M32" s="121">
        <v>3046</v>
      </c>
      <c r="N32" s="121">
        <v>417222</v>
      </c>
      <c r="O32" s="121" t="s">
        <v>562</v>
      </c>
      <c r="P32" s="22" t="s">
        <v>562</v>
      </c>
      <c r="AG32" s="65"/>
      <c r="AH32" s="65"/>
    </row>
    <row r="33" spans="1:34" ht="18.75" customHeight="1">
      <c r="A33" s="119" t="s">
        <v>97</v>
      </c>
      <c r="B33" s="21">
        <v>1220874</v>
      </c>
      <c r="C33" s="121">
        <v>26867</v>
      </c>
      <c r="D33" s="121">
        <v>265489</v>
      </c>
      <c r="E33" s="121">
        <v>92061</v>
      </c>
      <c r="F33" s="121">
        <v>38408</v>
      </c>
      <c r="G33" s="121">
        <v>533</v>
      </c>
      <c r="H33" s="121">
        <v>198974</v>
      </c>
      <c r="I33" s="121">
        <v>23329</v>
      </c>
      <c r="J33" s="121">
        <v>353607</v>
      </c>
      <c r="K33" s="121">
        <v>25736</v>
      </c>
      <c r="L33" s="121">
        <v>98778</v>
      </c>
      <c r="M33" s="121" t="s">
        <v>562</v>
      </c>
      <c r="N33" s="121">
        <v>97072</v>
      </c>
      <c r="O33" s="121" t="s">
        <v>562</v>
      </c>
      <c r="P33" s="22" t="s">
        <v>562</v>
      </c>
      <c r="AG33" s="65"/>
      <c r="AH33" s="65"/>
    </row>
    <row r="34" spans="1:34" ht="18.75" customHeight="1">
      <c r="A34" s="119" t="s">
        <v>98</v>
      </c>
      <c r="B34" s="21">
        <v>2429242</v>
      </c>
      <c r="C34" s="121">
        <v>58862</v>
      </c>
      <c r="D34" s="121">
        <v>274736</v>
      </c>
      <c r="E34" s="121">
        <v>270324</v>
      </c>
      <c r="F34" s="121">
        <v>102140</v>
      </c>
      <c r="G34" s="121">
        <v>834</v>
      </c>
      <c r="H34" s="121">
        <v>685282</v>
      </c>
      <c r="I34" s="121">
        <v>4165</v>
      </c>
      <c r="J34" s="121">
        <v>121551</v>
      </c>
      <c r="K34" s="121">
        <v>87961</v>
      </c>
      <c r="L34" s="121">
        <v>180385</v>
      </c>
      <c r="M34" s="121">
        <v>1260</v>
      </c>
      <c r="N34" s="121">
        <v>641742</v>
      </c>
      <c r="O34" s="121" t="s">
        <v>562</v>
      </c>
      <c r="P34" s="22" t="s">
        <v>562</v>
      </c>
      <c r="AG34" s="65"/>
      <c r="AH34" s="65"/>
    </row>
    <row r="35" spans="1:34" ht="18.75" customHeight="1">
      <c r="A35" s="174" t="s">
        <v>99</v>
      </c>
      <c r="B35" s="173">
        <f>SUM(B36:B40)</f>
        <v>14935923</v>
      </c>
      <c r="C35" s="133">
        <f aca="true" t="shared" si="2" ref="C35:N35">SUM(C36:C40)</f>
        <v>282955</v>
      </c>
      <c r="D35" s="133">
        <f t="shared" si="2"/>
        <v>2591804</v>
      </c>
      <c r="E35" s="133">
        <f t="shared" si="2"/>
        <v>2396200</v>
      </c>
      <c r="F35" s="133">
        <f t="shared" si="2"/>
        <v>1264082</v>
      </c>
      <c r="G35" s="133">
        <f t="shared" si="2"/>
        <v>23143</v>
      </c>
      <c r="H35" s="133">
        <f t="shared" si="2"/>
        <v>1304820</v>
      </c>
      <c r="I35" s="133">
        <f t="shared" si="2"/>
        <v>288384</v>
      </c>
      <c r="J35" s="133">
        <f t="shared" si="2"/>
        <v>1874804</v>
      </c>
      <c r="K35" s="133">
        <f t="shared" si="2"/>
        <v>659577</v>
      </c>
      <c r="L35" s="133">
        <f t="shared" si="2"/>
        <v>1632370</v>
      </c>
      <c r="M35" s="133">
        <f t="shared" si="2"/>
        <v>387523</v>
      </c>
      <c r="N35" s="133">
        <f t="shared" si="2"/>
        <v>2230261</v>
      </c>
      <c r="O35" s="133" t="s">
        <v>562</v>
      </c>
      <c r="P35" s="133" t="s">
        <v>562</v>
      </c>
      <c r="AG35" s="65"/>
      <c r="AH35" s="65"/>
    </row>
    <row r="36" spans="1:34" ht="18.75" customHeight="1">
      <c r="A36" s="120" t="s">
        <v>18</v>
      </c>
      <c r="B36" s="21">
        <v>1723089</v>
      </c>
      <c r="C36" s="121">
        <v>33276</v>
      </c>
      <c r="D36" s="121">
        <v>331863</v>
      </c>
      <c r="E36" s="121">
        <v>240838</v>
      </c>
      <c r="F36" s="121">
        <v>110899</v>
      </c>
      <c r="G36" s="121" t="s">
        <v>562</v>
      </c>
      <c r="H36" s="121">
        <v>237102</v>
      </c>
      <c r="I36" s="121">
        <v>25117</v>
      </c>
      <c r="J36" s="121">
        <v>162350</v>
      </c>
      <c r="K36" s="121">
        <v>53762</v>
      </c>
      <c r="L36" s="121">
        <v>202089</v>
      </c>
      <c r="M36" s="121" t="s">
        <v>562</v>
      </c>
      <c r="N36" s="121">
        <v>325793</v>
      </c>
      <c r="O36" s="121" t="s">
        <v>562</v>
      </c>
      <c r="P36" s="22" t="s">
        <v>562</v>
      </c>
      <c r="AG36" s="65"/>
      <c r="AH36" s="65"/>
    </row>
    <row r="37" spans="1:34" ht="18.75" customHeight="1">
      <c r="A37" s="120" t="s">
        <v>100</v>
      </c>
      <c r="B37" s="21">
        <v>2577724</v>
      </c>
      <c r="C37" s="121">
        <v>53405</v>
      </c>
      <c r="D37" s="121">
        <v>470028</v>
      </c>
      <c r="E37" s="121">
        <v>379040</v>
      </c>
      <c r="F37" s="121">
        <v>123520</v>
      </c>
      <c r="G37" s="121">
        <v>1832</v>
      </c>
      <c r="H37" s="121">
        <v>427280</v>
      </c>
      <c r="I37" s="121">
        <v>5830</v>
      </c>
      <c r="J37" s="121">
        <v>410736</v>
      </c>
      <c r="K37" s="121">
        <v>87962</v>
      </c>
      <c r="L37" s="121">
        <v>254921</v>
      </c>
      <c r="M37" s="121">
        <v>26065</v>
      </c>
      <c r="N37" s="121">
        <v>337105</v>
      </c>
      <c r="O37" s="121" t="s">
        <v>562</v>
      </c>
      <c r="P37" s="22" t="s">
        <v>562</v>
      </c>
      <c r="AG37" s="65"/>
      <c r="AH37" s="65"/>
    </row>
    <row r="38" spans="1:34" ht="18.75" customHeight="1">
      <c r="A38" s="120" t="s">
        <v>20</v>
      </c>
      <c r="B38" s="21">
        <v>4592891</v>
      </c>
      <c r="C38" s="121">
        <v>77992</v>
      </c>
      <c r="D38" s="121">
        <v>728712</v>
      </c>
      <c r="E38" s="121">
        <v>889042</v>
      </c>
      <c r="F38" s="121">
        <v>531358</v>
      </c>
      <c r="G38" s="121">
        <v>9152</v>
      </c>
      <c r="H38" s="121">
        <v>166214</v>
      </c>
      <c r="I38" s="121">
        <v>75588</v>
      </c>
      <c r="J38" s="121">
        <v>741482</v>
      </c>
      <c r="K38" s="121">
        <v>186697</v>
      </c>
      <c r="L38" s="121">
        <v>523232</v>
      </c>
      <c r="M38" s="121">
        <v>22696</v>
      </c>
      <c r="N38" s="121">
        <v>640726</v>
      </c>
      <c r="O38" s="121" t="s">
        <v>562</v>
      </c>
      <c r="P38" s="22" t="s">
        <v>562</v>
      </c>
      <c r="AG38" s="65"/>
      <c r="AH38" s="65"/>
    </row>
    <row r="39" spans="1:34" ht="18.75" customHeight="1">
      <c r="A39" s="120" t="s">
        <v>101</v>
      </c>
      <c r="B39" s="21">
        <v>2386930</v>
      </c>
      <c r="C39" s="121">
        <v>46847</v>
      </c>
      <c r="D39" s="121">
        <v>506065</v>
      </c>
      <c r="E39" s="121">
        <v>340645</v>
      </c>
      <c r="F39" s="121">
        <v>157346</v>
      </c>
      <c r="G39" s="121">
        <v>5666</v>
      </c>
      <c r="H39" s="121">
        <v>179265</v>
      </c>
      <c r="I39" s="121">
        <v>15417</v>
      </c>
      <c r="J39" s="121">
        <v>260992</v>
      </c>
      <c r="K39" s="121">
        <v>161192</v>
      </c>
      <c r="L39" s="121">
        <v>194714</v>
      </c>
      <c r="M39" s="121">
        <v>234260</v>
      </c>
      <c r="N39" s="121">
        <v>284521</v>
      </c>
      <c r="O39" s="121" t="s">
        <v>562</v>
      </c>
      <c r="P39" s="22" t="s">
        <v>562</v>
      </c>
      <c r="AG39" s="65"/>
      <c r="AH39" s="65"/>
    </row>
    <row r="40" spans="1:34" ht="18.75" customHeight="1">
      <c r="A40" s="120" t="s">
        <v>102</v>
      </c>
      <c r="B40" s="21">
        <v>3655289</v>
      </c>
      <c r="C40" s="121">
        <v>71435</v>
      </c>
      <c r="D40" s="121">
        <v>555136</v>
      </c>
      <c r="E40" s="121">
        <v>546635</v>
      </c>
      <c r="F40" s="121">
        <v>340959</v>
      </c>
      <c r="G40" s="121">
        <v>6493</v>
      </c>
      <c r="H40" s="121">
        <v>294959</v>
      </c>
      <c r="I40" s="121">
        <v>166432</v>
      </c>
      <c r="J40" s="121">
        <v>299244</v>
      </c>
      <c r="K40" s="121">
        <v>169964</v>
      </c>
      <c r="L40" s="121">
        <v>457414</v>
      </c>
      <c r="M40" s="121">
        <v>104502</v>
      </c>
      <c r="N40" s="121">
        <v>642116</v>
      </c>
      <c r="O40" s="121" t="s">
        <v>562</v>
      </c>
      <c r="P40" s="22" t="s">
        <v>562</v>
      </c>
      <c r="AG40" s="65"/>
      <c r="AH40" s="65"/>
    </row>
    <row r="41" spans="1:55" ht="18.75" customHeight="1">
      <c r="A41" s="180" t="s">
        <v>103</v>
      </c>
      <c r="B41" s="176">
        <f>B42+B43+B44+R5+R6+R7+R8</f>
        <v>11251892</v>
      </c>
      <c r="C41" s="140">
        <f aca="true" t="shared" si="3" ref="C41:N41">C42+C43+C44+S5+S6+S7+S8</f>
        <v>194670</v>
      </c>
      <c r="D41" s="140">
        <f t="shared" si="3"/>
        <v>2038664</v>
      </c>
      <c r="E41" s="140">
        <f t="shared" si="3"/>
        <v>1826497</v>
      </c>
      <c r="F41" s="140">
        <f t="shared" si="3"/>
        <v>1039993</v>
      </c>
      <c r="G41" s="140">
        <f t="shared" si="3"/>
        <v>29099</v>
      </c>
      <c r="H41" s="140">
        <f t="shared" si="3"/>
        <v>857283</v>
      </c>
      <c r="I41" s="140">
        <f t="shared" si="3"/>
        <v>169901</v>
      </c>
      <c r="J41" s="140">
        <f t="shared" si="3"/>
        <v>1929674</v>
      </c>
      <c r="K41" s="140">
        <f t="shared" si="3"/>
        <v>411902</v>
      </c>
      <c r="L41" s="140">
        <f t="shared" si="3"/>
        <v>1181929</v>
      </c>
      <c r="M41" s="140">
        <f>M42+M43+M44+AC5+AC6+AC7</f>
        <v>140563</v>
      </c>
      <c r="N41" s="140">
        <f t="shared" si="3"/>
        <v>1431717</v>
      </c>
      <c r="O41" s="140" t="s">
        <v>562</v>
      </c>
      <c r="P41" s="140" t="s">
        <v>562</v>
      </c>
      <c r="AG41" s="200"/>
      <c r="AH41" s="200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</row>
    <row r="42" spans="1:34" ht="18.75" customHeight="1">
      <c r="A42" s="119" t="s">
        <v>104</v>
      </c>
      <c r="B42" s="21">
        <v>5169090</v>
      </c>
      <c r="C42" s="121">
        <v>77301</v>
      </c>
      <c r="D42" s="121">
        <v>793034</v>
      </c>
      <c r="E42" s="121">
        <v>818026</v>
      </c>
      <c r="F42" s="121">
        <v>538061</v>
      </c>
      <c r="G42" s="121">
        <v>11440</v>
      </c>
      <c r="H42" s="121">
        <v>502218</v>
      </c>
      <c r="I42" s="121">
        <v>67610</v>
      </c>
      <c r="J42" s="121">
        <v>1147471</v>
      </c>
      <c r="K42" s="121">
        <v>185707</v>
      </c>
      <c r="L42" s="121">
        <v>412276</v>
      </c>
      <c r="M42" s="121">
        <v>60122</v>
      </c>
      <c r="N42" s="121">
        <v>555824</v>
      </c>
      <c r="O42" s="121" t="s">
        <v>562</v>
      </c>
      <c r="P42" s="22" t="s">
        <v>562</v>
      </c>
      <c r="AG42" s="65"/>
      <c r="AH42" s="65"/>
    </row>
    <row r="43" spans="1:34" ht="18.75" customHeight="1">
      <c r="A43" s="119" t="s">
        <v>105</v>
      </c>
      <c r="B43" s="21">
        <v>2863875</v>
      </c>
      <c r="C43" s="121">
        <v>61718</v>
      </c>
      <c r="D43" s="121">
        <v>426279</v>
      </c>
      <c r="E43" s="121">
        <v>544782</v>
      </c>
      <c r="F43" s="121">
        <v>155587</v>
      </c>
      <c r="G43" s="121">
        <v>16568</v>
      </c>
      <c r="H43" s="121">
        <v>171331</v>
      </c>
      <c r="I43" s="121">
        <v>89731</v>
      </c>
      <c r="J43" s="121">
        <v>462819</v>
      </c>
      <c r="K43" s="121">
        <v>104377</v>
      </c>
      <c r="L43" s="121">
        <v>412195</v>
      </c>
      <c r="M43" s="121">
        <v>32367</v>
      </c>
      <c r="N43" s="121">
        <v>386121</v>
      </c>
      <c r="O43" s="121" t="s">
        <v>562</v>
      </c>
      <c r="P43" s="22" t="s">
        <v>562</v>
      </c>
      <c r="AG43" s="65"/>
      <c r="AH43" s="65"/>
    </row>
    <row r="44" spans="1:34" ht="18.75" customHeight="1">
      <c r="A44" s="119" t="s">
        <v>106</v>
      </c>
      <c r="B44" s="21">
        <v>3218927</v>
      </c>
      <c r="C44" s="121">
        <v>55651</v>
      </c>
      <c r="D44" s="121">
        <v>819351</v>
      </c>
      <c r="E44" s="121">
        <v>463689</v>
      </c>
      <c r="F44" s="121">
        <v>346345</v>
      </c>
      <c r="G44" s="121">
        <v>1091</v>
      </c>
      <c r="H44" s="121">
        <v>183734</v>
      </c>
      <c r="I44" s="121">
        <v>12560</v>
      </c>
      <c r="J44" s="121">
        <v>319384</v>
      </c>
      <c r="K44" s="121">
        <v>121818</v>
      </c>
      <c r="L44" s="121">
        <v>357458</v>
      </c>
      <c r="M44" s="121">
        <v>48074</v>
      </c>
      <c r="N44" s="121">
        <v>489772</v>
      </c>
      <c r="O44" s="121" t="s">
        <v>562</v>
      </c>
      <c r="P44" s="22" t="s">
        <v>562</v>
      </c>
      <c r="AG44" s="65"/>
      <c r="AH44" s="65"/>
    </row>
    <row r="45" spans="1:16" ht="18.75" customHeight="1">
      <c r="A45" s="202" t="s">
        <v>524</v>
      </c>
      <c r="B45" s="21">
        <v>3954565</v>
      </c>
      <c r="C45" s="121">
        <v>53811</v>
      </c>
      <c r="D45" s="121">
        <v>676580</v>
      </c>
      <c r="E45" s="121">
        <v>286507</v>
      </c>
      <c r="F45" s="121">
        <v>210748</v>
      </c>
      <c r="G45" s="121">
        <v>1336</v>
      </c>
      <c r="H45" s="121">
        <v>297314</v>
      </c>
      <c r="I45" s="121">
        <v>59539</v>
      </c>
      <c r="J45" s="121">
        <v>482949</v>
      </c>
      <c r="K45" s="121">
        <v>69406</v>
      </c>
      <c r="L45" s="121">
        <v>1343931</v>
      </c>
      <c r="M45" s="121">
        <v>22490</v>
      </c>
      <c r="N45" s="121">
        <v>449954</v>
      </c>
      <c r="O45" s="121" t="s">
        <v>562</v>
      </c>
      <c r="P45" s="108" t="s">
        <v>562</v>
      </c>
    </row>
    <row r="46" spans="1:16" ht="18.75" customHeight="1">
      <c r="A46" s="202" t="s">
        <v>525</v>
      </c>
      <c r="B46" s="21">
        <v>4867744</v>
      </c>
      <c r="C46" s="121">
        <v>70204</v>
      </c>
      <c r="D46" s="121">
        <v>920337</v>
      </c>
      <c r="E46" s="121">
        <v>650042</v>
      </c>
      <c r="F46" s="121">
        <v>374039</v>
      </c>
      <c r="G46" s="121">
        <v>27441</v>
      </c>
      <c r="H46" s="121">
        <v>269919</v>
      </c>
      <c r="I46" s="121">
        <v>66826</v>
      </c>
      <c r="J46" s="121">
        <v>498372</v>
      </c>
      <c r="K46" s="121">
        <v>186428</v>
      </c>
      <c r="L46" s="121">
        <v>867858</v>
      </c>
      <c r="M46" s="121">
        <v>32601</v>
      </c>
      <c r="N46" s="121">
        <v>903677</v>
      </c>
      <c r="O46" s="121" t="s">
        <v>562</v>
      </c>
      <c r="P46" s="108" t="s">
        <v>562</v>
      </c>
    </row>
    <row r="47" spans="1:16" ht="18.75" customHeight="1">
      <c r="A47" s="202" t="s">
        <v>526</v>
      </c>
      <c r="B47" s="21">
        <v>3823448</v>
      </c>
      <c r="C47" s="121">
        <v>66296</v>
      </c>
      <c r="D47" s="121">
        <v>860766</v>
      </c>
      <c r="E47" s="121">
        <v>488363</v>
      </c>
      <c r="F47" s="121">
        <v>290083</v>
      </c>
      <c r="G47" s="121">
        <v>3911</v>
      </c>
      <c r="H47" s="121">
        <v>192320</v>
      </c>
      <c r="I47" s="121">
        <v>108421</v>
      </c>
      <c r="J47" s="121">
        <v>311833</v>
      </c>
      <c r="K47" s="121">
        <v>142037</v>
      </c>
      <c r="L47" s="121">
        <v>822769</v>
      </c>
      <c r="M47" s="121">
        <v>23848</v>
      </c>
      <c r="N47" s="121">
        <v>512801</v>
      </c>
      <c r="O47" s="121" t="s">
        <v>562</v>
      </c>
      <c r="P47" s="108" t="s">
        <v>562</v>
      </c>
    </row>
    <row r="48" spans="1:16" ht="18.75" customHeight="1">
      <c r="A48" s="202" t="s">
        <v>527</v>
      </c>
      <c r="B48" s="21">
        <v>3183955</v>
      </c>
      <c r="C48" s="121">
        <v>63275</v>
      </c>
      <c r="D48" s="121">
        <v>676490</v>
      </c>
      <c r="E48" s="121">
        <v>367430</v>
      </c>
      <c r="F48" s="121">
        <v>275035</v>
      </c>
      <c r="G48" s="121">
        <v>3755</v>
      </c>
      <c r="H48" s="121">
        <v>581227</v>
      </c>
      <c r="I48" s="121">
        <v>76701</v>
      </c>
      <c r="J48" s="121">
        <v>186323</v>
      </c>
      <c r="K48" s="121">
        <v>146765</v>
      </c>
      <c r="L48" s="121">
        <v>326119</v>
      </c>
      <c r="M48" s="121" t="s">
        <v>562</v>
      </c>
      <c r="N48" s="121">
        <v>480835</v>
      </c>
      <c r="O48" s="121" t="s">
        <v>562</v>
      </c>
      <c r="P48" s="108" t="s">
        <v>562</v>
      </c>
    </row>
    <row r="49" spans="1:16" ht="18.75" customHeight="1">
      <c r="A49" s="203" t="s">
        <v>107</v>
      </c>
      <c r="B49" s="173">
        <f>SUM(B50:B60)</f>
        <v>57032109</v>
      </c>
      <c r="C49" s="133">
        <f aca="true" t="shared" si="4" ref="C49:O49">SUM(C50:C60)</f>
        <v>897680</v>
      </c>
      <c r="D49" s="133">
        <f t="shared" si="4"/>
        <v>10103094</v>
      </c>
      <c r="E49" s="133">
        <f t="shared" si="4"/>
        <v>9577711</v>
      </c>
      <c r="F49" s="133">
        <f t="shared" si="4"/>
        <v>4803199</v>
      </c>
      <c r="G49" s="133">
        <f t="shared" si="4"/>
        <v>134985</v>
      </c>
      <c r="H49" s="133">
        <f t="shared" si="4"/>
        <v>5021949</v>
      </c>
      <c r="I49" s="133">
        <f t="shared" si="4"/>
        <v>278269</v>
      </c>
      <c r="J49" s="133">
        <f t="shared" si="4"/>
        <v>7438000</v>
      </c>
      <c r="K49" s="133">
        <f t="shared" si="4"/>
        <v>2428695</v>
      </c>
      <c r="L49" s="133">
        <f t="shared" si="4"/>
        <v>9538174</v>
      </c>
      <c r="M49" s="133">
        <f t="shared" si="4"/>
        <v>110379</v>
      </c>
      <c r="N49" s="133">
        <f t="shared" si="4"/>
        <v>6689774</v>
      </c>
      <c r="O49" s="133">
        <f t="shared" si="4"/>
        <v>10200</v>
      </c>
      <c r="P49" s="204" t="s">
        <v>562</v>
      </c>
    </row>
    <row r="50" spans="1:16" ht="18.75" customHeight="1">
      <c r="A50" s="202" t="s">
        <v>528</v>
      </c>
      <c r="B50" s="21">
        <v>8827415</v>
      </c>
      <c r="C50" s="121">
        <v>139485</v>
      </c>
      <c r="D50" s="121">
        <v>1058675</v>
      </c>
      <c r="E50" s="121">
        <v>1782613</v>
      </c>
      <c r="F50" s="121">
        <v>1151700</v>
      </c>
      <c r="G50" s="121">
        <v>55882</v>
      </c>
      <c r="H50" s="121">
        <v>133214</v>
      </c>
      <c r="I50" s="121">
        <v>41995</v>
      </c>
      <c r="J50" s="121">
        <v>1614262</v>
      </c>
      <c r="K50" s="121">
        <v>411043</v>
      </c>
      <c r="L50" s="121">
        <v>1351243</v>
      </c>
      <c r="M50" s="121" t="s">
        <v>562</v>
      </c>
      <c r="N50" s="121">
        <v>1087303</v>
      </c>
      <c r="O50" s="121" t="s">
        <v>562</v>
      </c>
      <c r="P50" s="108" t="s">
        <v>562</v>
      </c>
    </row>
    <row r="51" spans="1:16" ht="18.75" customHeight="1">
      <c r="A51" s="202" t="s">
        <v>529</v>
      </c>
      <c r="B51" s="21">
        <v>5545091</v>
      </c>
      <c r="C51" s="121">
        <v>94762</v>
      </c>
      <c r="D51" s="121">
        <v>903740</v>
      </c>
      <c r="E51" s="121">
        <v>1134391</v>
      </c>
      <c r="F51" s="121">
        <v>484858</v>
      </c>
      <c r="G51" s="121">
        <v>5231</v>
      </c>
      <c r="H51" s="121">
        <v>475144</v>
      </c>
      <c r="I51" s="121">
        <v>12008</v>
      </c>
      <c r="J51" s="121">
        <v>628566</v>
      </c>
      <c r="K51" s="121">
        <v>242883</v>
      </c>
      <c r="L51" s="121">
        <v>743414</v>
      </c>
      <c r="M51" s="121">
        <v>68971</v>
      </c>
      <c r="N51" s="121">
        <v>751123</v>
      </c>
      <c r="O51" s="121" t="s">
        <v>562</v>
      </c>
      <c r="P51" s="108" t="s">
        <v>562</v>
      </c>
    </row>
    <row r="52" spans="1:16" ht="18.75" customHeight="1">
      <c r="A52" s="202" t="s">
        <v>530</v>
      </c>
      <c r="B52" s="21">
        <v>3539547</v>
      </c>
      <c r="C52" s="121">
        <v>72966</v>
      </c>
      <c r="D52" s="121">
        <v>1076887</v>
      </c>
      <c r="E52" s="121">
        <v>470669</v>
      </c>
      <c r="F52" s="121">
        <v>239498</v>
      </c>
      <c r="G52" s="121">
        <v>10771</v>
      </c>
      <c r="H52" s="121">
        <v>111753</v>
      </c>
      <c r="I52" s="121">
        <v>6046</v>
      </c>
      <c r="J52" s="121">
        <v>623352</v>
      </c>
      <c r="K52" s="121">
        <v>147372</v>
      </c>
      <c r="L52" s="121">
        <v>398809</v>
      </c>
      <c r="M52" s="121" t="s">
        <v>562</v>
      </c>
      <c r="N52" s="121">
        <v>381424</v>
      </c>
      <c r="O52" s="121" t="s">
        <v>562</v>
      </c>
      <c r="P52" s="108" t="s">
        <v>562</v>
      </c>
    </row>
    <row r="53" spans="1:16" ht="18.75" customHeight="1">
      <c r="A53" s="202" t="s">
        <v>531</v>
      </c>
      <c r="B53" s="21">
        <v>6355122</v>
      </c>
      <c r="C53" s="121">
        <v>73383</v>
      </c>
      <c r="D53" s="121">
        <v>719753</v>
      </c>
      <c r="E53" s="121">
        <v>953267</v>
      </c>
      <c r="F53" s="121">
        <v>441103</v>
      </c>
      <c r="G53" s="121">
        <v>3019</v>
      </c>
      <c r="H53" s="121">
        <v>125539</v>
      </c>
      <c r="I53" s="121">
        <v>14275</v>
      </c>
      <c r="J53" s="121">
        <v>798656</v>
      </c>
      <c r="K53" s="121">
        <v>193188</v>
      </c>
      <c r="L53" s="121">
        <v>2731973</v>
      </c>
      <c r="M53" s="121" t="s">
        <v>562</v>
      </c>
      <c r="N53" s="121">
        <v>300966</v>
      </c>
      <c r="O53" s="121" t="s">
        <v>562</v>
      </c>
      <c r="P53" s="108" t="s">
        <v>562</v>
      </c>
    </row>
    <row r="54" spans="1:16" ht="18.75" customHeight="1">
      <c r="A54" s="202" t="s">
        <v>532</v>
      </c>
      <c r="B54" s="21">
        <v>4954216</v>
      </c>
      <c r="C54" s="121">
        <v>70759</v>
      </c>
      <c r="D54" s="121">
        <v>799225</v>
      </c>
      <c r="E54" s="121">
        <v>1052945</v>
      </c>
      <c r="F54" s="121">
        <v>466981</v>
      </c>
      <c r="G54" s="121">
        <v>12827</v>
      </c>
      <c r="H54" s="121">
        <v>289013</v>
      </c>
      <c r="I54" s="121">
        <v>4773</v>
      </c>
      <c r="J54" s="121">
        <v>497561</v>
      </c>
      <c r="K54" s="121">
        <v>408013</v>
      </c>
      <c r="L54" s="121">
        <v>823322</v>
      </c>
      <c r="M54" s="121">
        <v>1406</v>
      </c>
      <c r="N54" s="121">
        <v>527391</v>
      </c>
      <c r="O54" s="121" t="s">
        <v>562</v>
      </c>
      <c r="P54" s="108" t="s">
        <v>562</v>
      </c>
    </row>
    <row r="55" spans="1:16" ht="18.75" customHeight="1">
      <c r="A55" s="202" t="s">
        <v>533</v>
      </c>
      <c r="B55" s="21">
        <v>4529013</v>
      </c>
      <c r="C55" s="121">
        <v>66197</v>
      </c>
      <c r="D55" s="121">
        <v>457733</v>
      </c>
      <c r="E55" s="121">
        <v>394971</v>
      </c>
      <c r="F55" s="121">
        <v>230560</v>
      </c>
      <c r="G55" s="121" t="s">
        <v>562</v>
      </c>
      <c r="H55" s="121">
        <v>2356772</v>
      </c>
      <c r="I55" s="121">
        <v>4250</v>
      </c>
      <c r="J55" s="121">
        <v>333569</v>
      </c>
      <c r="K55" s="121">
        <v>123283</v>
      </c>
      <c r="L55" s="121">
        <v>308448</v>
      </c>
      <c r="M55" s="121" t="s">
        <v>562</v>
      </c>
      <c r="N55" s="121">
        <v>253230</v>
      </c>
      <c r="O55" s="121" t="s">
        <v>562</v>
      </c>
      <c r="P55" s="108" t="s">
        <v>562</v>
      </c>
    </row>
    <row r="56" spans="1:16" ht="18.75" customHeight="1">
      <c r="A56" s="202" t="s">
        <v>534</v>
      </c>
      <c r="B56" s="21">
        <v>6377557</v>
      </c>
      <c r="C56" s="121">
        <v>101131</v>
      </c>
      <c r="D56" s="121">
        <v>1462540</v>
      </c>
      <c r="E56" s="121">
        <v>1045724</v>
      </c>
      <c r="F56" s="121">
        <v>504865</v>
      </c>
      <c r="G56" s="121">
        <v>4271</v>
      </c>
      <c r="H56" s="121">
        <v>563025</v>
      </c>
      <c r="I56" s="121">
        <v>23237</v>
      </c>
      <c r="J56" s="121">
        <v>620971</v>
      </c>
      <c r="K56" s="121">
        <v>284791</v>
      </c>
      <c r="L56" s="121">
        <v>1110958</v>
      </c>
      <c r="M56" s="121">
        <v>1127</v>
      </c>
      <c r="N56" s="121">
        <v>654917</v>
      </c>
      <c r="O56" s="121" t="s">
        <v>562</v>
      </c>
      <c r="P56" s="108" t="s">
        <v>562</v>
      </c>
    </row>
    <row r="57" spans="1:16" ht="18.75" customHeight="1">
      <c r="A57" s="202" t="s">
        <v>535</v>
      </c>
      <c r="B57" s="21">
        <v>1453652</v>
      </c>
      <c r="C57" s="121">
        <v>41103</v>
      </c>
      <c r="D57" s="121">
        <v>364160</v>
      </c>
      <c r="E57" s="121">
        <v>135498</v>
      </c>
      <c r="F57" s="121">
        <v>55898</v>
      </c>
      <c r="G57" s="121">
        <v>398</v>
      </c>
      <c r="H57" s="121">
        <v>122203</v>
      </c>
      <c r="I57" s="121">
        <v>76807</v>
      </c>
      <c r="J57" s="121">
        <v>288906</v>
      </c>
      <c r="K57" s="121">
        <v>29948</v>
      </c>
      <c r="L57" s="121">
        <v>118363</v>
      </c>
      <c r="M57" s="121" t="s">
        <v>562</v>
      </c>
      <c r="N57" s="121">
        <v>220368</v>
      </c>
      <c r="O57" s="121" t="s">
        <v>562</v>
      </c>
      <c r="P57" s="108" t="s">
        <v>562</v>
      </c>
    </row>
    <row r="58" spans="1:16" ht="18.75" customHeight="1">
      <c r="A58" s="202" t="s">
        <v>536</v>
      </c>
      <c r="B58" s="21">
        <v>4001532</v>
      </c>
      <c r="C58" s="121">
        <v>72195</v>
      </c>
      <c r="D58" s="121">
        <v>586469</v>
      </c>
      <c r="E58" s="121">
        <v>711252</v>
      </c>
      <c r="F58" s="121">
        <v>305585</v>
      </c>
      <c r="G58" s="121" t="s">
        <v>562</v>
      </c>
      <c r="H58" s="121">
        <v>254228</v>
      </c>
      <c r="I58" s="121">
        <v>14508</v>
      </c>
      <c r="J58" s="121">
        <v>415454</v>
      </c>
      <c r="K58" s="121">
        <v>185464</v>
      </c>
      <c r="L58" s="121">
        <v>920933</v>
      </c>
      <c r="M58" s="121">
        <v>2513</v>
      </c>
      <c r="N58" s="121">
        <v>532931</v>
      </c>
      <c r="O58" s="121" t="s">
        <v>562</v>
      </c>
      <c r="P58" s="108" t="s">
        <v>562</v>
      </c>
    </row>
    <row r="59" spans="1:16" ht="18.75" customHeight="1">
      <c r="A59" s="202" t="s">
        <v>537</v>
      </c>
      <c r="B59" s="21">
        <v>6194336</v>
      </c>
      <c r="C59" s="121">
        <v>87615</v>
      </c>
      <c r="D59" s="121">
        <v>1212913</v>
      </c>
      <c r="E59" s="121">
        <v>1193455</v>
      </c>
      <c r="F59" s="121">
        <v>504759</v>
      </c>
      <c r="G59" s="121">
        <v>34540</v>
      </c>
      <c r="H59" s="121">
        <v>321997</v>
      </c>
      <c r="I59" s="121">
        <v>64278</v>
      </c>
      <c r="J59" s="121">
        <v>970602</v>
      </c>
      <c r="K59" s="121">
        <v>229772</v>
      </c>
      <c r="L59" s="121">
        <v>681879</v>
      </c>
      <c r="M59" s="121">
        <v>24546</v>
      </c>
      <c r="N59" s="121">
        <v>858511</v>
      </c>
      <c r="O59" s="121">
        <v>9469</v>
      </c>
      <c r="P59" s="108" t="s">
        <v>562</v>
      </c>
    </row>
    <row r="60" spans="1:16" ht="18.75" customHeight="1">
      <c r="A60" s="202" t="s">
        <v>538</v>
      </c>
      <c r="B60" s="21">
        <v>5254628</v>
      </c>
      <c r="C60" s="121">
        <v>78084</v>
      </c>
      <c r="D60" s="121">
        <v>1460999</v>
      </c>
      <c r="E60" s="121">
        <v>702926</v>
      </c>
      <c r="F60" s="121">
        <v>417392</v>
      </c>
      <c r="G60" s="121">
        <v>8046</v>
      </c>
      <c r="H60" s="121">
        <v>269061</v>
      </c>
      <c r="I60" s="121">
        <v>16092</v>
      </c>
      <c r="J60" s="121">
        <v>646101</v>
      </c>
      <c r="K60" s="121">
        <v>172938</v>
      </c>
      <c r="L60" s="121">
        <v>348832</v>
      </c>
      <c r="M60" s="121">
        <v>11816</v>
      </c>
      <c r="N60" s="121">
        <v>1121610</v>
      </c>
      <c r="O60" s="121">
        <v>731</v>
      </c>
      <c r="P60" s="108" t="s">
        <v>562</v>
      </c>
    </row>
    <row r="61" spans="1:16" ht="18.75" customHeight="1">
      <c r="A61" s="203" t="s">
        <v>108</v>
      </c>
      <c r="B61" s="173">
        <f>SUM(B62:B70)</f>
        <v>40152903</v>
      </c>
      <c r="C61" s="133">
        <f aca="true" t="shared" si="5" ref="C61:N61">SUM(C62:C70)</f>
        <v>615171</v>
      </c>
      <c r="D61" s="133">
        <f t="shared" si="5"/>
        <v>6553885</v>
      </c>
      <c r="E61" s="133">
        <f t="shared" si="5"/>
        <v>5597144</v>
      </c>
      <c r="F61" s="133">
        <f t="shared" si="5"/>
        <v>2535009</v>
      </c>
      <c r="G61" s="133">
        <f t="shared" si="5"/>
        <v>32929</v>
      </c>
      <c r="H61" s="133">
        <f t="shared" si="5"/>
        <v>7385652</v>
      </c>
      <c r="I61" s="133">
        <f t="shared" si="5"/>
        <v>739030</v>
      </c>
      <c r="J61" s="133">
        <f t="shared" si="5"/>
        <v>4513978</v>
      </c>
      <c r="K61" s="133">
        <f t="shared" si="5"/>
        <v>1047903</v>
      </c>
      <c r="L61" s="133">
        <f t="shared" si="5"/>
        <v>5668872</v>
      </c>
      <c r="M61" s="133">
        <f t="shared" si="5"/>
        <v>109340</v>
      </c>
      <c r="N61" s="133">
        <f t="shared" si="5"/>
        <v>5353990</v>
      </c>
      <c r="O61" s="133" t="s">
        <v>562</v>
      </c>
      <c r="P61" s="204" t="s">
        <v>562</v>
      </c>
    </row>
    <row r="62" spans="1:16" ht="18.75" customHeight="1">
      <c r="A62" s="202" t="s">
        <v>539</v>
      </c>
      <c r="B62" s="21">
        <v>4603899</v>
      </c>
      <c r="C62" s="121">
        <v>74349</v>
      </c>
      <c r="D62" s="121">
        <v>745307</v>
      </c>
      <c r="E62" s="121">
        <v>775351</v>
      </c>
      <c r="F62" s="121">
        <v>246284</v>
      </c>
      <c r="G62" s="121" t="s">
        <v>562</v>
      </c>
      <c r="H62" s="121">
        <v>455103</v>
      </c>
      <c r="I62" s="121">
        <v>19462</v>
      </c>
      <c r="J62" s="121">
        <v>621390</v>
      </c>
      <c r="K62" s="121">
        <v>132709</v>
      </c>
      <c r="L62" s="121">
        <v>927439</v>
      </c>
      <c r="M62" s="121">
        <v>13935</v>
      </c>
      <c r="N62" s="121">
        <v>592570</v>
      </c>
      <c r="O62" s="121" t="s">
        <v>562</v>
      </c>
      <c r="P62" s="108" t="s">
        <v>562</v>
      </c>
    </row>
    <row r="63" spans="1:16" ht="18.75" customHeight="1">
      <c r="A63" s="202" t="s">
        <v>540</v>
      </c>
      <c r="B63" s="21">
        <v>3421974</v>
      </c>
      <c r="C63" s="121">
        <v>59887</v>
      </c>
      <c r="D63" s="121">
        <v>612071</v>
      </c>
      <c r="E63" s="121">
        <v>397934</v>
      </c>
      <c r="F63" s="121">
        <v>166341</v>
      </c>
      <c r="G63" s="121">
        <v>3867</v>
      </c>
      <c r="H63" s="121">
        <v>521898</v>
      </c>
      <c r="I63" s="121">
        <v>10730</v>
      </c>
      <c r="J63" s="121">
        <v>560321</v>
      </c>
      <c r="K63" s="121">
        <v>97341</v>
      </c>
      <c r="L63" s="121">
        <v>412023</v>
      </c>
      <c r="M63" s="121">
        <v>16681</v>
      </c>
      <c r="N63" s="121">
        <v>562880</v>
      </c>
      <c r="O63" s="121" t="s">
        <v>562</v>
      </c>
      <c r="P63" s="108" t="s">
        <v>562</v>
      </c>
    </row>
    <row r="64" spans="1:16" ht="18.75" customHeight="1">
      <c r="A64" s="202" t="s">
        <v>541</v>
      </c>
      <c r="B64" s="21">
        <v>5539921</v>
      </c>
      <c r="C64" s="121">
        <v>81408</v>
      </c>
      <c r="D64" s="121">
        <v>633771</v>
      </c>
      <c r="E64" s="121">
        <v>594783</v>
      </c>
      <c r="F64" s="121">
        <v>462831</v>
      </c>
      <c r="G64" s="121">
        <v>10358</v>
      </c>
      <c r="H64" s="121">
        <v>1272219</v>
      </c>
      <c r="I64" s="121">
        <v>319349</v>
      </c>
      <c r="J64" s="121">
        <v>438003</v>
      </c>
      <c r="K64" s="121">
        <v>139529</v>
      </c>
      <c r="L64" s="121">
        <v>799168</v>
      </c>
      <c r="M64" s="121">
        <v>60104</v>
      </c>
      <c r="N64" s="121">
        <v>728398</v>
      </c>
      <c r="O64" s="121" t="s">
        <v>562</v>
      </c>
      <c r="P64" s="108" t="s">
        <v>562</v>
      </c>
    </row>
    <row r="65" spans="1:16" ht="18.75" customHeight="1">
      <c r="A65" s="202" t="s">
        <v>542</v>
      </c>
      <c r="B65" s="21">
        <v>6717363</v>
      </c>
      <c r="C65" s="121">
        <v>79861</v>
      </c>
      <c r="D65" s="121">
        <v>1128237</v>
      </c>
      <c r="E65" s="121">
        <v>1118385</v>
      </c>
      <c r="F65" s="121">
        <v>417199</v>
      </c>
      <c r="G65" s="121">
        <v>1397</v>
      </c>
      <c r="H65" s="121">
        <v>1392795</v>
      </c>
      <c r="I65" s="121">
        <v>67909</v>
      </c>
      <c r="J65" s="121">
        <v>651345</v>
      </c>
      <c r="K65" s="121">
        <v>159690</v>
      </c>
      <c r="L65" s="121">
        <v>640297</v>
      </c>
      <c r="M65" s="121">
        <v>4633</v>
      </c>
      <c r="N65" s="121">
        <v>1055615</v>
      </c>
      <c r="O65" s="121" t="s">
        <v>562</v>
      </c>
      <c r="P65" s="108" t="s">
        <v>562</v>
      </c>
    </row>
    <row r="66" spans="1:16" ht="18.75" customHeight="1">
      <c r="A66" s="202" t="s">
        <v>543</v>
      </c>
      <c r="B66" s="21">
        <v>6796965</v>
      </c>
      <c r="C66" s="121">
        <v>84095</v>
      </c>
      <c r="D66" s="121">
        <v>1366599</v>
      </c>
      <c r="E66" s="121">
        <v>708963</v>
      </c>
      <c r="F66" s="121">
        <v>527801</v>
      </c>
      <c r="G66" s="121">
        <v>13131</v>
      </c>
      <c r="H66" s="121">
        <v>976996</v>
      </c>
      <c r="I66" s="121">
        <v>34115</v>
      </c>
      <c r="J66" s="121">
        <v>1262352</v>
      </c>
      <c r="K66" s="121">
        <v>151363</v>
      </c>
      <c r="L66" s="121">
        <v>1033732</v>
      </c>
      <c r="M66" s="121" t="s">
        <v>562</v>
      </c>
      <c r="N66" s="121">
        <v>637818</v>
      </c>
      <c r="O66" s="121" t="s">
        <v>562</v>
      </c>
      <c r="P66" s="108" t="s">
        <v>562</v>
      </c>
    </row>
    <row r="67" spans="1:16" ht="18.75" customHeight="1">
      <c r="A67" s="202" t="s">
        <v>544</v>
      </c>
      <c r="B67" s="21">
        <v>2760187</v>
      </c>
      <c r="C67" s="121">
        <v>56062</v>
      </c>
      <c r="D67" s="121">
        <v>472213</v>
      </c>
      <c r="E67" s="121">
        <v>356469</v>
      </c>
      <c r="F67" s="121">
        <v>143322</v>
      </c>
      <c r="G67" s="121">
        <v>664</v>
      </c>
      <c r="H67" s="121">
        <v>280579</v>
      </c>
      <c r="I67" s="121">
        <v>60223</v>
      </c>
      <c r="J67" s="121">
        <v>242583</v>
      </c>
      <c r="K67" s="121">
        <v>102472</v>
      </c>
      <c r="L67" s="121">
        <v>641521</v>
      </c>
      <c r="M67" s="121">
        <v>13987</v>
      </c>
      <c r="N67" s="121">
        <v>390092</v>
      </c>
      <c r="O67" s="121" t="s">
        <v>562</v>
      </c>
      <c r="P67" s="108" t="s">
        <v>562</v>
      </c>
    </row>
    <row r="68" spans="1:16" ht="18.75" customHeight="1">
      <c r="A68" s="202" t="s">
        <v>545</v>
      </c>
      <c r="B68" s="21">
        <v>3471346</v>
      </c>
      <c r="C68" s="121">
        <v>67523</v>
      </c>
      <c r="D68" s="121">
        <v>582525</v>
      </c>
      <c r="E68" s="121">
        <v>354904</v>
      </c>
      <c r="F68" s="121">
        <v>196521</v>
      </c>
      <c r="G68" s="121">
        <v>906</v>
      </c>
      <c r="H68" s="121">
        <v>731124</v>
      </c>
      <c r="I68" s="121">
        <v>86311</v>
      </c>
      <c r="J68" s="121">
        <v>457430</v>
      </c>
      <c r="K68" s="121">
        <v>101192</v>
      </c>
      <c r="L68" s="121">
        <v>355135</v>
      </c>
      <c r="M68" s="121" t="s">
        <v>562</v>
      </c>
      <c r="N68" s="121">
        <v>537775</v>
      </c>
      <c r="O68" s="121" t="s">
        <v>562</v>
      </c>
      <c r="P68" s="108" t="s">
        <v>562</v>
      </c>
    </row>
    <row r="69" spans="1:16" ht="18.75" customHeight="1">
      <c r="A69" s="202" t="s">
        <v>546</v>
      </c>
      <c r="B69" s="21">
        <v>3630321</v>
      </c>
      <c r="C69" s="121">
        <v>58475</v>
      </c>
      <c r="D69" s="121">
        <v>536872</v>
      </c>
      <c r="E69" s="121">
        <v>415348</v>
      </c>
      <c r="F69" s="121">
        <v>254171</v>
      </c>
      <c r="G69" s="121">
        <v>1995</v>
      </c>
      <c r="H69" s="121">
        <v>1197589</v>
      </c>
      <c r="I69" s="121">
        <v>112101</v>
      </c>
      <c r="J69" s="121">
        <v>159576</v>
      </c>
      <c r="K69" s="121">
        <v>92934</v>
      </c>
      <c r="L69" s="121">
        <v>259421</v>
      </c>
      <c r="M69" s="121" t="s">
        <v>562</v>
      </c>
      <c r="N69" s="121">
        <v>541839</v>
      </c>
      <c r="O69" s="121" t="s">
        <v>562</v>
      </c>
      <c r="P69" s="108" t="s">
        <v>562</v>
      </c>
    </row>
    <row r="70" spans="1:16" ht="18.75" customHeight="1">
      <c r="A70" s="202" t="s">
        <v>547</v>
      </c>
      <c r="B70" s="21">
        <v>3210927</v>
      </c>
      <c r="C70" s="121">
        <v>53511</v>
      </c>
      <c r="D70" s="121">
        <v>476290</v>
      </c>
      <c r="E70" s="121">
        <v>875007</v>
      </c>
      <c r="F70" s="121">
        <v>120539</v>
      </c>
      <c r="G70" s="121">
        <v>611</v>
      </c>
      <c r="H70" s="121">
        <v>557349</v>
      </c>
      <c r="I70" s="121">
        <v>28830</v>
      </c>
      <c r="J70" s="121">
        <v>120978</v>
      </c>
      <c r="K70" s="121">
        <v>70673</v>
      </c>
      <c r="L70" s="121">
        <v>600136</v>
      </c>
      <c r="M70" s="121" t="s">
        <v>562</v>
      </c>
      <c r="N70" s="121">
        <v>307003</v>
      </c>
      <c r="O70" s="121" t="s">
        <v>562</v>
      </c>
      <c r="P70" s="108" t="s">
        <v>562</v>
      </c>
    </row>
    <row r="71" spans="1:16" ht="18.75" customHeight="1">
      <c r="A71" s="203" t="s">
        <v>109</v>
      </c>
      <c r="B71" s="173">
        <f>SUM(B72:B80)</f>
        <v>29299762</v>
      </c>
      <c r="C71" s="133">
        <f aca="true" t="shared" si="6" ref="C71:O71">SUM(C72:C80)</f>
        <v>442822</v>
      </c>
      <c r="D71" s="133">
        <f t="shared" si="6"/>
        <v>6093400</v>
      </c>
      <c r="E71" s="133">
        <f t="shared" si="6"/>
        <v>3503816</v>
      </c>
      <c r="F71" s="133">
        <f t="shared" si="6"/>
        <v>2238623</v>
      </c>
      <c r="G71" s="133">
        <f t="shared" si="6"/>
        <v>12928</v>
      </c>
      <c r="H71" s="133">
        <f t="shared" si="6"/>
        <v>3942535</v>
      </c>
      <c r="I71" s="133">
        <f t="shared" si="6"/>
        <v>1160101</v>
      </c>
      <c r="J71" s="133">
        <f t="shared" si="6"/>
        <v>4298452</v>
      </c>
      <c r="K71" s="133">
        <f t="shared" si="6"/>
        <v>1013652</v>
      </c>
      <c r="L71" s="133">
        <f t="shared" si="6"/>
        <v>3623409</v>
      </c>
      <c r="M71" s="133" t="s">
        <v>562</v>
      </c>
      <c r="N71" s="133">
        <f t="shared" si="6"/>
        <v>2873263</v>
      </c>
      <c r="O71" s="133">
        <f t="shared" si="6"/>
        <v>96761</v>
      </c>
      <c r="P71" s="204" t="s">
        <v>562</v>
      </c>
    </row>
    <row r="72" spans="1:16" ht="18.75" customHeight="1">
      <c r="A72" s="202" t="s">
        <v>548</v>
      </c>
      <c r="B72" s="21">
        <v>2318204</v>
      </c>
      <c r="C72" s="121">
        <v>46034</v>
      </c>
      <c r="D72" s="121">
        <v>536999</v>
      </c>
      <c r="E72" s="121">
        <v>361941</v>
      </c>
      <c r="F72" s="121">
        <v>104926</v>
      </c>
      <c r="G72" s="121" t="s">
        <v>562</v>
      </c>
      <c r="H72" s="121">
        <v>390213</v>
      </c>
      <c r="I72" s="121">
        <v>4125</v>
      </c>
      <c r="J72" s="121">
        <v>230484</v>
      </c>
      <c r="K72" s="121">
        <v>86352</v>
      </c>
      <c r="L72" s="121">
        <v>198784</v>
      </c>
      <c r="M72" s="121" t="s">
        <v>562</v>
      </c>
      <c r="N72" s="121">
        <v>358346</v>
      </c>
      <c r="O72" s="121" t="s">
        <v>562</v>
      </c>
      <c r="P72" s="108" t="s">
        <v>562</v>
      </c>
    </row>
    <row r="73" spans="1:16" ht="18.75" customHeight="1">
      <c r="A73" s="202" t="s">
        <v>549</v>
      </c>
      <c r="B73" s="21">
        <v>2685527</v>
      </c>
      <c r="C73" s="121">
        <v>50447</v>
      </c>
      <c r="D73" s="121">
        <v>506115</v>
      </c>
      <c r="E73" s="121">
        <v>170819</v>
      </c>
      <c r="F73" s="121">
        <v>100283</v>
      </c>
      <c r="G73" s="121" t="s">
        <v>562</v>
      </c>
      <c r="H73" s="121">
        <v>605499</v>
      </c>
      <c r="I73" s="121">
        <v>353458</v>
      </c>
      <c r="J73" s="121">
        <v>92033</v>
      </c>
      <c r="K73" s="121">
        <v>120079</v>
      </c>
      <c r="L73" s="121">
        <v>188990</v>
      </c>
      <c r="M73" s="121" t="s">
        <v>562</v>
      </c>
      <c r="N73" s="121">
        <v>497804</v>
      </c>
      <c r="O73" s="121" t="s">
        <v>562</v>
      </c>
      <c r="P73" s="108" t="s">
        <v>562</v>
      </c>
    </row>
    <row r="74" spans="1:16" ht="18.75" customHeight="1">
      <c r="A74" s="202" t="s">
        <v>550</v>
      </c>
      <c r="B74" s="21">
        <v>2510234</v>
      </c>
      <c r="C74" s="121">
        <v>35709</v>
      </c>
      <c r="D74" s="121">
        <v>348696</v>
      </c>
      <c r="E74" s="121">
        <v>308442</v>
      </c>
      <c r="F74" s="121">
        <v>179407</v>
      </c>
      <c r="G74" s="121">
        <v>3279</v>
      </c>
      <c r="H74" s="121">
        <v>727143</v>
      </c>
      <c r="I74" s="121">
        <v>58198</v>
      </c>
      <c r="J74" s="121">
        <v>268704</v>
      </c>
      <c r="K74" s="121">
        <v>90062</v>
      </c>
      <c r="L74" s="121">
        <v>314170</v>
      </c>
      <c r="M74" s="121" t="s">
        <v>562</v>
      </c>
      <c r="N74" s="121">
        <v>176424</v>
      </c>
      <c r="O74" s="121" t="s">
        <v>562</v>
      </c>
      <c r="P74" s="108" t="s">
        <v>562</v>
      </c>
    </row>
    <row r="75" spans="1:16" ht="18.75" customHeight="1">
      <c r="A75" s="202" t="s">
        <v>551</v>
      </c>
      <c r="B75" s="21">
        <v>3548213</v>
      </c>
      <c r="C75" s="121">
        <v>59158</v>
      </c>
      <c r="D75" s="121">
        <v>559573</v>
      </c>
      <c r="E75" s="121">
        <v>421493</v>
      </c>
      <c r="F75" s="121">
        <v>421177</v>
      </c>
      <c r="G75" s="121" t="s">
        <v>562</v>
      </c>
      <c r="H75" s="121">
        <v>159556</v>
      </c>
      <c r="I75" s="121">
        <v>67955</v>
      </c>
      <c r="J75" s="121">
        <v>796358</v>
      </c>
      <c r="K75" s="121">
        <v>121210</v>
      </c>
      <c r="L75" s="121">
        <v>551810</v>
      </c>
      <c r="M75" s="121" t="s">
        <v>562</v>
      </c>
      <c r="N75" s="121">
        <v>389923</v>
      </c>
      <c r="O75" s="121" t="s">
        <v>562</v>
      </c>
      <c r="P75" s="108" t="s">
        <v>562</v>
      </c>
    </row>
    <row r="76" spans="1:16" ht="18.75" customHeight="1">
      <c r="A76" s="202" t="s">
        <v>552</v>
      </c>
      <c r="B76" s="21">
        <v>6340888</v>
      </c>
      <c r="C76" s="121">
        <v>50257</v>
      </c>
      <c r="D76" s="121">
        <v>1526417</v>
      </c>
      <c r="E76" s="121">
        <v>459345</v>
      </c>
      <c r="F76" s="121">
        <v>398410</v>
      </c>
      <c r="G76" s="121" t="s">
        <v>562</v>
      </c>
      <c r="H76" s="121">
        <v>1792409</v>
      </c>
      <c r="I76" s="121">
        <v>131616</v>
      </c>
      <c r="J76" s="121">
        <v>1042390</v>
      </c>
      <c r="K76" s="121">
        <v>116269</v>
      </c>
      <c r="L76" s="121">
        <v>424826</v>
      </c>
      <c r="M76" s="121" t="s">
        <v>562</v>
      </c>
      <c r="N76" s="121">
        <v>398949</v>
      </c>
      <c r="O76" s="121" t="s">
        <v>562</v>
      </c>
      <c r="P76" s="108" t="s">
        <v>562</v>
      </c>
    </row>
    <row r="77" spans="1:16" ht="18.75" customHeight="1">
      <c r="A77" s="202" t="s">
        <v>553</v>
      </c>
      <c r="B77" s="21">
        <v>6390173</v>
      </c>
      <c r="C77" s="121">
        <v>85971</v>
      </c>
      <c r="D77" s="121">
        <v>1139774</v>
      </c>
      <c r="E77" s="121">
        <v>1014032</v>
      </c>
      <c r="F77" s="121">
        <v>696499</v>
      </c>
      <c r="G77" s="121" t="s">
        <v>562</v>
      </c>
      <c r="H77" s="121">
        <v>142701</v>
      </c>
      <c r="I77" s="121">
        <v>417042</v>
      </c>
      <c r="J77" s="121">
        <v>1126201</v>
      </c>
      <c r="K77" s="121">
        <v>246355</v>
      </c>
      <c r="L77" s="121">
        <v>935255</v>
      </c>
      <c r="M77" s="121" t="s">
        <v>562</v>
      </c>
      <c r="N77" s="121">
        <v>489582</v>
      </c>
      <c r="O77" s="121">
        <v>96761</v>
      </c>
      <c r="P77" s="108" t="s">
        <v>562</v>
      </c>
    </row>
    <row r="78" spans="1:16" ht="18.75" customHeight="1">
      <c r="A78" s="202" t="s">
        <v>554</v>
      </c>
      <c r="B78" s="21">
        <v>1966782</v>
      </c>
      <c r="C78" s="121">
        <v>32499</v>
      </c>
      <c r="D78" s="121">
        <v>510537</v>
      </c>
      <c r="E78" s="121">
        <v>202694</v>
      </c>
      <c r="F78" s="121">
        <v>77514</v>
      </c>
      <c r="G78" s="121" t="s">
        <v>562</v>
      </c>
      <c r="H78" s="121">
        <v>33170</v>
      </c>
      <c r="I78" s="121">
        <v>21617</v>
      </c>
      <c r="J78" s="121">
        <v>304407</v>
      </c>
      <c r="K78" s="121">
        <v>46230</v>
      </c>
      <c r="L78" s="121">
        <v>554642</v>
      </c>
      <c r="M78" s="121" t="s">
        <v>562</v>
      </c>
      <c r="N78" s="121">
        <v>183472</v>
      </c>
      <c r="O78" s="121" t="s">
        <v>562</v>
      </c>
      <c r="P78" s="108" t="s">
        <v>562</v>
      </c>
    </row>
    <row r="79" spans="1:16" ht="18.75" customHeight="1">
      <c r="A79" s="202" t="s">
        <v>555</v>
      </c>
      <c r="B79" s="21">
        <v>1311439</v>
      </c>
      <c r="C79" s="121">
        <v>30753</v>
      </c>
      <c r="D79" s="121">
        <v>225696</v>
      </c>
      <c r="E79" s="121">
        <v>190867</v>
      </c>
      <c r="F79" s="121">
        <v>84890</v>
      </c>
      <c r="G79" s="121" t="s">
        <v>562</v>
      </c>
      <c r="H79" s="121">
        <v>24461</v>
      </c>
      <c r="I79" s="121">
        <v>69949</v>
      </c>
      <c r="J79" s="121">
        <v>243306</v>
      </c>
      <c r="K79" s="121">
        <v>42518</v>
      </c>
      <c r="L79" s="121">
        <v>234033</v>
      </c>
      <c r="M79" s="121" t="s">
        <v>562</v>
      </c>
      <c r="N79" s="121">
        <v>164966</v>
      </c>
      <c r="O79" s="121" t="s">
        <v>562</v>
      </c>
      <c r="P79" s="108" t="s">
        <v>562</v>
      </c>
    </row>
    <row r="80" spans="1:16" ht="18.75" customHeight="1">
      <c r="A80" s="202" t="s">
        <v>556</v>
      </c>
      <c r="B80" s="21">
        <v>2228302</v>
      </c>
      <c r="C80" s="121">
        <v>51994</v>
      </c>
      <c r="D80" s="121">
        <v>739593</v>
      </c>
      <c r="E80" s="121">
        <v>374183</v>
      </c>
      <c r="F80" s="121">
        <v>175517</v>
      </c>
      <c r="G80" s="121">
        <v>9649</v>
      </c>
      <c r="H80" s="121">
        <v>67383</v>
      </c>
      <c r="I80" s="121">
        <v>36141</v>
      </c>
      <c r="J80" s="121">
        <v>194569</v>
      </c>
      <c r="K80" s="121">
        <v>144577</v>
      </c>
      <c r="L80" s="121">
        <v>220899</v>
      </c>
      <c r="M80" s="121" t="s">
        <v>562</v>
      </c>
      <c r="N80" s="121">
        <v>213797</v>
      </c>
      <c r="O80" s="121" t="s">
        <v>562</v>
      </c>
      <c r="P80" s="108" t="s">
        <v>562</v>
      </c>
    </row>
    <row r="81" spans="1:16" ht="18.75" customHeight="1">
      <c r="A81" s="203" t="s">
        <v>110</v>
      </c>
      <c r="B81" s="173">
        <f>SUM(B82:B84)</f>
        <v>13983949</v>
      </c>
      <c r="C81" s="133">
        <f aca="true" t="shared" si="7" ref="C81:N81">SUM(C82:C84)</f>
        <v>193877</v>
      </c>
      <c r="D81" s="133">
        <f t="shared" si="7"/>
        <v>3154380</v>
      </c>
      <c r="E81" s="133">
        <f t="shared" si="7"/>
        <v>1460695</v>
      </c>
      <c r="F81" s="133">
        <f t="shared" si="7"/>
        <v>1562584</v>
      </c>
      <c r="G81" s="133">
        <f t="shared" si="7"/>
        <v>20716</v>
      </c>
      <c r="H81" s="133">
        <f t="shared" si="7"/>
        <v>968788</v>
      </c>
      <c r="I81" s="133">
        <f t="shared" si="7"/>
        <v>538968</v>
      </c>
      <c r="J81" s="133">
        <f t="shared" si="7"/>
        <v>1924903</v>
      </c>
      <c r="K81" s="133">
        <f t="shared" si="7"/>
        <v>629883</v>
      </c>
      <c r="L81" s="133">
        <f t="shared" si="7"/>
        <v>1802481</v>
      </c>
      <c r="M81" s="133">
        <f t="shared" si="7"/>
        <v>29793</v>
      </c>
      <c r="N81" s="133">
        <f t="shared" si="7"/>
        <v>1696881</v>
      </c>
      <c r="O81" s="133" t="s">
        <v>562</v>
      </c>
      <c r="P81" s="204" t="s">
        <v>562</v>
      </c>
    </row>
    <row r="82" spans="1:16" ht="18.75" customHeight="1">
      <c r="A82" s="202" t="s">
        <v>557</v>
      </c>
      <c r="B82" s="21">
        <v>9996365</v>
      </c>
      <c r="C82" s="121">
        <v>130708</v>
      </c>
      <c r="D82" s="121">
        <v>2549112</v>
      </c>
      <c r="E82" s="121">
        <v>1192979</v>
      </c>
      <c r="F82" s="121">
        <v>1393521</v>
      </c>
      <c r="G82" s="121">
        <v>20716</v>
      </c>
      <c r="H82" s="121">
        <v>390965</v>
      </c>
      <c r="I82" s="121">
        <v>55477</v>
      </c>
      <c r="J82" s="121">
        <v>1411291</v>
      </c>
      <c r="K82" s="121">
        <v>524633</v>
      </c>
      <c r="L82" s="121">
        <v>1099830</v>
      </c>
      <c r="M82" s="121">
        <v>29793</v>
      </c>
      <c r="N82" s="121">
        <v>1197340</v>
      </c>
      <c r="O82" s="121" t="s">
        <v>562</v>
      </c>
      <c r="P82" s="108" t="s">
        <v>562</v>
      </c>
    </row>
    <row r="83" spans="1:16" ht="18.75" customHeight="1">
      <c r="A83" s="202" t="s">
        <v>558</v>
      </c>
      <c r="B83" s="21">
        <v>2432388</v>
      </c>
      <c r="C83" s="121">
        <v>35183</v>
      </c>
      <c r="D83" s="121">
        <v>185658</v>
      </c>
      <c r="E83" s="121">
        <v>118928</v>
      </c>
      <c r="F83" s="121">
        <v>95917</v>
      </c>
      <c r="G83" s="121" t="s">
        <v>562</v>
      </c>
      <c r="H83" s="121">
        <v>331765</v>
      </c>
      <c r="I83" s="121">
        <v>435509</v>
      </c>
      <c r="J83" s="121">
        <v>304390</v>
      </c>
      <c r="K83" s="121">
        <v>55384</v>
      </c>
      <c r="L83" s="121">
        <v>591080</v>
      </c>
      <c r="M83" s="121" t="s">
        <v>562</v>
      </c>
      <c r="N83" s="121">
        <v>278574</v>
      </c>
      <c r="O83" s="121" t="s">
        <v>562</v>
      </c>
      <c r="P83" s="108" t="s">
        <v>562</v>
      </c>
    </row>
    <row r="84" spans="1:16" ht="18.75" customHeight="1">
      <c r="A84" s="205" t="s">
        <v>559</v>
      </c>
      <c r="B84" s="83">
        <v>1555196</v>
      </c>
      <c r="C84" s="122">
        <v>27986</v>
      </c>
      <c r="D84" s="122">
        <v>419610</v>
      </c>
      <c r="E84" s="122">
        <v>148788</v>
      </c>
      <c r="F84" s="122">
        <v>73146</v>
      </c>
      <c r="G84" s="122" t="s">
        <v>562</v>
      </c>
      <c r="H84" s="122">
        <v>246058</v>
      </c>
      <c r="I84" s="122">
        <v>47982</v>
      </c>
      <c r="J84" s="122">
        <v>209222</v>
      </c>
      <c r="K84" s="122">
        <v>49866</v>
      </c>
      <c r="L84" s="122">
        <v>111571</v>
      </c>
      <c r="M84" s="122" t="s">
        <v>562</v>
      </c>
      <c r="N84" s="122">
        <v>220967</v>
      </c>
      <c r="O84" s="122" t="s">
        <v>562</v>
      </c>
      <c r="P84" s="206" t="s">
        <v>562</v>
      </c>
    </row>
    <row r="85" ht="13.5">
      <c r="M85" s="185" t="s">
        <v>128</v>
      </c>
    </row>
  </sheetData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4" r:id="rId2"/>
  <rowBreaks count="1" manualBreakCount="1">
    <brk id="48" max="15" man="1"/>
  </rowBreaks>
  <colBreaks count="1" manualBreakCount="1">
    <brk id="7" min="1" max="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1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2" width="12.625" style="2" customWidth="1"/>
    <col min="3" max="7" width="13.375" style="2" customWidth="1"/>
    <col min="8" max="16" width="10.00390625" style="2" customWidth="1"/>
    <col min="17" max="17" width="11.625" style="2" customWidth="1"/>
    <col min="18" max="23" width="12.625" style="2" customWidth="1"/>
    <col min="24" max="32" width="10.00390625" style="2" customWidth="1"/>
    <col min="33" max="16384" width="9.00390625" style="2" customWidth="1"/>
  </cols>
  <sheetData>
    <row r="1" ht="13.5">
      <c r="A1" s="225" t="s">
        <v>624</v>
      </c>
    </row>
    <row r="2" ht="13.5">
      <c r="A2" s="10" t="s">
        <v>619</v>
      </c>
    </row>
    <row r="3" spans="1:16" ht="14.25" thickBot="1">
      <c r="A3" s="25"/>
      <c r="O3" s="2" t="s">
        <v>563</v>
      </c>
      <c r="P3" s="26"/>
    </row>
    <row r="4" spans="1:16" s="40" customFormat="1" ht="24.75" thickTop="1">
      <c r="A4" s="27" t="s">
        <v>126</v>
      </c>
      <c r="B4" s="28" t="s">
        <v>111</v>
      </c>
      <c r="C4" s="29" t="s">
        <v>129</v>
      </c>
      <c r="D4" s="28" t="s">
        <v>130</v>
      </c>
      <c r="E4" s="30" t="s">
        <v>564</v>
      </c>
      <c r="F4" s="31" t="s">
        <v>131</v>
      </c>
      <c r="G4" s="32" t="s">
        <v>132</v>
      </c>
      <c r="H4" s="33" t="s">
        <v>565</v>
      </c>
      <c r="I4" s="34" t="s">
        <v>566</v>
      </c>
      <c r="J4" s="33" t="s">
        <v>567</v>
      </c>
      <c r="K4" s="31" t="s">
        <v>123</v>
      </c>
      <c r="L4" s="31" t="s">
        <v>133</v>
      </c>
      <c r="M4" s="35" t="s">
        <v>568</v>
      </c>
      <c r="N4" s="29" t="s">
        <v>134</v>
      </c>
      <c r="O4" s="37" t="s">
        <v>569</v>
      </c>
      <c r="P4" s="36" t="s">
        <v>125</v>
      </c>
    </row>
    <row r="5" spans="1:34" ht="13.5" customHeight="1">
      <c r="A5" s="118"/>
      <c r="B5" s="123"/>
      <c r="C5" s="124"/>
      <c r="D5" s="124"/>
      <c r="E5" s="124"/>
      <c r="F5" s="125"/>
      <c r="G5" s="125"/>
      <c r="H5" s="125"/>
      <c r="I5" s="125"/>
      <c r="J5" s="125"/>
      <c r="K5" s="125"/>
      <c r="L5" s="125"/>
      <c r="M5" s="124"/>
      <c r="N5" s="124"/>
      <c r="O5" s="124"/>
      <c r="P5" s="124"/>
      <c r="AG5" s="20"/>
      <c r="AH5" s="20"/>
    </row>
    <row r="6" spans="1:34" ht="13.5" customHeight="1">
      <c r="A6" s="175" t="s">
        <v>127</v>
      </c>
      <c r="B6" s="176">
        <v>372990546</v>
      </c>
      <c r="C6" s="140">
        <v>71506060</v>
      </c>
      <c r="D6" s="140">
        <v>46594499</v>
      </c>
      <c r="E6" s="140">
        <v>2551396</v>
      </c>
      <c r="F6" s="140">
        <v>21438359</v>
      </c>
      <c r="G6" s="140">
        <v>44839507</v>
      </c>
      <c r="H6" s="140">
        <v>85588683</v>
      </c>
      <c r="I6" s="140">
        <v>1067396</v>
      </c>
      <c r="J6" s="140" t="s">
        <v>562</v>
      </c>
      <c r="K6" s="140">
        <v>48191669</v>
      </c>
      <c r="L6" s="140">
        <v>16203999</v>
      </c>
      <c r="M6" s="140">
        <v>2279804</v>
      </c>
      <c r="N6" s="140">
        <v>4727318</v>
      </c>
      <c r="O6" s="140">
        <v>28001856</v>
      </c>
      <c r="P6" s="140" t="s">
        <v>562</v>
      </c>
      <c r="AG6" s="20"/>
      <c r="AH6" s="20"/>
    </row>
    <row r="7" spans="1:34" ht="13.5" customHeight="1">
      <c r="A7" s="175"/>
      <c r="B7" s="176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AG7" s="20"/>
      <c r="AH7" s="20"/>
    </row>
    <row r="8" spans="1:34" ht="13.5" customHeight="1">
      <c r="A8" s="175" t="s">
        <v>76</v>
      </c>
      <c r="B8" s="176">
        <v>144221190</v>
      </c>
      <c r="C8" s="140">
        <v>31372568</v>
      </c>
      <c r="D8" s="140">
        <v>15328368</v>
      </c>
      <c r="E8" s="140">
        <v>1506072</v>
      </c>
      <c r="F8" s="140">
        <v>13171481</v>
      </c>
      <c r="G8" s="140">
        <v>19823091</v>
      </c>
      <c r="H8" s="140">
        <v>26750878</v>
      </c>
      <c r="I8" s="140">
        <v>125987</v>
      </c>
      <c r="J8" s="140" t="s">
        <v>562</v>
      </c>
      <c r="K8" s="140">
        <v>18908423</v>
      </c>
      <c r="L8" s="140">
        <v>2963300</v>
      </c>
      <c r="M8" s="140">
        <v>1087005</v>
      </c>
      <c r="N8" s="140">
        <v>4607296</v>
      </c>
      <c r="O8" s="140">
        <v>8576721</v>
      </c>
      <c r="P8" s="140" t="s">
        <v>562</v>
      </c>
      <c r="AG8" s="20"/>
      <c r="AH8" s="20"/>
    </row>
    <row r="9" spans="1:34" ht="13.5" customHeight="1">
      <c r="A9" s="175"/>
      <c r="B9" s="176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AG9" s="20"/>
      <c r="AH9" s="20"/>
    </row>
    <row r="10" spans="1:34" ht="13.5" customHeight="1">
      <c r="A10" s="177" t="s">
        <v>77</v>
      </c>
      <c r="B10" s="176">
        <v>228769356</v>
      </c>
      <c r="C10" s="140">
        <v>40133492</v>
      </c>
      <c r="D10" s="140">
        <v>31266131</v>
      </c>
      <c r="E10" s="140">
        <v>1045324</v>
      </c>
      <c r="F10" s="140">
        <v>8266878</v>
      </c>
      <c r="G10" s="140">
        <v>25016416</v>
      </c>
      <c r="H10" s="140">
        <v>58837805</v>
      </c>
      <c r="I10" s="140">
        <v>941409</v>
      </c>
      <c r="J10" s="140" t="s">
        <v>562</v>
      </c>
      <c r="K10" s="140">
        <v>29283246</v>
      </c>
      <c r="L10" s="140">
        <v>13240699</v>
      </c>
      <c r="M10" s="140">
        <v>1192799</v>
      </c>
      <c r="N10" s="140">
        <v>120022</v>
      </c>
      <c r="O10" s="140">
        <v>19425135</v>
      </c>
      <c r="P10" s="140" t="s">
        <v>562</v>
      </c>
      <c r="AG10" s="20"/>
      <c r="AH10" s="20"/>
    </row>
    <row r="11" spans="1:34" ht="13.5" customHeight="1">
      <c r="A11" s="178"/>
      <c r="B11" s="176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AG11" s="20"/>
      <c r="AH11" s="20"/>
    </row>
    <row r="12" spans="1:34" ht="13.5" customHeight="1">
      <c r="A12" s="175" t="s">
        <v>78</v>
      </c>
      <c r="B12" s="176">
        <v>60036336</v>
      </c>
      <c r="C12" s="179">
        <v>13254031</v>
      </c>
      <c r="D12" s="179">
        <v>4201740</v>
      </c>
      <c r="E12" s="179">
        <v>763686</v>
      </c>
      <c r="F12" s="179">
        <v>7427709</v>
      </c>
      <c r="G12" s="179">
        <v>11191317</v>
      </c>
      <c r="H12" s="179">
        <v>7092894</v>
      </c>
      <c r="I12" s="179">
        <v>24182</v>
      </c>
      <c r="J12" s="179" t="s">
        <v>562</v>
      </c>
      <c r="K12" s="179">
        <v>9460625</v>
      </c>
      <c r="L12" s="179">
        <v>11874</v>
      </c>
      <c r="M12" s="179">
        <v>60012</v>
      </c>
      <c r="N12" s="179">
        <v>3768673</v>
      </c>
      <c r="O12" s="179">
        <v>2779593</v>
      </c>
      <c r="P12" s="179" t="s">
        <v>562</v>
      </c>
      <c r="AG12" s="20"/>
      <c r="AH12" s="20"/>
    </row>
    <row r="13" spans="1:34" ht="13.5" customHeight="1">
      <c r="A13" s="175" t="s">
        <v>1</v>
      </c>
      <c r="B13" s="176">
        <v>19448961</v>
      </c>
      <c r="C13" s="179">
        <v>3834907</v>
      </c>
      <c r="D13" s="179">
        <v>3271775</v>
      </c>
      <c r="E13" s="179">
        <v>294170</v>
      </c>
      <c r="F13" s="179">
        <v>1021480</v>
      </c>
      <c r="G13" s="179">
        <v>2674921</v>
      </c>
      <c r="H13" s="179">
        <v>4691550</v>
      </c>
      <c r="I13" s="179" t="s">
        <v>562</v>
      </c>
      <c r="J13" s="179" t="s">
        <v>562</v>
      </c>
      <c r="K13" s="179">
        <v>1675466</v>
      </c>
      <c r="L13" s="179">
        <v>233893</v>
      </c>
      <c r="M13" s="179">
        <v>1670</v>
      </c>
      <c r="N13" s="179">
        <v>256780</v>
      </c>
      <c r="O13" s="179">
        <v>1492349</v>
      </c>
      <c r="P13" s="179" t="s">
        <v>562</v>
      </c>
      <c r="AG13" s="20"/>
      <c r="AH13" s="20"/>
    </row>
    <row r="14" spans="1:34" ht="13.5" customHeight="1">
      <c r="A14" s="175" t="s">
        <v>79</v>
      </c>
      <c r="B14" s="176">
        <v>11287157</v>
      </c>
      <c r="C14" s="179">
        <v>2283155</v>
      </c>
      <c r="D14" s="179">
        <v>1250131</v>
      </c>
      <c r="E14" s="179">
        <v>80126</v>
      </c>
      <c r="F14" s="179">
        <v>986347</v>
      </c>
      <c r="G14" s="179">
        <v>959103</v>
      </c>
      <c r="H14" s="179">
        <v>2902117</v>
      </c>
      <c r="I14" s="179">
        <v>2834</v>
      </c>
      <c r="J14" s="179" t="s">
        <v>562</v>
      </c>
      <c r="K14" s="179">
        <v>1274905</v>
      </c>
      <c r="L14" s="179">
        <v>307039</v>
      </c>
      <c r="M14" s="179">
        <v>179099</v>
      </c>
      <c r="N14" s="179">
        <v>150000</v>
      </c>
      <c r="O14" s="179">
        <v>912301</v>
      </c>
      <c r="P14" s="179" t="s">
        <v>562</v>
      </c>
      <c r="AG14" s="20"/>
      <c r="AH14" s="20"/>
    </row>
    <row r="15" spans="1:34" ht="13.5" customHeight="1">
      <c r="A15" s="175" t="s">
        <v>80</v>
      </c>
      <c r="B15" s="176">
        <v>14391630</v>
      </c>
      <c r="C15" s="179">
        <v>3803881</v>
      </c>
      <c r="D15" s="179">
        <v>1897038</v>
      </c>
      <c r="E15" s="179">
        <v>95170</v>
      </c>
      <c r="F15" s="179">
        <v>1183987</v>
      </c>
      <c r="G15" s="179">
        <v>1334641</v>
      </c>
      <c r="H15" s="179">
        <v>2558839</v>
      </c>
      <c r="I15" s="179">
        <v>52776</v>
      </c>
      <c r="J15" s="179" t="s">
        <v>562</v>
      </c>
      <c r="K15" s="179">
        <v>2075021</v>
      </c>
      <c r="L15" s="179">
        <v>632091</v>
      </c>
      <c r="M15" s="179">
        <v>20740</v>
      </c>
      <c r="N15" s="179" t="s">
        <v>562</v>
      </c>
      <c r="O15" s="179">
        <v>737446</v>
      </c>
      <c r="P15" s="179" t="s">
        <v>562</v>
      </c>
      <c r="AG15" s="20"/>
      <c r="AH15" s="20"/>
    </row>
    <row r="16" spans="1:34" ht="13.5" customHeight="1">
      <c r="A16" s="175" t="s">
        <v>81</v>
      </c>
      <c r="B16" s="176">
        <v>10776902</v>
      </c>
      <c r="C16" s="179">
        <v>2348542</v>
      </c>
      <c r="D16" s="179">
        <v>1454768</v>
      </c>
      <c r="E16" s="179">
        <v>73904</v>
      </c>
      <c r="F16" s="179">
        <v>1053164</v>
      </c>
      <c r="G16" s="179">
        <v>892337</v>
      </c>
      <c r="H16" s="179">
        <v>2046068</v>
      </c>
      <c r="I16" s="179">
        <v>22465</v>
      </c>
      <c r="J16" s="179" t="s">
        <v>562</v>
      </c>
      <c r="K16" s="179">
        <v>1211064</v>
      </c>
      <c r="L16" s="179">
        <v>280086</v>
      </c>
      <c r="M16" s="179">
        <v>192773</v>
      </c>
      <c r="N16" s="179">
        <v>202158</v>
      </c>
      <c r="O16" s="179">
        <v>999573</v>
      </c>
      <c r="P16" s="179" t="s">
        <v>562</v>
      </c>
      <c r="AG16" s="20"/>
      <c r="AH16" s="20"/>
    </row>
    <row r="17" spans="1:34" ht="13.5" customHeight="1">
      <c r="A17" s="175" t="s">
        <v>82</v>
      </c>
      <c r="B17" s="176">
        <v>14210305</v>
      </c>
      <c r="C17" s="179">
        <v>3512655</v>
      </c>
      <c r="D17" s="179">
        <v>1616281</v>
      </c>
      <c r="E17" s="179">
        <v>130834</v>
      </c>
      <c r="F17" s="179">
        <v>734628</v>
      </c>
      <c r="G17" s="179">
        <v>1508355</v>
      </c>
      <c r="H17" s="179">
        <v>2696306</v>
      </c>
      <c r="I17" s="179" t="s">
        <v>562</v>
      </c>
      <c r="J17" s="179" t="s">
        <v>562</v>
      </c>
      <c r="K17" s="179">
        <v>1849584</v>
      </c>
      <c r="L17" s="179">
        <v>732747</v>
      </c>
      <c r="M17" s="179">
        <v>587711</v>
      </c>
      <c r="N17" s="179" t="s">
        <v>562</v>
      </c>
      <c r="O17" s="179">
        <v>841204</v>
      </c>
      <c r="P17" s="179" t="s">
        <v>562</v>
      </c>
      <c r="AG17" s="20"/>
      <c r="AH17" s="20"/>
    </row>
    <row r="18" spans="1:34" ht="13.5" customHeight="1">
      <c r="A18" s="175" t="s">
        <v>83</v>
      </c>
      <c r="B18" s="176">
        <v>14069899</v>
      </c>
      <c r="C18" s="179">
        <v>2335397</v>
      </c>
      <c r="D18" s="179">
        <v>1636635</v>
      </c>
      <c r="E18" s="179">
        <v>68182</v>
      </c>
      <c r="F18" s="179">
        <v>764166</v>
      </c>
      <c r="G18" s="179">
        <v>1262417</v>
      </c>
      <c r="H18" s="179">
        <v>4763104</v>
      </c>
      <c r="I18" s="179">
        <v>23730</v>
      </c>
      <c r="J18" s="179" t="s">
        <v>562</v>
      </c>
      <c r="K18" s="179">
        <v>1361758</v>
      </c>
      <c r="L18" s="179">
        <v>765570</v>
      </c>
      <c r="M18" s="179">
        <v>45000</v>
      </c>
      <c r="N18" s="179">
        <v>229685</v>
      </c>
      <c r="O18" s="179">
        <v>814255</v>
      </c>
      <c r="P18" s="179" t="s">
        <v>562</v>
      </c>
      <c r="AG18" s="20"/>
      <c r="AH18" s="20"/>
    </row>
    <row r="19" spans="1:34" ht="13.5" customHeight="1">
      <c r="A19" s="180"/>
      <c r="B19" s="176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AG19" s="20"/>
      <c r="AH19" s="20"/>
    </row>
    <row r="20" spans="1:34" ht="13.5" customHeight="1">
      <c r="A20" s="180" t="s">
        <v>84</v>
      </c>
      <c r="B20" s="176">
        <f>SUM(B21:B25)</f>
        <v>16881079</v>
      </c>
      <c r="C20" s="140">
        <f aca="true" t="shared" si="0" ref="C20:O20">SUM(C21:C25)</f>
        <v>2783485</v>
      </c>
      <c r="D20" s="140">
        <f t="shared" si="0"/>
        <v>1844066</v>
      </c>
      <c r="E20" s="140">
        <f t="shared" si="0"/>
        <v>47428</v>
      </c>
      <c r="F20" s="140">
        <f t="shared" si="0"/>
        <v>437860</v>
      </c>
      <c r="G20" s="140">
        <f t="shared" si="0"/>
        <v>1893402</v>
      </c>
      <c r="H20" s="140">
        <f t="shared" si="0"/>
        <v>4772254</v>
      </c>
      <c r="I20" s="140">
        <f t="shared" si="0"/>
        <v>55958</v>
      </c>
      <c r="J20" s="140" t="s">
        <v>562</v>
      </c>
      <c r="K20" s="140">
        <f t="shared" si="0"/>
        <v>2581923</v>
      </c>
      <c r="L20" s="140">
        <f t="shared" si="0"/>
        <v>914105</v>
      </c>
      <c r="M20" s="140">
        <f t="shared" si="0"/>
        <v>282570</v>
      </c>
      <c r="N20" s="140" t="s">
        <v>562</v>
      </c>
      <c r="O20" s="140">
        <f t="shared" si="0"/>
        <v>1267828</v>
      </c>
      <c r="P20" s="179" t="s">
        <v>562</v>
      </c>
      <c r="AG20" s="20"/>
      <c r="AH20" s="20"/>
    </row>
    <row r="21" spans="1:34" ht="13.5" customHeight="1">
      <c r="A21" s="119" t="s">
        <v>85</v>
      </c>
      <c r="B21" s="21">
        <v>3189063</v>
      </c>
      <c r="C21" s="121">
        <v>648450</v>
      </c>
      <c r="D21" s="121">
        <v>455515</v>
      </c>
      <c r="E21" s="121">
        <v>11437</v>
      </c>
      <c r="F21" s="121">
        <v>72012</v>
      </c>
      <c r="G21" s="121">
        <v>319759</v>
      </c>
      <c r="H21" s="121">
        <v>623040</v>
      </c>
      <c r="I21" s="121" t="s">
        <v>562</v>
      </c>
      <c r="J21" s="121" t="s">
        <v>562</v>
      </c>
      <c r="K21" s="121">
        <v>359191</v>
      </c>
      <c r="L21" s="121">
        <v>308693</v>
      </c>
      <c r="M21" s="121">
        <v>106797</v>
      </c>
      <c r="N21" s="121" t="s">
        <v>562</v>
      </c>
      <c r="O21" s="121">
        <v>283969</v>
      </c>
      <c r="P21" s="121" t="s">
        <v>562</v>
      </c>
      <c r="AG21" s="20"/>
      <c r="AH21" s="20"/>
    </row>
    <row r="22" spans="1:34" ht="13.5" customHeight="1">
      <c r="A22" s="119" t="s">
        <v>86</v>
      </c>
      <c r="B22" s="21">
        <v>4215743</v>
      </c>
      <c r="C22" s="121">
        <v>745460</v>
      </c>
      <c r="D22" s="121">
        <v>313640</v>
      </c>
      <c r="E22" s="121">
        <v>7822</v>
      </c>
      <c r="F22" s="121">
        <v>84832</v>
      </c>
      <c r="G22" s="121">
        <v>777816</v>
      </c>
      <c r="H22" s="121">
        <v>934002</v>
      </c>
      <c r="I22" s="121">
        <v>43362</v>
      </c>
      <c r="J22" s="121" t="s">
        <v>562</v>
      </c>
      <c r="K22" s="121">
        <v>846664</v>
      </c>
      <c r="L22" s="121">
        <v>92954</v>
      </c>
      <c r="M22" s="121">
        <v>101019</v>
      </c>
      <c r="N22" s="121" t="s">
        <v>562</v>
      </c>
      <c r="O22" s="121">
        <v>268172</v>
      </c>
      <c r="P22" s="121" t="s">
        <v>562</v>
      </c>
      <c r="AG22" s="20"/>
      <c r="AH22" s="20"/>
    </row>
    <row r="23" spans="1:34" ht="13.5" customHeight="1">
      <c r="A23" s="119" t="s">
        <v>87</v>
      </c>
      <c r="B23" s="21">
        <v>2115716</v>
      </c>
      <c r="C23" s="121">
        <v>315339</v>
      </c>
      <c r="D23" s="121">
        <v>382789</v>
      </c>
      <c r="E23" s="121">
        <v>11278</v>
      </c>
      <c r="F23" s="121">
        <v>23936</v>
      </c>
      <c r="G23" s="121">
        <v>133606</v>
      </c>
      <c r="H23" s="121">
        <v>719595</v>
      </c>
      <c r="I23" s="121">
        <v>5764</v>
      </c>
      <c r="J23" s="121" t="s">
        <v>562</v>
      </c>
      <c r="K23" s="121">
        <v>212249</v>
      </c>
      <c r="L23" s="121">
        <v>131150</v>
      </c>
      <c r="M23" s="121">
        <v>3270</v>
      </c>
      <c r="N23" s="121" t="s">
        <v>562</v>
      </c>
      <c r="O23" s="121">
        <v>176740</v>
      </c>
      <c r="P23" s="121" t="s">
        <v>562</v>
      </c>
      <c r="AG23" s="20"/>
      <c r="AH23" s="20"/>
    </row>
    <row r="24" spans="1:34" ht="13.5" customHeight="1">
      <c r="A24" s="119" t="s">
        <v>88</v>
      </c>
      <c r="B24" s="21">
        <v>5336110</v>
      </c>
      <c r="C24" s="121">
        <v>752588</v>
      </c>
      <c r="D24" s="121">
        <v>485286</v>
      </c>
      <c r="E24" s="121">
        <v>11515</v>
      </c>
      <c r="F24" s="121">
        <v>235894</v>
      </c>
      <c r="G24" s="121">
        <v>532122</v>
      </c>
      <c r="H24" s="121">
        <v>1921739</v>
      </c>
      <c r="I24" s="121">
        <v>6832</v>
      </c>
      <c r="J24" s="121" t="s">
        <v>562</v>
      </c>
      <c r="K24" s="121">
        <v>670755</v>
      </c>
      <c r="L24" s="121">
        <v>255840</v>
      </c>
      <c r="M24" s="121">
        <v>71204</v>
      </c>
      <c r="N24" s="121" t="s">
        <v>562</v>
      </c>
      <c r="O24" s="121">
        <v>392335</v>
      </c>
      <c r="P24" s="121" t="s">
        <v>562</v>
      </c>
      <c r="AG24" s="20"/>
      <c r="AH24" s="20"/>
    </row>
    <row r="25" spans="1:34" ht="13.5" customHeight="1">
      <c r="A25" s="119" t="s">
        <v>89</v>
      </c>
      <c r="B25" s="21">
        <v>2024447</v>
      </c>
      <c r="C25" s="121">
        <v>321648</v>
      </c>
      <c r="D25" s="121">
        <v>206836</v>
      </c>
      <c r="E25" s="121">
        <v>5376</v>
      </c>
      <c r="F25" s="121">
        <v>21186</v>
      </c>
      <c r="G25" s="121">
        <v>130099</v>
      </c>
      <c r="H25" s="121">
        <v>573878</v>
      </c>
      <c r="I25" s="121" t="s">
        <v>562</v>
      </c>
      <c r="J25" s="121" t="s">
        <v>562</v>
      </c>
      <c r="K25" s="121">
        <v>493064</v>
      </c>
      <c r="L25" s="121">
        <v>125468</v>
      </c>
      <c r="M25" s="121">
        <v>280</v>
      </c>
      <c r="N25" s="121" t="s">
        <v>562</v>
      </c>
      <c r="O25" s="121">
        <v>146612</v>
      </c>
      <c r="P25" s="121" t="s">
        <v>562</v>
      </c>
      <c r="AG25" s="20"/>
      <c r="AH25" s="20"/>
    </row>
    <row r="26" spans="1:34" ht="13.5" customHeight="1">
      <c r="A26" s="180" t="s">
        <v>90</v>
      </c>
      <c r="B26" s="176">
        <f>SUM(B27:B34)</f>
        <v>29402027</v>
      </c>
      <c r="C26" s="140">
        <f aca="true" t="shared" si="1" ref="C26:O26">SUM(C27:C34)</f>
        <v>5654526</v>
      </c>
      <c r="D26" s="140">
        <f t="shared" si="1"/>
        <v>3924621</v>
      </c>
      <c r="E26" s="140">
        <f t="shared" si="1"/>
        <v>116699</v>
      </c>
      <c r="F26" s="140">
        <f t="shared" si="1"/>
        <v>1632752</v>
      </c>
      <c r="G26" s="140">
        <f t="shared" si="1"/>
        <v>3416946</v>
      </c>
      <c r="H26" s="140">
        <f t="shared" si="1"/>
        <v>6115616</v>
      </c>
      <c r="I26" s="140">
        <f t="shared" si="1"/>
        <v>28914</v>
      </c>
      <c r="J26" s="140" t="s">
        <v>562</v>
      </c>
      <c r="K26" s="140">
        <f t="shared" si="1"/>
        <v>4082241</v>
      </c>
      <c r="L26" s="140">
        <f t="shared" si="1"/>
        <v>1243949</v>
      </c>
      <c r="M26" s="140">
        <f t="shared" si="1"/>
        <v>406687</v>
      </c>
      <c r="N26" s="140">
        <f t="shared" si="1"/>
        <v>2000</v>
      </c>
      <c r="O26" s="140">
        <f t="shared" si="1"/>
        <v>2777436</v>
      </c>
      <c r="P26" s="179" t="s">
        <v>562</v>
      </c>
      <c r="AG26" s="20"/>
      <c r="AH26" s="20"/>
    </row>
    <row r="27" spans="1:34" ht="13.5" customHeight="1">
      <c r="A27" s="119" t="s">
        <v>91</v>
      </c>
      <c r="B27" s="21">
        <v>8290618</v>
      </c>
      <c r="C27" s="121">
        <v>1613167</v>
      </c>
      <c r="D27" s="121">
        <v>1254106</v>
      </c>
      <c r="E27" s="121">
        <v>64951</v>
      </c>
      <c r="F27" s="121">
        <v>370536</v>
      </c>
      <c r="G27" s="121">
        <v>1289593</v>
      </c>
      <c r="H27" s="121">
        <v>1788383</v>
      </c>
      <c r="I27" s="121">
        <v>3990</v>
      </c>
      <c r="J27" s="121" t="s">
        <v>562</v>
      </c>
      <c r="K27" s="121">
        <v>909543</v>
      </c>
      <c r="L27" s="121">
        <v>124867</v>
      </c>
      <c r="M27" s="121">
        <v>147470</v>
      </c>
      <c r="N27" s="121">
        <v>2000</v>
      </c>
      <c r="O27" s="121">
        <v>722372</v>
      </c>
      <c r="P27" s="121" t="s">
        <v>562</v>
      </c>
      <c r="AG27" s="20"/>
      <c r="AH27" s="20"/>
    </row>
    <row r="28" spans="1:34" ht="13.5" customHeight="1">
      <c r="A28" s="119" t="s">
        <v>92</v>
      </c>
      <c r="B28" s="21">
        <v>4208557</v>
      </c>
      <c r="C28" s="121">
        <v>938348</v>
      </c>
      <c r="D28" s="121">
        <v>590262</v>
      </c>
      <c r="E28" s="121">
        <v>15537</v>
      </c>
      <c r="F28" s="121">
        <v>242744</v>
      </c>
      <c r="G28" s="121">
        <v>332377</v>
      </c>
      <c r="H28" s="121">
        <v>722740</v>
      </c>
      <c r="I28" s="121" t="s">
        <v>562</v>
      </c>
      <c r="J28" s="121" t="s">
        <v>562</v>
      </c>
      <c r="K28" s="121">
        <v>614878</v>
      </c>
      <c r="L28" s="121">
        <v>275000</v>
      </c>
      <c r="M28" s="121">
        <v>141082</v>
      </c>
      <c r="N28" s="121" t="s">
        <v>562</v>
      </c>
      <c r="O28" s="121">
        <v>335589</v>
      </c>
      <c r="P28" s="121" t="s">
        <v>562</v>
      </c>
      <c r="AG28" s="20"/>
      <c r="AH28" s="20"/>
    </row>
    <row r="29" spans="1:34" ht="13.5" customHeight="1">
      <c r="A29" s="119" t="s">
        <v>93</v>
      </c>
      <c r="B29" s="21">
        <v>4552330</v>
      </c>
      <c r="C29" s="121">
        <v>724180</v>
      </c>
      <c r="D29" s="121">
        <v>538853</v>
      </c>
      <c r="E29" s="121">
        <v>2777</v>
      </c>
      <c r="F29" s="121">
        <v>410938</v>
      </c>
      <c r="G29" s="121">
        <v>477108</v>
      </c>
      <c r="H29" s="121">
        <v>974856</v>
      </c>
      <c r="I29" s="121" t="s">
        <v>562</v>
      </c>
      <c r="J29" s="121" t="s">
        <v>562</v>
      </c>
      <c r="K29" s="121">
        <v>571913</v>
      </c>
      <c r="L29" s="121">
        <v>236500</v>
      </c>
      <c r="M29" s="121">
        <v>96765</v>
      </c>
      <c r="N29" s="121" t="s">
        <v>562</v>
      </c>
      <c r="O29" s="121">
        <v>518440</v>
      </c>
      <c r="P29" s="121" t="s">
        <v>562</v>
      </c>
      <c r="AG29" s="20"/>
      <c r="AH29" s="20"/>
    </row>
    <row r="30" spans="1:34" ht="13.5" customHeight="1">
      <c r="A30" s="119" t="s">
        <v>94</v>
      </c>
      <c r="B30" s="21">
        <v>3600688</v>
      </c>
      <c r="C30" s="121">
        <v>671782</v>
      </c>
      <c r="D30" s="121">
        <v>423853</v>
      </c>
      <c r="E30" s="121">
        <v>5222</v>
      </c>
      <c r="F30" s="121">
        <v>269766</v>
      </c>
      <c r="G30" s="121">
        <v>436065</v>
      </c>
      <c r="H30" s="121">
        <v>740911</v>
      </c>
      <c r="I30" s="121" t="s">
        <v>562</v>
      </c>
      <c r="J30" s="121" t="s">
        <v>562</v>
      </c>
      <c r="K30" s="121">
        <v>506310</v>
      </c>
      <c r="L30" s="121">
        <v>195887</v>
      </c>
      <c r="M30" s="121">
        <v>21000</v>
      </c>
      <c r="N30" s="121" t="s">
        <v>562</v>
      </c>
      <c r="O30" s="121">
        <v>329892</v>
      </c>
      <c r="P30" s="121" t="s">
        <v>562</v>
      </c>
      <c r="AG30" s="20"/>
      <c r="AH30" s="20"/>
    </row>
    <row r="31" spans="1:34" ht="13.5" customHeight="1">
      <c r="A31" s="119" t="s">
        <v>95</v>
      </c>
      <c r="B31" s="21">
        <v>2392328</v>
      </c>
      <c r="C31" s="121">
        <v>466858</v>
      </c>
      <c r="D31" s="121">
        <v>278661</v>
      </c>
      <c r="E31" s="121">
        <v>8679</v>
      </c>
      <c r="F31" s="121">
        <v>126415</v>
      </c>
      <c r="G31" s="121">
        <v>305148</v>
      </c>
      <c r="H31" s="121">
        <v>475010</v>
      </c>
      <c r="I31" s="121">
        <v>20618</v>
      </c>
      <c r="J31" s="121" t="s">
        <v>562</v>
      </c>
      <c r="K31" s="121">
        <v>323541</v>
      </c>
      <c r="L31" s="121">
        <v>125078</v>
      </c>
      <c r="M31" s="121">
        <v>100</v>
      </c>
      <c r="N31" s="121" t="s">
        <v>562</v>
      </c>
      <c r="O31" s="121">
        <v>262220</v>
      </c>
      <c r="P31" s="121" t="s">
        <v>562</v>
      </c>
      <c r="AG31" s="20"/>
      <c r="AH31" s="20"/>
    </row>
    <row r="32" spans="1:34" ht="13.5" customHeight="1">
      <c r="A32" s="119" t="s">
        <v>96</v>
      </c>
      <c r="B32" s="21">
        <v>2707390</v>
      </c>
      <c r="C32" s="121">
        <v>605430</v>
      </c>
      <c r="D32" s="121">
        <v>294183</v>
      </c>
      <c r="E32" s="121">
        <v>12996</v>
      </c>
      <c r="F32" s="121">
        <v>149751</v>
      </c>
      <c r="G32" s="121">
        <v>309774</v>
      </c>
      <c r="H32" s="121">
        <v>468984</v>
      </c>
      <c r="I32" s="121">
        <v>3046</v>
      </c>
      <c r="J32" s="121" t="s">
        <v>562</v>
      </c>
      <c r="K32" s="121">
        <v>417222</v>
      </c>
      <c r="L32" s="121">
        <v>209866</v>
      </c>
      <c r="M32" s="121">
        <v>110</v>
      </c>
      <c r="N32" s="121" t="s">
        <v>562</v>
      </c>
      <c r="O32" s="121">
        <v>236028</v>
      </c>
      <c r="P32" s="121" t="s">
        <v>562</v>
      </c>
      <c r="AG32" s="20"/>
      <c r="AH32" s="20"/>
    </row>
    <row r="33" spans="1:34" ht="13.5" customHeight="1">
      <c r="A33" s="119" t="s">
        <v>97</v>
      </c>
      <c r="B33" s="21">
        <v>1220874</v>
      </c>
      <c r="C33" s="121">
        <v>237879</v>
      </c>
      <c r="D33" s="121">
        <v>144419</v>
      </c>
      <c r="E33" s="121">
        <v>3274</v>
      </c>
      <c r="F33" s="121">
        <v>9329</v>
      </c>
      <c r="G33" s="121">
        <v>65541</v>
      </c>
      <c r="H33" s="121">
        <v>514989</v>
      </c>
      <c r="I33" s="121" t="s">
        <v>562</v>
      </c>
      <c r="J33" s="121" t="s">
        <v>562</v>
      </c>
      <c r="K33" s="121">
        <v>97092</v>
      </c>
      <c r="L33" s="121">
        <v>75398</v>
      </c>
      <c r="M33" s="121">
        <v>60</v>
      </c>
      <c r="N33" s="121" t="s">
        <v>562</v>
      </c>
      <c r="O33" s="121">
        <v>72893</v>
      </c>
      <c r="P33" s="121" t="s">
        <v>562</v>
      </c>
      <c r="AG33" s="20"/>
      <c r="AH33" s="20"/>
    </row>
    <row r="34" spans="1:34" ht="13.5" customHeight="1">
      <c r="A34" s="119" t="s">
        <v>98</v>
      </c>
      <c r="B34" s="21">
        <v>2429242</v>
      </c>
      <c r="C34" s="121">
        <v>396882</v>
      </c>
      <c r="D34" s="121">
        <v>400284</v>
      </c>
      <c r="E34" s="121">
        <v>3263</v>
      </c>
      <c r="F34" s="121">
        <v>53273</v>
      </c>
      <c r="G34" s="121">
        <v>201340</v>
      </c>
      <c r="H34" s="121">
        <v>429743</v>
      </c>
      <c r="I34" s="121">
        <v>1260</v>
      </c>
      <c r="J34" s="121" t="s">
        <v>562</v>
      </c>
      <c r="K34" s="121">
        <v>641742</v>
      </c>
      <c r="L34" s="121">
        <v>1353</v>
      </c>
      <c r="M34" s="121">
        <v>100</v>
      </c>
      <c r="N34" s="121" t="s">
        <v>562</v>
      </c>
      <c r="O34" s="121">
        <v>300002</v>
      </c>
      <c r="P34" s="121" t="s">
        <v>562</v>
      </c>
      <c r="AG34" s="20"/>
      <c r="AH34" s="20"/>
    </row>
    <row r="35" spans="1:34" ht="13.5" customHeight="1">
      <c r="A35" s="180" t="s">
        <v>99</v>
      </c>
      <c r="B35" s="176">
        <f>SUM(B36:B40)</f>
        <v>14935923</v>
      </c>
      <c r="C35" s="140">
        <f aca="true" t="shared" si="2" ref="C35:O35">SUM(C36:C40)</f>
        <v>2894998</v>
      </c>
      <c r="D35" s="140">
        <f t="shared" si="2"/>
        <v>1945262</v>
      </c>
      <c r="E35" s="140">
        <f t="shared" si="2"/>
        <v>46342</v>
      </c>
      <c r="F35" s="140">
        <f t="shared" si="2"/>
        <v>462030</v>
      </c>
      <c r="G35" s="140">
        <f t="shared" si="2"/>
        <v>1739868</v>
      </c>
      <c r="H35" s="140">
        <f t="shared" si="2"/>
        <v>3086584</v>
      </c>
      <c r="I35" s="140">
        <f t="shared" si="2"/>
        <v>387523</v>
      </c>
      <c r="J35" s="140" t="s">
        <v>562</v>
      </c>
      <c r="K35" s="140">
        <f t="shared" si="2"/>
        <v>2230261</v>
      </c>
      <c r="L35" s="140">
        <f t="shared" si="2"/>
        <v>586438</v>
      </c>
      <c r="M35" s="140">
        <f t="shared" si="2"/>
        <v>1090</v>
      </c>
      <c r="N35" s="140" t="s">
        <v>562</v>
      </c>
      <c r="O35" s="140">
        <f t="shared" si="2"/>
        <v>1555527</v>
      </c>
      <c r="P35" s="140" t="s">
        <v>562</v>
      </c>
      <c r="AG35" s="20"/>
      <c r="AH35" s="20"/>
    </row>
    <row r="36" spans="1:34" ht="13.5" customHeight="1">
      <c r="A36" s="120" t="s">
        <v>18</v>
      </c>
      <c r="B36" s="21">
        <v>1723089</v>
      </c>
      <c r="C36" s="121">
        <v>304204</v>
      </c>
      <c r="D36" s="121">
        <v>282968</v>
      </c>
      <c r="E36" s="121">
        <v>1295</v>
      </c>
      <c r="F36" s="121">
        <v>18937</v>
      </c>
      <c r="G36" s="121">
        <v>162323</v>
      </c>
      <c r="H36" s="121">
        <v>279712</v>
      </c>
      <c r="I36" s="121" t="s">
        <v>562</v>
      </c>
      <c r="J36" s="121" t="s">
        <v>562</v>
      </c>
      <c r="K36" s="121">
        <v>325793</v>
      </c>
      <c r="L36" s="121">
        <v>128359</v>
      </c>
      <c r="M36" s="121">
        <v>90</v>
      </c>
      <c r="N36" s="121" t="s">
        <v>562</v>
      </c>
      <c r="O36" s="121">
        <v>219408</v>
      </c>
      <c r="P36" s="121" t="s">
        <v>562</v>
      </c>
      <c r="AG36" s="20"/>
      <c r="AH36" s="20"/>
    </row>
    <row r="37" spans="1:34" ht="13.5" customHeight="1">
      <c r="A37" s="120" t="s">
        <v>100</v>
      </c>
      <c r="B37" s="21">
        <v>2577724</v>
      </c>
      <c r="C37" s="121">
        <v>430454</v>
      </c>
      <c r="D37" s="121">
        <v>311753</v>
      </c>
      <c r="E37" s="121">
        <v>9041</v>
      </c>
      <c r="F37" s="121">
        <v>63651</v>
      </c>
      <c r="G37" s="121">
        <v>225926</v>
      </c>
      <c r="H37" s="121">
        <v>767056</v>
      </c>
      <c r="I37" s="121">
        <v>26065</v>
      </c>
      <c r="J37" s="121" t="s">
        <v>562</v>
      </c>
      <c r="K37" s="121">
        <v>337105</v>
      </c>
      <c r="L37" s="121">
        <v>100945</v>
      </c>
      <c r="M37" s="121">
        <v>130</v>
      </c>
      <c r="N37" s="121" t="s">
        <v>562</v>
      </c>
      <c r="O37" s="121">
        <v>305598</v>
      </c>
      <c r="P37" s="121" t="s">
        <v>562</v>
      </c>
      <c r="AG37" s="20"/>
      <c r="AH37" s="20"/>
    </row>
    <row r="38" spans="1:34" ht="13.5" customHeight="1">
      <c r="A38" s="120" t="s">
        <v>20</v>
      </c>
      <c r="B38" s="21">
        <v>4592891</v>
      </c>
      <c r="C38" s="121">
        <v>952920</v>
      </c>
      <c r="D38" s="121">
        <v>600154</v>
      </c>
      <c r="E38" s="121">
        <v>22203</v>
      </c>
      <c r="F38" s="121">
        <v>188899</v>
      </c>
      <c r="G38" s="121">
        <v>717932</v>
      </c>
      <c r="H38" s="121">
        <v>866864</v>
      </c>
      <c r="I38" s="121">
        <v>22696</v>
      </c>
      <c r="J38" s="121" t="s">
        <v>562</v>
      </c>
      <c r="K38" s="121">
        <v>640726</v>
      </c>
      <c r="L38" s="121">
        <v>85368</v>
      </c>
      <c r="M38" s="121">
        <v>560</v>
      </c>
      <c r="N38" s="121" t="s">
        <v>562</v>
      </c>
      <c r="O38" s="121">
        <v>494569</v>
      </c>
      <c r="P38" s="121" t="s">
        <v>562</v>
      </c>
      <c r="AG38" s="20"/>
      <c r="AH38" s="20"/>
    </row>
    <row r="39" spans="1:34" ht="13.5" customHeight="1">
      <c r="A39" s="120" t="s">
        <v>101</v>
      </c>
      <c r="B39" s="21">
        <v>2386930</v>
      </c>
      <c r="C39" s="121">
        <v>450875</v>
      </c>
      <c r="D39" s="121">
        <v>214703</v>
      </c>
      <c r="E39" s="121">
        <v>9812</v>
      </c>
      <c r="F39" s="121">
        <v>119358</v>
      </c>
      <c r="G39" s="121">
        <v>251348</v>
      </c>
      <c r="H39" s="121">
        <v>442274</v>
      </c>
      <c r="I39" s="121">
        <v>234260</v>
      </c>
      <c r="J39" s="121" t="s">
        <v>562</v>
      </c>
      <c r="K39" s="121">
        <v>284521</v>
      </c>
      <c r="L39" s="121">
        <v>142440</v>
      </c>
      <c r="M39" s="121">
        <v>130</v>
      </c>
      <c r="N39" s="121" t="s">
        <v>562</v>
      </c>
      <c r="O39" s="121">
        <v>237209</v>
      </c>
      <c r="P39" s="121" t="s">
        <v>562</v>
      </c>
      <c r="AG39" s="20"/>
      <c r="AH39" s="20"/>
    </row>
    <row r="40" spans="1:34" ht="13.5" customHeight="1">
      <c r="A40" s="120" t="s">
        <v>102</v>
      </c>
      <c r="B40" s="21">
        <v>3655289</v>
      </c>
      <c r="C40" s="121">
        <v>756545</v>
      </c>
      <c r="D40" s="121">
        <v>535684</v>
      </c>
      <c r="E40" s="121">
        <v>3991</v>
      </c>
      <c r="F40" s="121">
        <v>71185</v>
      </c>
      <c r="G40" s="121">
        <v>382339</v>
      </c>
      <c r="H40" s="121">
        <v>730678</v>
      </c>
      <c r="I40" s="121">
        <v>104502</v>
      </c>
      <c r="J40" s="121" t="s">
        <v>562</v>
      </c>
      <c r="K40" s="121">
        <v>642116</v>
      </c>
      <c r="L40" s="121">
        <v>129326</v>
      </c>
      <c r="M40" s="121">
        <v>180</v>
      </c>
      <c r="N40" s="121" t="s">
        <v>562</v>
      </c>
      <c r="O40" s="121">
        <v>298743</v>
      </c>
      <c r="P40" s="121" t="s">
        <v>562</v>
      </c>
      <c r="AG40" s="20"/>
      <c r="AH40" s="20"/>
    </row>
    <row r="41" spans="1:34" ht="13.5" customHeight="1">
      <c r="A41" s="180" t="s">
        <v>103</v>
      </c>
      <c r="B41" s="176">
        <f>B42+B43+B44+R5+R6+R7+R8</f>
        <v>11251892</v>
      </c>
      <c r="C41" s="140">
        <f aca="true" t="shared" si="3" ref="C41:H41">C42+C43+C44+S5+S6+S7+S8</f>
        <v>2130346</v>
      </c>
      <c r="D41" s="140">
        <f t="shared" si="3"/>
        <v>1707882</v>
      </c>
      <c r="E41" s="140">
        <f>E42+E43+E44+U5+U6+U7</f>
        <v>36782</v>
      </c>
      <c r="F41" s="140">
        <f t="shared" si="3"/>
        <v>286400</v>
      </c>
      <c r="G41" s="140">
        <f t="shared" si="3"/>
        <v>1528426</v>
      </c>
      <c r="H41" s="140">
        <f t="shared" si="3"/>
        <v>2222522</v>
      </c>
      <c r="I41" s="140">
        <f>I42+I43+I44+Y5+Y6+Y7</f>
        <v>140563</v>
      </c>
      <c r="J41" s="179" t="s">
        <v>562</v>
      </c>
      <c r="K41" s="140">
        <f>K42+K43+K44+AA5+AA6+AA7</f>
        <v>1431717</v>
      </c>
      <c r="L41" s="140">
        <f>L42+L43+L44+AB5+AB6+AB7</f>
        <v>686893</v>
      </c>
      <c r="M41" s="140">
        <f>M42+M43+M44+AC5+AC6+AC7</f>
        <v>680</v>
      </c>
      <c r="N41" s="140">
        <f>N42+AD5+AD6</f>
        <v>11450</v>
      </c>
      <c r="O41" s="140">
        <f>O42+O43+O44+AE5+AE6+AE7</f>
        <v>1068231</v>
      </c>
      <c r="P41" s="179" t="s">
        <v>562</v>
      </c>
      <c r="AG41" s="20"/>
      <c r="AH41" s="20"/>
    </row>
    <row r="42" spans="1:34" ht="13.5" customHeight="1">
      <c r="A42" s="119" t="s">
        <v>104</v>
      </c>
      <c r="B42" s="21">
        <v>5169090</v>
      </c>
      <c r="C42" s="121">
        <v>978604</v>
      </c>
      <c r="D42" s="121">
        <v>721125</v>
      </c>
      <c r="E42" s="121">
        <v>11329</v>
      </c>
      <c r="F42" s="121">
        <v>129427</v>
      </c>
      <c r="G42" s="121">
        <v>678261</v>
      </c>
      <c r="H42" s="121">
        <v>1226623</v>
      </c>
      <c r="I42" s="121">
        <v>60122</v>
      </c>
      <c r="J42" s="121" t="s">
        <v>562</v>
      </c>
      <c r="K42" s="121">
        <v>555824</v>
      </c>
      <c r="L42" s="121">
        <v>348796</v>
      </c>
      <c r="M42" s="121">
        <v>360</v>
      </c>
      <c r="N42" s="121">
        <v>11450</v>
      </c>
      <c r="O42" s="121">
        <v>447169</v>
      </c>
      <c r="P42" s="121" t="s">
        <v>562</v>
      </c>
      <c r="AG42" s="20"/>
      <c r="AH42" s="20"/>
    </row>
    <row r="43" spans="1:34" ht="13.5" customHeight="1">
      <c r="A43" s="119" t="s">
        <v>105</v>
      </c>
      <c r="B43" s="21">
        <v>2863875</v>
      </c>
      <c r="C43" s="121">
        <v>559181</v>
      </c>
      <c r="D43" s="121">
        <v>491264</v>
      </c>
      <c r="E43" s="121">
        <v>10588</v>
      </c>
      <c r="F43" s="121">
        <v>51978</v>
      </c>
      <c r="G43" s="121">
        <v>346083</v>
      </c>
      <c r="H43" s="121">
        <v>554417</v>
      </c>
      <c r="I43" s="121">
        <v>32367</v>
      </c>
      <c r="J43" s="121" t="s">
        <v>562</v>
      </c>
      <c r="K43" s="121">
        <v>386121</v>
      </c>
      <c r="L43" s="121">
        <v>92693</v>
      </c>
      <c r="M43" s="121">
        <v>170</v>
      </c>
      <c r="N43" s="121" t="s">
        <v>562</v>
      </c>
      <c r="O43" s="121">
        <v>339013</v>
      </c>
      <c r="P43" s="121" t="s">
        <v>562</v>
      </c>
      <c r="AG43" s="20"/>
      <c r="AH43" s="20"/>
    </row>
    <row r="44" spans="1:16" s="20" customFormat="1" ht="13.5" customHeight="1">
      <c r="A44" s="119" t="s">
        <v>106</v>
      </c>
      <c r="B44" s="21">
        <v>3218927</v>
      </c>
      <c r="C44" s="121">
        <v>592561</v>
      </c>
      <c r="D44" s="121">
        <v>495493</v>
      </c>
      <c r="E44" s="121">
        <v>14865</v>
      </c>
      <c r="F44" s="121">
        <v>104995</v>
      </c>
      <c r="G44" s="121">
        <v>504082</v>
      </c>
      <c r="H44" s="121">
        <v>441482</v>
      </c>
      <c r="I44" s="121">
        <v>48074</v>
      </c>
      <c r="J44" s="121" t="s">
        <v>562</v>
      </c>
      <c r="K44" s="121">
        <v>489772</v>
      </c>
      <c r="L44" s="121">
        <v>245404</v>
      </c>
      <c r="M44" s="121">
        <v>150</v>
      </c>
      <c r="N44" s="121" t="s">
        <v>562</v>
      </c>
      <c r="O44" s="121">
        <v>282049</v>
      </c>
      <c r="P44" s="121" t="s">
        <v>562</v>
      </c>
    </row>
    <row r="45" spans="1:16" ht="13.5" customHeight="1">
      <c r="A45" s="202" t="s">
        <v>524</v>
      </c>
      <c r="B45" s="21">
        <v>3954565</v>
      </c>
      <c r="C45" s="121">
        <v>589864</v>
      </c>
      <c r="D45" s="121">
        <v>280000</v>
      </c>
      <c r="E45" s="121">
        <v>21419</v>
      </c>
      <c r="F45" s="121">
        <v>44652</v>
      </c>
      <c r="G45" s="121">
        <v>568489</v>
      </c>
      <c r="H45" s="121">
        <v>1816760</v>
      </c>
      <c r="I45" s="121">
        <v>22490</v>
      </c>
      <c r="J45" s="121" t="s">
        <v>562</v>
      </c>
      <c r="K45" s="121">
        <v>449954</v>
      </c>
      <c r="L45" s="121">
        <v>42173</v>
      </c>
      <c r="M45" s="121">
        <v>60</v>
      </c>
      <c r="N45" s="121">
        <v>960</v>
      </c>
      <c r="O45" s="121">
        <v>117744</v>
      </c>
      <c r="P45" s="121" t="s">
        <v>562</v>
      </c>
    </row>
    <row r="46" spans="1:16" ht="13.5" customHeight="1">
      <c r="A46" s="202" t="s">
        <v>525</v>
      </c>
      <c r="B46" s="21">
        <v>4867744</v>
      </c>
      <c r="C46" s="121">
        <v>715262</v>
      </c>
      <c r="D46" s="121">
        <v>491247</v>
      </c>
      <c r="E46" s="121">
        <v>15643</v>
      </c>
      <c r="F46" s="121">
        <v>301804</v>
      </c>
      <c r="G46" s="121">
        <v>588349</v>
      </c>
      <c r="H46" s="121">
        <v>964753</v>
      </c>
      <c r="I46" s="121">
        <v>32601</v>
      </c>
      <c r="J46" s="121" t="s">
        <v>562</v>
      </c>
      <c r="K46" s="121">
        <v>903677</v>
      </c>
      <c r="L46" s="121">
        <v>374351</v>
      </c>
      <c r="M46" s="121">
        <v>210</v>
      </c>
      <c r="N46" s="121">
        <v>9120</v>
      </c>
      <c r="O46" s="121">
        <v>470727</v>
      </c>
      <c r="P46" s="121" t="s">
        <v>562</v>
      </c>
    </row>
    <row r="47" spans="1:23" ht="13.5" customHeight="1">
      <c r="A47" s="202" t="s">
        <v>526</v>
      </c>
      <c r="B47" s="21">
        <v>3823448</v>
      </c>
      <c r="C47" s="121">
        <v>675239</v>
      </c>
      <c r="D47" s="121">
        <v>421562</v>
      </c>
      <c r="E47" s="121">
        <v>19116</v>
      </c>
      <c r="F47" s="121">
        <v>118449</v>
      </c>
      <c r="G47" s="121">
        <v>388158</v>
      </c>
      <c r="H47" s="121">
        <v>1008438</v>
      </c>
      <c r="I47" s="121">
        <v>23848</v>
      </c>
      <c r="J47" s="121" t="s">
        <v>562</v>
      </c>
      <c r="K47" s="121">
        <v>512801</v>
      </c>
      <c r="L47" s="121">
        <v>431465</v>
      </c>
      <c r="M47" s="121">
        <v>160</v>
      </c>
      <c r="N47" s="121" t="s">
        <v>562</v>
      </c>
      <c r="O47" s="121">
        <v>224212</v>
      </c>
      <c r="P47" s="121" t="s">
        <v>562</v>
      </c>
      <c r="W47" s="20"/>
    </row>
    <row r="48" spans="1:23" ht="13.5" customHeight="1">
      <c r="A48" s="202" t="s">
        <v>527</v>
      </c>
      <c r="B48" s="21">
        <v>3183955</v>
      </c>
      <c r="C48" s="121">
        <v>612852</v>
      </c>
      <c r="D48" s="121">
        <v>509855</v>
      </c>
      <c r="E48" s="121" t="s">
        <v>562</v>
      </c>
      <c r="F48" s="121">
        <v>68325</v>
      </c>
      <c r="G48" s="121">
        <v>348792</v>
      </c>
      <c r="H48" s="121">
        <v>729499</v>
      </c>
      <c r="I48" s="121" t="s">
        <v>562</v>
      </c>
      <c r="J48" s="121" t="s">
        <v>562</v>
      </c>
      <c r="K48" s="121">
        <v>480835</v>
      </c>
      <c r="L48" s="121">
        <v>276024</v>
      </c>
      <c r="M48" s="121">
        <v>130</v>
      </c>
      <c r="N48" s="121">
        <v>240</v>
      </c>
      <c r="O48" s="121">
        <v>157403</v>
      </c>
      <c r="P48" s="121" t="s">
        <v>562</v>
      </c>
      <c r="W48" s="20"/>
    </row>
    <row r="49" spans="1:23" ht="13.5" customHeight="1">
      <c r="A49" s="207" t="s">
        <v>107</v>
      </c>
      <c r="B49" s="176">
        <f>SUM(B50:B60)</f>
        <v>57032109</v>
      </c>
      <c r="C49" s="140">
        <f aca="true" t="shared" si="4" ref="C49:I49">SUM(C50:C60)</f>
        <v>10545011</v>
      </c>
      <c r="D49" s="140">
        <f t="shared" si="4"/>
        <v>8240760</v>
      </c>
      <c r="E49" s="140">
        <f t="shared" si="4"/>
        <v>357667</v>
      </c>
      <c r="F49" s="140">
        <f t="shared" si="4"/>
        <v>3016123</v>
      </c>
      <c r="G49" s="140">
        <f t="shared" si="4"/>
        <v>6831491</v>
      </c>
      <c r="H49" s="140">
        <f t="shared" si="4"/>
        <v>12996507</v>
      </c>
      <c r="I49" s="140">
        <f t="shared" si="4"/>
        <v>110379</v>
      </c>
      <c r="J49" s="179" t="s">
        <v>562</v>
      </c>
      <c r="K49" s="140">
        <f>SUM(K50:K60)</f>
        <v>6689553</v>
      </c>
      <c r="L49" s="140">
        <f>SUM(L50:L60)</f>
        <v>3212872</v>
      </c>
      <c r="M49" s="140">
        <f>SUM(M50:M60)</f>
        <v>4550</v>
      </c>
      <c r="N49" s="140">
        <f>SUM(N50:N60)</f>
        <v>6000</v>
      </c>
      <c r="O49" s="140">
        <f>SUM(O50:O60)</f>
        <v>5021196</v>
      </c>
      <c r="P49" s="179" t="s">
        <v>562</v>
      </c>
      <c r="W49" s="20"/>
    </row>
    <row r="50" spans="1:23" ht="13.5" customHeight="1">
      <c r="A50" s="202" t="s">
        <v>528</v>
      </c>
      <c r="B50" s="21">
        <v>8827415</v>
      </c>
      <c r="C50" s="121">
        <v>1937023</v>
      </c>
      <c r="D50" s="121">
        <v>1165914</v>
      </c>
      <c r="E50" s="121">
        <v>47906</v>
      </c>
      <c r="F50" s="121">
        <v>774850</v>
      </c>
      <c r="G50" s="121">
        <v>1452368</v>
      </c>
      <c r="H50" s="121">
        <v>829541</v>
      </c>
      <c r="I50" s="121" t="s">
        <v>562</v>
      </c>
      <c r="J50" s="121" t="s">
        <v>562</v>
      </c>
      <c r="K50" s="121">
        <v>1087303</v>
      </c>
      <c r="L50" s="121">
        <v>630167</v>
      </c>
      <c r="M50" s="121">
        <v>680</v>
      </c>
      <c r="N50" s="121">
        <v>3000</v>
      </c>
      <c r="O50" s="121">
        <v>898663</v>
      </c>
      <c r="P50" s="121" t="s">
        <v>562</v>
      </c>
      <c r="W50" s="20"/>
    </row>
    <row r="51" spans="1:23" ht="13.5" customHeight="1">
      <c r="A51" s="202" t="s">
        <v>529</v>
      </c>
      <c r="B51" s="21">
        <v>5545091</v>
      </c>
      <c r="C51" s="121">
        <v>1116472</v>
      </c>
      <c r="D51" s="121">
        <v>791088</v>
      </c>
      <c r="E51" s="121">
        <v>64125</v>
      </c>
      <c r="F51" s="121">
        <v>293400</v>
      </c>
      <c r="G51" s="121">
        <v>611488</v>
      </c>
      <c r="H51" s="121">
        <v>1008181</v>
      </c>
      <c r="I51" s="121">
        <v>68971</v>
      </c>
      <c r="J51" s="121" t="s">
        <v>562</v>
      </c>
      <c r="K51" s="121">
        <v>751123</v>
      </c>
      <c r="L51" s="121">
        <v>284201</v>
      </c>
      <c r="M51" s="121">
        <v>540</v>
      </c>
      <c r="N51" s="121" t="s">
        <v>562</v>
      </c>
      <c r="O51" s="121">
        <v>555502</v>
      </c>
      <c r="P51" s="121" t="s">
        <v>562</v>
      </c>
      <c r="W51" s="20"/>
    </row>
    <row r="52" spans="1:23" ht="13.5" customHeight="1">
      <c r="A52" s="202" t="s">
        <v>530</v>
      </c>
      <c r="B52" s="21">
        <v>3539547</v>
      </c>
      <c r="C52" s="121">
        <v>642134</v>
      </c>
      <c r="D52" s="121">
        <v>561881</v>
      </c>
      <c r="E52" s="121">
        <v>6207</v>
      </c>
      <c r="F52" s="121">
        <v>110244</v>
      </c>
      <c r="G52" s="121">
        <v>391964</v>
      </c>
      <c r="H52" s="121">
        <v>596110</v>
      </c>
      <c r="I52" s="121" t="s">
        <v>562</v>
      </c>
      <c r="J52" s="121" t="s">
        <v>562</v>
      </c>
      <c r="K52" s="121">
        <v>381424</v>
      </c>
      <c r="L52" s="121">
        <v>265508</v>
      </c>
      <c r="M52" s="121">
        <v>240</v>
      </c>
      <c r="N52" s="121" t="s">
        <v>562</v>
      </c>
      <c r="O52" s="121">
        <v>583835</v>
      </c>
      <c r="P52" s="121" t="s">
        <v>562</v>
      </c>
      <c r="W52" s="20"/>
    </row>
    <row r="53" spans="1:23" ht="13.5" customHeight="1">
      <c r="A53" s="202" t="s">
        <v>531</v>
      </c>
      <c r="B53" s="21">
        <v>6355122</v>
      </c>
      <c r="C53" s="121">
        <v>794698</v>
      </c>
      <c r="D53" s="121">
        <v>928421</v>
      </c>
      <c r="E53" s="121">
        <v>41024</v>
      </c>
      <c r="F53" s="121">
        <v>482821</v>
      </c>
      <c r="G53" s="121">
        <v>679791</v>
      </c>
      <c r="H53" s="121">
        <v>1369846</v>
      </c>
      <c r="I53" s="121" t="s">
        <v>562</v>
      </c>
      <c r="J53" s="121" t="s">
        <v>562</v>
      </c>
      <c r="K53" s="121">
        <v>300966</v>
      </c>
      <c r="L53" s="121">
        <v>1160559</v>
      </c>
      <c r="M53" s="121">
        <v>520</v>
      </c>
      <c r="N53" s="121" t="s">
        <v>562</v>
      </c>
      <c r="O53" s="121">
        <v>596476</v>
      </c>
      <c r="P53" s="121" t="s">
        <v>562</v>
      </c>
      <c r="W53" s="20"/>
    </row>
    <row r="54" spans="1:16" ht="13.5" customHeight="1">
      <c r="A54" s="202" t="s">
        <v>532</v>
      </c>
      <c r="B54" s="21">
        <v>4954216</v>
      </c>
      <c r="C54" s="121">
        <v>990510</v>
      </c>
      <c r="D54" s="121">
        <v>925230</v>
      </c>
      <c r="E54" s="121">
        <v>18475</v>
      </c>
      <c r="F54" s="121">
        <v>211593</v>
      </c>
      <c r="G54" s="121">
        <v>639076</v>
      </c>
      <c r="H54" s="121">
        <v>1005112</v>
      </c>
      <c r="I54" s="121">
        <v>1406</v>
      </c>
      <c r="J54" s="121" t="s">
        <v>562</v>
      </c>
      <c r="K54" s="121">
        <v>527391</v>
      </c>
      <c r="L54" s="121">
        <v>152182</v>
      </c>
      <c r="M54" s="121">
        <v>380</v>
      </c>
      <c r="N54" s="121" t="s">
        <v>562</v>
      </c>
      <c r="O54" s="121">
        <v>482861</v>
      </c>
      <c r="P54" s="121" t="s">
        <v>562</v>
      </c>
    </row>
    <row r="55" spans="1:16" ht="13.5" customHeight="1">
      <c r="A55" s="202" t="s">
        <v>533</v>
      </c>
      <c r="B55" s="21">
        <v>4529013</v>
      </c>
      <c r="C55" s="121">
        <v>606844</v>
      </c>
      <c r="D55" s="121">
        <v>474851</v>
      </c>
      <c r="E55" s="121">
        <v>12623</v>
      </c>
      <c r="F55" s="121">
        <v>87284</v>
      </c>
      <c r="G55" s="121">
        <v>355685</v>
      </c>
      <c r="H55" s="121">
        <v>2528180</v>
      </c>
      <c r="I55" s="121" t="s">
        <v>562</v>
      </c>
      <c r="J55" s="121" t="s">
        <v>562</v>
      </c>
      <c r="K55" s="121">
        <v>253230</v>
      </c>
      <c r="L55" s="121">
        <v>3097</v>
      </c>
      <c r="M55" s="121">
        <v>240</v>
      </c>
      <c r="N55" s="121" t="s">
        <v>562</v>
      </c>
      <c r="O55" s="121">
        <v>206979</v>
      </c>
      <c r="P55" s="121" t="s">
        <v>562</v>
      </c>
    </row>
    <row r="56" spans="1:16" ht="13.5" customHeight="1">
      <c r="A56" s="202" t="s">
        <v>534</v>
      </c>
      <c r="B56" s="21">
        <v>6377557</v>
      </c>
      <c r="C56" s="121">
        <v>1230398</v>
      </c>
      <c r="D56" s="121">
        <v>1004985</v>
      </c>
      <c r="E56" s="121">
        <v>22447</v>
      </c>
      <c r="F56" s="121">
        <v>252564</v>
      </c>
      <c r="G56" s="121">
        <v>886873</v>
      </c>
      <c r="H56" s="121">
        <v>1643393</v>
      </c>
      <c r="I56" s="121">
        <v>1127</v>
      </c>
      <c r="J56" s="121" t="s">
        <v>562</v>
      </c>
      <c r="K56" s="121">
        <v>654917</v>
      </c>
      <c r="L56" s="121">
        <v>224247</v>
      </c>
      <c r="M56" s="121">
        <v>680</v>
      </c>
      <c r="N56" s="121" t="s">
        <v>562</v>
      </c>
      <c r="O56" s="121">
        <v>455926</v>
      </c>
      <c r="P56" s="121" t="s">
        <v>562</v>
      </c>
    </row>
    <row r="57" spans="1:16" ht="13.5" customHeight="1">
      <c r="A57" s="202" t="s">
        <v>535</v>
      </c>
      <c r="B57" s="21">
        <v>1453652</v>
      </c>
      <c r="C57" s="121">
        <v>295758</v>
      </c>
      <c r="D57" s="121">
        <v>161240</v>
      </c>
      <c r="E57" s="121">
        <v>13621</v>
      </c>
      <c r="F57" s="121">
        <v>8818</v>
      </c>
      <c r="G57" s="121">
        <v>155189</v>
      </c>
      <c r="H57" s="121">
        <v>447922</v>
      </c>
      <c r="I57" s="121" t="s">
        <v>562</v>
      </c>
      <c r="J57" s="121" t="s">
        <v>562</v>
      </c>
      <c r="K57" s="121">
        <v>220368</v>
      </c>
      <c r="L57" s="121">
        <v>79936</v>
      </c>
      <c r="M57" s="121" t="s">
        <v>562</v>
      </c>
      <c r="N57" s="121" t="s">
        <v>562</v>
      </c>
      <c r="O57" s="121">
        <v>70800</v>
      </c>
      <c r="P57" s="121" t="s">
        <v>562</v>
      </c>
    </row>
    <row r="58" spans="1:16" ht="13.5" customHeight="1">
      <c r="A58" s="202" t="s">
        <v>536</v>
      </c>
      <c r="B58" s="21">
        <v>4001532</v>
      </c>
      <c r="C58" s="121">
        <v>658121</v>
      </c>
      <c r="D58" s="121">
        <v>662197</v>
      </c>
      <c r="E58" s="121">
        <v>8767</v>
      </c>
      <c r="F58" s="121">
        <v>287776</v>
      </c>
      <c r="G58" s="121">
        <v>439768</v>
      </c>
      <c r="H58" s="121">
        <v>1039585</v>
      </c>
      <c r="I58" s="121">
        <v>2513</v>
      </c>
      <c r="J58" s="121" t="s">
        <v>562</v>
      </c>
      <c r="K58" s="121">
        <v>532845</v>
      </c>
      <c r="L58" s="121">
        <v>80000</v>
      </c>
      <c r="M58" s="121">
        <v>320</v>
      </c>
      <c r="N58" s="121" t="s">
        <v>562</v>
      </c>
      <c r="O58" s="121">
        <v>289640</v>
      </c>
      <c r="P58" s="121" t="s">
        <v>562</v>
      </c>
    </row>
    <row r="59" spans="1:16" ht="13.5" customHeight="1">
      <c r="A59" s="202" t="s">
        <v>537</v>
      </c>
      <c r="B59" s="21">
        <v>6194336</v>
      </c>
      <c r="C59" s="121">
        <v>1269611</v>
      </c>
      <c r="D59" s="121">
        <v>958562</v>
      </c>
      <c r="E59" s="121">
        <v>88208</v>
      </c>
      <c r="F59" s="121">
        <v>361119</v>
      </c>
      <c r="G59" s="121">
        <v>694619</v>
      </c>
      <c r="H59" s="121">
        <v>1337280</v>
      </c>
      <c r="I59" s="121">
        <v>24546</v>
      </c>
      <c r="J59" s="121" t="s">
        <v>562</v>
      </c>
      <c r="K59" s="121">
        <v>858376</v>
      </c>
      <c r="L59" s="121">
        <v>108725</v>
      </c>
      <c r="M59" s="121">
        <v>550</v>
      </c>
      <c r="N59" s="121">
        <v>3000</v>
      </c>
      <c r="O59" s="121">
        <v>489740</v>
      </c>
      <c r="P59" s="121" t="s">
        <v>562</v>
      </c>
    </row>
    <row r="60" spans="1:16" ht="13.5" customHeight="1">
      <c r="A60" s="202" t="s">
        <v>538</v>
      </c>
      <c r="B60" s="21">
        <v>5254628</v>
      </c>
      <c r="C60" s="121">
        <v>1003442</v>
      </c>
      <c r="D60" s="121">
        <v>606391</v>
      </c>
      <c r="E60" s="121">
        <v>34264</v>
      </c>
      <c r="F60" s="121">
        <v>145654</v>
      </c>
      <c r="G60" s="121">
        <v>524670</v>
      </c>
      <c r="H60" s="121">
        <v>1191357</v>
      </c>
      <c r="I60" s="121">
        <v>11816</v>
      </c>
      <c r="J60" s="121" t="s">
        <v>562</v>
      </c>
      <c r="K60" s="121">
        <v>1121610</v>
      </c>
      <c r="L60" s="121">
        <v>224250</v>
      </c>
      <c r="M60" s="121">
        <v>400</v>
      </c>
      <c r="N60" s="121" t="s">
        <v>562</v>
      </c>
      <c r="O60" s="121">
        <v>390774</v>
      </c>
      <c r="P60" s="121" t="s">
        <v>562</v>
      </c>
    </row>
    <row r="61" spans="1:16" ht="13.5" customHeight="1">
      <c r="A61" s="207" t="s">
        <v>108</v>
      </c>
      <c r="B61" s="176">
        <f>SUM(B62:B70)</f>
        <v>40152903</v>
      </c>
      <c r="C61" s="140">
        <f aca="true" t="shared" si="5" ref="C61:I61">SUM(C62:C70)</f>
        <v>5785629</v>
      </c>
      <c r="D61" s="140">
        <f t="shared" si="5"/>
        <v>5004525</v>
      </c>
      <c r="E61" s="140">
        <f t="shared" si="5"/>
        <v>147594</v>
      </c>
      <c r="F61" s="140">
        <f t="shared" si="5"/>
        <v>827049</v>
      </c>
      <c r="G61" s="140">
        <f t="shared" si="5"/>
        <v>4389124</v>
      </c>
      <c r="H61" s="140">
        <f t="shared" si="5"/>
        <v>12283533</v>
      </c>
      <c r="I61" s="140">
        <f t="shared" si="5"/>
        <v>109340</v>
      </c>
      <c r="J61" s="179" t="s">
        <v>562</v>
      </c>
      <c r="K61" s="140">
        <f>SUM(K62:K70)</f>
        <v>5353990</v>
      </c>
      <c r="L61" s="140">
        <f>SUM(L62:L70)</f>
        <v>2812834</v>
      </c>
      <c r="M61" s="140">
        <f>SUM(M62:M70)</f>
        <v>34430</v>
      </c>
      <c r="N61" s="140">
        <f>SUM(N62:N70)</f>
        <v>7000</v>
      </c>
      <c r="O61" s="140">
        <f>SUM(O62:O70)</f>
        <v>3397155</v>
      </c>
      <c r="P61" s="179" t="s">
        <v>562</v>
      </c>
    </row>
    <row r="62" spans="1:16" ht="13.5" customHeight="1">
      <c r="A62" s="202" t="s">
        <v>539</v>
      </c>
      <c r="B62" s="21">
        <v>4603899</v>
      </c>
      <c r="C62" s="121">
        <v>634823</v>
      </c>
      <c r="D62" s="121">
        <v>565268</v>
      </c>
      <c r="E62" s="121">
        <v>8685</v>
      </c>
      <c r="F62" s="121">
        <v>184665</v>
      </c>
      <c r="G62" s="121">
        <v>348907</v>
      </c>
      <c r="H62" s="121">
        <v>1426623</v>
      </c>
      <c r="I62" s="121">
        <v>13935</v>
      </c>
      <c r="J62" s="121" t="s">
        <v>562</v>
      </c>
      <c r="K62" s="121">
        <v>592570</v>
      </c>
      <c r="L62" s="121">
        <v>510680</v>
      </c>
      <c r="M62" s="121">
        <v>270</v>
      </c>
      <c r="N62" s="121" t="s">
        <v>562</v>
      </c>
      <c r="O62" s="121">
        <v>317473</v>
      </c>
      <c r="P62" s="121" t="s">
        <v>562</v>
      </c>
    </row>
    <row r="63" spans="1:16" ht="13.5" customHeight="1">
      <c r="A63" s="202" t="s">
        <v>540</v>
      </c>
      <c r="B63" s="21">
        <v>3421974</v>
      </c>
      <c r="C63" s="121">
        <v>523044</v>
      </c>
      <c r="D63" s="121">
        <v>621321</v>
      </c>
      <c r="E63" s="121">
        <v>39582</v>
      </c>
      <c r="F63" s="121">
        <v>81209</v>
      </c>
      <c r="G63" s="121">
        <v>301261</v>
      </c>
      <c r="H63" s="121">
        <v>821035</v>
      </c>
      <c r="I63" s="121">
        <v>16681</v>
      </c>
      <c r="J63" s="121" t="s">
        <v>562</v>
      </c>
      <c r="K63" s="121">
        <v>562880</v>
      </c>
      <c r="L63" s="121">
        <v>228749</v>
      </c>
      <c r="M63" s="121">
        <v>120</v>
      </c>
      <c r="N63" s="121" t="s">
        <v>562</v>
      </c>
      <c r="O63" s="121">
        <v>226092</v>
      </c>
      <c r="P63" s="121" t="s">
        <v>562</v>
      </c>
    </row>
    <row r="64" spans="1:16" ht="13.5" customHeight="1">
      <c r="A64" s="202" t="s">
        <v>541</v>
      </c>
      <c r="B64" s="21">
        <v>5539921</v>
      </c>
      <c r="C64" s="121">
        <v>927686</v>
      </c>
      <c r="D64" s="121">
        <v>711536</v>
      </c>
      <c r="E64" s="121">
        <v>15418</v>
      </c>
      <c r="F64" s="121">
        <v>98478</v>
      </c>
      <c r="G64" s="121">
        <v>583091</v>
      </c>
      <c r="H64" s="121">
        <v>1899293</v>
      </c>
      <c r="I64" s="121">
        <v>60104</v>
      </c>
      <c r="J64" s="121" t="s">
        <v>562</v>
      </c>
      <c r="K64" s="121">
        <v>728398</v>
      </c>
      <c r="L64" s="121">
        <v>42678</v>
      </c>
      <c r="M64" s="121">
        <v>21110</v>
      </c>
      <c r="N64" s="121" t="s">
        <v>562</v>
      </c>
      <c r="O64" s="121">
        <v>452129</v>
      </c>
      <c r="P64" s="121" t="s">
        <v>562</v>
      </c>
    </row>
    <row r="65" spans="1:16" ht="13.5" customHeight="1">
      <c r="A65" s="202" t="s">
        <v>542</v>
      </c>
      <c r="B65" s="21">
        <v>6717363</v>
      </c>
      <c r="C65" s="121">
        <v>866259</v>
      </c>
      <c r="D65" s="121">
        <v>695215</v>
      </c>
      <c r="E65" s="121">
        <v>20435</v>
      </c>
      <c r="F65" s="121">
        <v>159663</v>
      </c>
      <c r="G65" s="121">
        <v>731947</v>
      </c>
      <c r="H65" s="121">
        <v>2004577</v>
      </c>
      <c r="I65" s="121">
        <v>4633</v>
      </c>
      <c r="J65" s="121" t="s">
        <v>562</v>
      </c>
      <c r="K65" s="121">
        <v>1055615</v>
      </c>
      <c r="L65" s="121">
        <v>469771</v>
      </c>
      <c r="M65" s="121">
        <v>250</v>
      </c>
      <c r="N65" s="121" t="s">
        <v>562</v>
      </c>
      <c r="O65" s="121">
        <v>708998</v>
      </c>
      <c r="P65" s="121" t="s">
        <v>562</v>
      </c>
    </row>
    <row r="66" spans="1:16" ht="13.5" customHeight="1">
      <c r="A66" s="202" t="s">
        <v>543</v>
      </c>
      <c r="B66" s="21">
        <v>6796965</v>
      </c>
      <c r="C66" s="121">
        <v>705691</v>
      </c>
      <c r="D66" s="121">
        <v>533907</v>
      </c>
      <c r="E66" s="121">
        <v>28527</v>
      </c>
      <c r="F66" s="121">
        <v>109685</v>
      </c>
      <c r="G66" s="121">
        <v>1102135</v>
      </c>
      <c r="H66" s="121">
        <v>2114763</v>
      </c>
      <c r="I66" s="121" t="s">
        <v>562</v>
      </c>
      <c r="J66" s="121" t="s">
        <v>562</v>
      </c>
      <c r="K66" s="121">
        <v>637818</v>
      </c>
      <c r="L66" s="121">
        <v>857246</v>
      </c>
      <c r="M66" s="121">
        <v>210</v>
      </c>
      <c r="N66" s="121" t="s">
        <v>562</v>
      </c>
      <c r="O66" s="121">
        <v>706983</v>
      </c>
      <c r="P66" s="121" t="s">
        <v>562</v>
      </c>
    </row>
    <row r="67" spans="1:16" ht="13.5" customHeight="1">
      <c r="A67" s="202" t="s">
        <v>544</v>
      </c>
      <c r="B67" s="21">
        <v>2760187</v>
      </c>
      <c r="C67" s="121">
        <v>410556</v>
      </c>
      <c r="D67" s="121">
        <v>432110</v>
      </c>
      <c r="E67" s="121">
        <v>14115</v>
      </c>
      <c r="F67" s="121">
        <v>47282</v>
      </c>
      <c r="G67" s="121">
        <v>391425</v>
      </c>
      <c r="H67" s="121">
        <v>739370</v>
      </c>
      <c r="I67" s="121">
        <v>13987</v>
      </c>
      <c r="J67" s="121" t="s">
        <v>562</v>
      </c>
      <c r="K67" s="121">
        <v>390092</v>
      </c>
      <c r="L67" s="121">
        <v>120632</v>
      </c>
      <c r="M67" s="121">
        <v>100</v>
      </c>
      <c r="N67" s="121">
        <v>7000</v>
      </c>
      <c r="O67" s="121">
        <v>192818</v>
      </c>
      <c r="P67" s="121" t="s">
        <v>562</v>
      </c>
    </row>
    <row r="68" spans="1:16" ht="13.5" customHeight="1">
      <c r="A68" s="202" t="s">
        <v>545</v>
      </c>
      <c r="B68" s="21">
        <v>3471346</v>
      </c>
      <c r="C68" s="121">
        <v>658976</v>
      </c>
      <c r="D68" s="121">
        <v>457156</v>
      </c>
      <c r="E68" s="121">
        <v>2809</v>
      </c>
      <c r="F68" s="121">
        <v>44609</v>
      </c>
      <c r="G68" s="121">
        <v>399959</v>
      </c>
      <c r="H68" s="121">
        <v>849963</v>
      </c>
      <c r="I68" s="121" t="s">
        <v>562</v>
      </c>
      <c r="J68" s="121" t="s">
        <v>562</v>
      </c>
      <c r="K68" s="121">
        <v>537775</v>
      </c>
      <c r="L68" s="121">
        <v>223447</v>
      </c>
      <c r="M68" s="121">
        <v>12150</v>
      </c>
      <c r="N68" s="121" t="s">
        <v>562</v>
      </c>
      <c r="O68" s="121">
        <v>284502</v>
      </c>
      <c r="P68" s="121" t="s">
        <v>562</v>
      </c>
    </row>
    <row r="69" spans="1:16" ht="13.5" customHeight="1">
      <c r="A69" s="202" t="s">
        <v>546</v>
      </c>
      <c r="B69" s="21">
        <v>3630321</v>
      </c>
      <c r="C69" s="121">
        <v>582985</v>
      </c>
      <c r="D69" s="121">
        <v>566361</v>
      </c>
      <c r="E69" s="121">
        <v>872</v>
      </c>
      <c r="F69" s="121">
        <v>56369</v>
      </c>
      <c r="G69" s="121">
        <v>314358</v>
      </c>
      <c r="H69" s="121">
        <v>1144412</v>
      </c>
      <c r="I69" s="121" t="s">
        <v>562</v>
      </c>
      <c r="J69" s="121" t="s">
        <v>562</v>
      </c>
      <c r="K69" s="121">
        <v>541839</v>
      </c>
      <c r="L69" s="121">
        <v>177029</v>
      </c>
      <c r="M69" s="121">
        <v>130</v>
      </c>
      <c r="N69" s="121" t="s">
        <v>562</v>
      </c>
      <c r="O69" s="121">
        <v>245966</v>
      </c>
      <c r="P69" s="121" t="s">
        <v>562</v>
      </c>
    </row>
    <row r="70" spans="1:16" ht="13.5" customHeight="1">
      <c r="A70" s="202" t="s">
        <v>547</v>
      </c>
      <c r="B70" s="21">
        <v>3210927</v>
      </c>
      <c r="C70" s="121">
        <v>475609</v>
      </c>
      <c r="D70" s="121">
        <v>421651</v>
      </c>
      <c r="E70" s="121">
        <v>17151</v>
      </c>
      <c r="F70" s="121">
        <v>45089</v>
      </c>
      <c r="G70" s="121">
        <v>216041</v>
      </c>
      <c r="H70" s="121">
        <v>1283497</v>
      </c>
      <c r="I70" s="121" t="s">
        <v>562</v>
      </c>
      <c r="J70" s="121" t="s">
        <v>562</v>
      </c>
      <c r="K70" s="121">
        <v>307003</v>
      </c>
      <c r="L70" s="121">
        <v>182602</v>
      </c>
      <c r="M70" s="121">
        <v>90</v>
      </c>
      <c r="N70" s="121" t="s">
        <v>562</v>
      </c>
      <c r="O70" s="121">
        <v>262194</v>
      </c>
      <c r="P70" s="121" t="s">
        <v>562</v>
      </c>
    </row>
    <row r="71" spans="1:16" ht="13.5" customHeight="1">
      <c r="A71" s="207" t="s">
        <v>109</v>
      </c>
      <c r="B71" s="176">
        <f aca="true" t="shared" si="6" ref="B71:H71">SUM(B72:B80)</f>
        <v>29299762</v>
      </c>
      <c r="C71" s="140">
        <f t="shared" si="6"/>
        <v>5065777</v>
      </c>
      <c r="D71" s="140">
        <f t="shared" si="6"/>
        <v>4743953</v>
      </c>
      <c r="E71" s="140">
        <f t="shared" si="6"/>
        <v>204548</v>
      </c>
      <c r="F71" s="140">
        <f t="shared" si="6"/>
        <v>724561</v>
      </c>
      <c r="G71" s="140">
        <f t="shared" si="6"/>
        <v>2465161</v>
      </c>
      <c r="H71" s="140">
        <f t="shared" si="6"/>
        <v>9509601</v>
      </c>
      <c r="I71" s="140" t="s">
        <v>562</v>
      </c>
      <c r="J71" s="179" t="s">
        <v>562</v>
      </c>
      <c r="K71" s="140">
        <f>SUM(K72:K80)</f>
        <v>2873263</v>
      </c>
      <c r="L71" s="140">
        <f>SUM(L72:L80)</f>
        <v>1347114</v>
      </c>
      <c r="M71" s="140">
        <f>SUM(M72:M80)</f>
        <v>13909</v>
      </c>
      <c r="N71" s="140">
        <f>SUM(N72:N80)</f>
        <v>78172</v>
      </c>
      <c r="O71" s="140">
        <f>SUM(O72:O80)</f>
        <v>2273703</v>
      </c>
      <c r="P71" s="179" t="s">
        <v>562</v>
      </c>
    </row>
    <row r="72" spans="1:16" ht="13.5">
      <c r="A72" s="202" t="s">
        <v>548</v>
      </c>
      <c r="B72" s="21">
        <v>2318204</v>
      </c>
      <c r="C72" s="121">
        <v>398749</v>
      </c>
      <c r="D72" s="121">
        <v>460203</v>
      </c>
      <c r="E72" s="121">
        <v>8567</v>
      </c>
      <c r="F72" s="121">
        <v>22643</v>
      </c>
      <c r="G72" s="121">
        <v>138038</v>
      </c>
      <c r="H72" s="121">
        <v>548564</v>
      </c>
      <c r="I72" s="121" t="s">
        <v>562</v>
      </c>
      <c r="J72" s="121" t="s">
        <v>562</v>
      </c>
      <c r="K72" s="121">
        <v>358346</v>
      </c>
      <c r="L72" s="121">
        <v>309270</v>
      </c>
      <c r="M72" s="121">
        <v>90</v>
      </c>
      <c r="N72" s="121" t="s">
        <v>562</v>
      </c>
      <c r="O72" s="121">
        <v>73734</v>
      </c>
      <c r="P72" s="121" t="s">
        <v>562</v>
      </c>
    </row>
    <row r="73" spans="1:16" ht="13.5">
      <c r="A73" s="202" t="s">
        <v>549</v>
      </c>
      <c r="B73" s="21">
        <v>2685527</v>
      </c>
      <c r="C73" s="121">
        <v>421578</v>
      </c>
      <c r="D73" s="121">
        <v>723299</v>
      </c>
      <c r="E73" s="121">
        <v>11286</v>
      </c>
      <c r="F73" s="121">
        <v>27993</v>
      </c>
      <c r="G73" s="121">
        <v>154511</v>
      </c>
      <c r="H73" s="121">
        <v>753684</v>
      </c>
      <c r="I73" s="121" t="s">
        <v>562</v>
      </c>
      <c r="J73" s="121" t="s">
        <v>562</v>
      </c>
      <c r="K73" s="121">
        <v>497804</v>
      </c>
      <c r="L73" s="121">
        <v>7485</v>
      </c>
      <c r="M73" s="121">
        <v>240</v>
      </c>
      <c r="N73" s="121" t="s">
        <v>562</v>
      </c>
      <c r="O73" s="121">
        <v>87647</v>
      </c>
      <c r="P73" s="121" t="s">
        <v>562</v>
      </c>
    </row>
    <row r="74" spans="1:16" ht="13.5">
      <c r="A74" s="202" t="s">
        <v>550</v>
      </c>
      <c r="B74" s="21">
        <v>2510234</v>
      </c>
      <c r="C74" s="121">
        <v>399348</v>
      </c>
      <c r="D74" s="121">
        <v>448010</v>
      </c>
      <c r="E74" s="121">
        <v>6733</v>
      </c>
      <c r="F74" s="121">
        <v>54480</v>
      </c>
      <c r="G74" s="121">
        <v>256901</v>
      </c>
      <c r="H74" s="121">
        <v>951084</v>
      </c>
      <c r="I74" s="121" t="s">
        <v>562</v>
      </c>
      <c r="J74" s="121" t="s">
        <v>562</v>
      </c>
      <c r="K74" s="121">
        <v>176424</v>
      </c>
      <c r="L74" s="121">
        <v>67598</v>
      </c>
      <c r="M74" s="121">
        <v>120</v>
      </c>
      <c r="N74" s="121" t="s">
        <v>562</v>
      </c>
      <c r="O74" s="121">
        <v>149536</v>
      </c>
      <c r="P74" s="121" t="s">
        <v>562</v>
      </c>
    </row>
    <row r="75" spans="1:16" ht="13.5">
      <c r="A75" s="202" t="s">
        <v>551</v>
      </c>
      <c r="B75" s="21">
        <v>3548213</v>
      </c>
      <c r="C75" s="121">
        <v>805300</v>
      </c>
      <c r="D75" s="121">
        <v>618626</v>
      </c>
      <c r="E75" s="121">
        <v>48228</v>
      </c>
      <c r="F75" s="121">
        <v>112654</v>
      </c>
      <c r="G75" s="121">
        <v>355265</v>
      </c>
      <c r="H75" s="121">
        <v>844952</v>
      </c>
      <c r="I75" s="121" t="s">
        <v>562</v>
      </c>
      <c r="J75" s="121" t="s">
        <v>562</v>
      </c>
      <c r="K75" s="121">
        <v>389923</v>
      </c>
      <c r="L75" s="121">
        <v>7612</v>
      </c>
      <c r="M75" s="121">
        <v>12629</v>
      </c>
      <c r="N75" s="121">
        <v>78172</v>
      </c>
      <c r="O75" s="121">
        <v>274852</v>
      </c>
      <c r="P75" s="121" t="s">
        <v>562</v>
      </c>
    </row>
    <row r="76" spans="1:16" ht="13.5">
      <c r="A76" s="202" t="s">
        <v>552</v>
      </c>
      <c r="B76" s="21">
        <v>6340888</v>
      </c>
      <c r="C76" s="121">
        <v>787398</v>
      </c>
      <c r="D76" s="121">
        <v>712763</v>
      </c>
      <c r="E76" s="121">
        <v>19101</v>
      </c>
      <c r="F76" s="121">
        <v>68851</v>
      </c>
      <c r="G76" s="121">
        <v>317141</v>
      </c>
      <c r="H76" s="121">
        <v>3368596</v>
      </c>
      <c r="I76" s="121" t="s">
        <v>562</v>
      </c>
      <c r="J76" s="121" t="s">
        <v>562</v>
      </c>
      <c r="K76" s="121">
        <v>398949</v>
      </c>
      <c r="L76" s="121">
        <v>3559</v>
      </c>
      <c r="M76" s="121">
        <v>140</v>
      </c>
      <c r="N76" s="121" t="s">
        <v>562</v>
      </c>
      <c r="O76" s="121">
        <v>664390</v>
      </c>
      <c r="P76" s="121" t="s">
        <v>562</v>
      </c>
    </row>
    <row r="77" spans="1:16" ht="13.5">
      <c r="A77" s="202" t="s">
        <v>553</v>
      </c>
      <c r="B77" s="21">
        <v>6390173</v>
      </c>
      <c r="C77" s="121">
        <v>1269237</v>
      </c>
      <c r="D77" s="121">
        <v>977445</v>
      </c>
      <c r="E77" s="121">
        <v>85901</v>
      </c>
      <c r="F77" s="121">
        <v>291297</v>
      </c>
      <c r="G77" s="121">
        <v>803436</v>
      </c>
      <c r="H77" s="121">
        <v>1585263</v>
      </c>
      <c r="I77" s="121" t="s">
        <v>562</v>
      </c>
      <c r="J77" s="121" t="s">
        <v>562</v>
      </c>
      <c r="K77" s="121">
        <v>489582</v>
      </c>
      <c r="L77" s="121">
        <v>404901</v>
      </c>
      <c r="M77" s="121">
        <v>470</v>
      </c>
      <c r="N77" s="121" t="s">
        <v>562</v>
      </c>
      <c r="O77" s="121">
        <v>482641</v>
      </c>
      <c r="P77" s="121" t="s">
        <v>562</v>
      </c>
    </row>
    <row r="78" spans="1:16" ht="13.5">
      <c r="A78" s="202" t="s">
        <v>554</v>
      </c>
      <c r="B78" s="21">
        <v>1966782</v>
      </c>
      <c r="C78" s="121">
        <v>321645</v>
      </c>
      <c r="D78" s="121">
        <v>187562</v>
      </c>
      <c r="E78" s="121">
        <v>11322</v>
      </c>
      <c r="F78" s="121">
        <v>44205</v>
      </c>
      <c r="G78" s="121">
        <v>131634</v>
      </c>
      <c r="H78" s="121">
        <v>675963</v>
      </c>
      <c r="I78" s="121" t="s">
        <v>562</v>
      </c>
      <c r="J78" s="121" t="s">
        <v>562</v>
      </c>
      <c r="K78" s="121">
        <v>183472</v>
      </c>
      <c r="L78" s="121">
        <v>218455</v>
      </c>
      <c r="M78" s="121">
        <v>60</v>
      </c>
      <c r="N78" s="121" t="s">
        <v>562</v>
      </c>
      <c r="O78" s="121">
        <v>192464</v>
      </c>
      <c r="P78" s="121" t="s">
        <v>562</v>
      </c>
    </row>
    <row r="79" spans="1:16" ht="13.5">
      <c r="A79" s="202" t="s">
        <v>555</v>
      </c>
      <c r="B79" s="21">
        <v>1311439</v>
      </c>
      <c r="C79" s="121">
        <v>296826</v>
      </c>
      <c r="D79" s="121">
        <v>220275</v>
      </c>
      <c r="E79" s="121">
        <v>12177</v>
      </c>
      <c r="F79" s="121">
        <v>41502</v>
      </c>
      <c r="G79" s="121">
        <v>131767</v>
      </c>
      <c r="H79" s="121">
        <v>190822</v>
      </c>
      <c r="I79" s="121" t="s">
        <v>562</v>
      </c>
      <c r="J79" s="121" t="s">
        <v>562</v>
      </c>
      <c r="K79" s="121">
        <v>164966</v>
      </c>
      <c r="L79" s="121">
        <v>1190</v>
      </c>
      <c r="M79" s="121">
        <v>50</v>
      </c>
      <c r="N79" s="121" t="s">
        <v>562</v>
      </c>
      <c r="O79" s="121">
        <v>251864</v>
      </c>
      <c r="P79" s="121" t="s">
        <v>562</v>
      </c>
    </row>
    <row r="80" spans="1:16" ht="13.5">
      <c r="A80" s="202" t="s">
        <v>556</v>
      </c>
      <c r="B80" s="21">
        <v>2228302</v>
      </c>
      <c r="C80" s="121">
        <v>365696</v>
      </c>
      <c r="D80" s="121">
        <v>395770</v>
      </c>
      <c r="E80" s="121">
        <v>1233</v>
      </c>
      <c r="F80" s="121">
        <v>60936</v>
      </c>
      <c r="G80" s="121">
        <v>176468</v>
      </c>
      <c r="H80" s="121">
        <v>590673</v>
      </c>
      <c r="I80" s="121" t="s">
        <v>562</v>
      </c>
      <c r="J80" s="121" t="s">
        <v>562</v>
      </c>
      <c r="K80" s="121">
        <v>213797</v>
      </c>
      <c r="L80" s="121">
        <v>327044</v>
      </c>
      <c r="M80" s="121">
        <v>110</v>
      </c>
      <c r="N80" s="121" t="s">
        <v>562</v>
      </c>
      <c r="O80" s="121">
        <v>96575</v>
      </c>
      <c r="P80" s="121" t="s">
        <v>562</v>
      </c>
    </row>
    <row r="81" spans="1:16" ht="13.5">
      <c r="A81" s="207" t="s">
        <v>110</v>
      </c>
      <c r="B81" s="176">
        <f aca="true" t="shared" si="7" ref="B81:I81">SUM(B82:B84)</f>
        <v>13983949</v>
      </c>
      <c r="C81" s="140">
        <f t="shared" si="7"/>
        <v>2680503</v>
      </c>
      <c r="D81" s="140">
        <f t="shared" si="7"/>
        <v>2152398</v>
      </c>
      <c r="E81" s="140">
        <f t="shared" si="7"/>
        <v>32446</v>
      </c>
      <c r="F81" s="140">
        <f t="shared" si="7"/>
        <v>346873</v>
      </c>
      <c r="G81" s="140">
        <f t="shared" si="7"/>
        <v>858210</v>
      </c>
      <c r="H81" s="140">
        <f t="shared" si="7"/>
        <v>3331538</v>
      </c>
      <c r="I81" s="140">
        <f t="shared" si="7"/>
        <v>29793</v>
      </c>
      <c r="J81" s="179" t="s">
        <v>562</v>
      </c>
      <c r="K81" s="140">
        <f>SUM(K82:K84)</f>
        <v>1693031</v>
      </c>
      <c r="L81" s="140">
        <f>SUM(L82:L84)</f>
        <v>1312481</v>
      </c>
      <c r="M81" s="140">
        <f>SUM(M82:M84)</f>
        <v>448323</v>
      </c>
      <c r="N81" s="140">
        <f>SUM(N82:N84)</f>
        <v>4380</v>
      </c>
      <c r="O81" s="140">
        <f>SUM(O82:O84)</f>
        <v>1093973</v>
      </c>
      <c r="P81" s="179" t="s">
        <v>562</v>
      </c>
    </row>
    <row r="82" spans="1:16" ht="13.5">
      <c r="A82" s="202" t="s">
        <v>557</v>
      </c>
      <c r="B82" s="21">
        <v>9996365</v>
      </c>
      <c r="C82" s="121">
        <v>2129155</v>
      </c>
      <c r="D82" s="121">
        <v>1344652</v>
      </c>
      <c r="E82" s="121">
        <v>17102</v>
      </c>
      <c r="F82" s="121">
        <v>326071</v>
      </c>
      <c r="G82" s="121">
        <v>600369</v>
      </c>
      <c r="H82" s="121">
        <v>2179759</v>
      </c>
      <c r="I82" s="121">
        <v>29793</v>
      </c>
      <c r="J82" s="121" t="s">
        <v>562</v>
      </c>
      <c r="K82" s="121">
        <v>1193490</v>
      </c>
      <c r="L82" s="121">
        <v>1176223</v>
      </c>
      <c r="M82" s="121">
        <v>448293</v>
      </c>
      <c r="N82" s="121">
        <v>480</v>
      </c>
      <c r="O82" s="121">
        <v>550978</v>
      </c>
      <c r="P82" s="121" t="s">
        <v>562</v>
      </c>
    </row>
    <row r="83" spans="1:16" ht="13.5">
      <c r="A83" s="202" t="s">
        <v>558</v>
      </c>
      <c r="B83" s="21">
        <v>2432388</v>
      </c>
      <c r="C83" s="121">
        <v>273531</v>
      </c>
      <c r="D83" s="121">
        <v>490962</v>
      </c>
      <c r="E83" s="121">
        <v>4422</v>
      </c>
      <c r="F83" s="121">
        <v>12031</v>
      </c>
      <c r="G83" s="121">
        <v>139457</v>
      </c>
      <c r="H83" s="121">
        <v>854016</v>
      </c>
      <c r="I83" s="121" t="s">
        <v>562</v>
      </c>
      <c r="J83" s="121" t="s">
        <v>562</v>
      </c>
      <c r="K83" s="121">
        <v>278574</v>
      </c>
      <c r="L83" s="121">
        <v>78579</v>
      </c>
      <c r="M83" s="121" t="s">
        <v>562</v>
      </c>
      <c r="N83" s="121" t="s">
        <v>562</v>
      </c>
      <c r="O83" s="121">
        <v>300816</v>
      </c>
      <c r="P83" s="121" t="s">
        <v>562</v>
      </c>
    </row>
    <row r="84" spans="1:16" ht="13.5">
      <c r="A84" s="205" t="s">
        <v>559</v>
      </c>
      <c r="B84" s="83">
        <v>1555196</v>
      </c>
      <c r="C84" s="122">
        <v>277817</v>
      </c>
      <c r="D84" s="122">
        <v>316784</v>
      </c>
      <c r="E84" s="122">
        <v>10922</v>
      </c>
      <c r="F84" s="122">
        <v>8771</v>
      </c>
      <c r="G84" s="122">
        <v>118384</v>
      </c>
      <c r="H84" s="122">
        <v>297763</v>
      </c>
      <c r="I84" s="122" t="s">
        <v>562</v>
      </c>
      <c r="J84" s="122" t="s">
        <v>562</v>
      </c>
      <c r="K84" s="122">
        <v>220967</v>
      </c>
      <c r="L84" s="122">
        <v>57679</v>
      </c>
      <c r="M84" s="122">
        <v>30</v>
      </c>
      <c r="N84" s="122">
        <v>3900</v>
      </c>
      <c r="O84" s="122">
        <v>242179</v>
      </c>
      <c r="P84" s="122" t="s">
        <v>562</v>
      </c>
    </row>
    <row r="85" spans="7:14" ht="13.5">
      <c r="G85" s="20"/>
      <c r="N85" s="185" t="s">
        <v>128</v>
      </c>
    </row>
    <row r="86" ht="13.5">
      <c r="G86" s="20"/>
    </row>
    <row r="87" ht="13.5">
      <c r="G87" s="20"/>
    </row>
    <row r="88" ht="13.5">
      <c r="G88" s="20"/>
    </row>
    <row r="89" ht="13.5">
      <c r="G89" s="20"/>
    </row>
    <row r="90" ht="13.5">
      <c r="G90" s="20"/>
    </row>
    <row r="91" ht="13.5">
      <c r="G91" s="20"/>
    </row>
    <row r="92" ht="13.5">
      <c r="G92" s="20"/>
    </row>
    <row r="93" ht="13.5">
      <c r="G93" s="20"/>
    </row>
    <row r="94" ht="13.5">
      <c r="G94" s="20"/>
    </row>
    <row r="95" ht="13.5">
      <c r="G95" s="20"/>
    </row>
    <row r="96" ht="13.5">
      <c r="G96" s="20"/>
    </row>
    <row r="97" ht="13.5">
      <c r="G97" s="20"/>
    </row>
    <row r="98" ht="13.5">
      <c r="G98" s="20"/>
    </row>
    <row r="99" ht="13.5">
      <c r="G99" s="20"/>
    </row>
    <row r="100" ht="13.5">
      <c r="G100" s="20"/>
    </row>
    <row r="101" ht="13.5">
      <c r="G101" s="20"/>
    </row>
    <row r="102" ht="13.5">
      <c r="G102" s="20"/>
    </row>
    <row r="103" ht="13.5">
      <c r="G103" s="20"/>
    </row>
    <row r="104" ht="13.5">
      <c r="G104" s="20"/>
    </row>
    <row r="105" ht="13.5">
      <c r="G105" s="20"/>
    </row>
    <row r="106" ht="13.5">
      <c r="G106" s="20"/>
    </row>
    <row r="107" ht="13.5">
      <c r="G107" s="20"/>
    </row>
    <row r="108" ht="13.5">
      <c r="G108" s="20"/>
    </row>
    <row r="109" ht="13.5">
      <c r="G109" s="20"/>
    </row>
    <row r="110" ht="13.5">
      <c r="G110" s="20"/>
    </row>
    <row r="111" ht="13.5">
      <c r="G111" s="20"/>
    </row>
    <row r="112" ht="13.5">
      <c r="G112" s="20"/>
    </row>
    <row r="113" ht="13.5">
      <c r="G113" s="20"/>
    </row>
    <row r="114" ht="13.5">
      <c r="G114" s="20"/>
    </row>
    <row r="115" ht="13.5">
      <c r="G115" s="20"/>
    </row>
    <row r="116" ht="13.5">
      <c r="G116" s="20"/>
    </row>
    <row r="117" ht="13.5">
      <c r="G117" s="20"/>
    </row>
    <row r="118" ht="13.5">
      <c r="G118" s="20"/>
    </row>
    <row r="119" ht="13.5">
      <c r="G119" s="20"/>
    </row>
    <row r="120" ht="13.5">
      <c r="G120" s="20"/>
    </row>
    <row r="121" ht="13.5">
      <c r="G121" s="20"/>
    </row>
    <row r="122" ht="13.5">
      <c r="G122" s="20"/>
    </row>
    <row r="123" ht="13.5">
      <c r="G123" s="20"/>
    </row>
    <row r="124" ht="13.5">
      <c r="G124" s="20"/>
    </row>
    <row r="125" ht="13.5">
      <c r="G125" s="20"/>
    </row>
    <row r="126" ht="13.5">
      <c r="G126" s="20"/>
    </row>
    <row r="127" ht="13.5">
      <c r="G127" s="20"/>
    </row>
    <row r="128" ht="13.5">
      <c r="G128" s="20"/>
    </row>
    <row r="129" ht="13.5">
      <c r="G129" s="20"/>
    </row>
    <row r="130" ht="13.5">
      <c r="G130" s="20"/>
    </row>
    <row r="131" ht="13.5">
      <c r="G131" s="20"/>
    </row>
    <row r="132" ht="13.5">
      <c r="G132" s="20"/>
    </row>
    <row r="133" ht="13.5">
      <c r="G133" s="20"/>
    </row>
    <row r="134" ht="13.5">
      <c r="G134" s="20"/>
    </row>
    <row r="135" ht="13.5">
      <c r="G135" s="20"/>
    </row>
    <row r="136" ht="13.5">
      <c r="G136" s="20"/>
    </row>
    <row r="137" ht="13.5">
      <c r="G137" s="20"/>
    </row>
    <row r="138" ht="13.5">
      <c r="G138" s="20"/>
    </row>
    <row r="139" ht="13.5">
      <c r="G139" s="20"/>
    </row>
    <row r="140" ht="13.5">
      <c r="G140" s="20"/>
    </row>
    <row r="141" ht="13.5">
      <c r="G141" s="20"/>
    </row>
    <row r="142" ht="13.5">
      <c r="G142" s="20"/>
    </row>
    <row r="143" ht="13.5">
      <c r="G143" s="20"/>
    </row>
    <row r="144" ht="13.5">
      <c r="G144" s="20"/>
    </row>
    <row r="145" ht="13.5">
      <c r="G145" s="20"/>
    </row>
    <row r="146" ht="13.5">
      <c r="G146" s="20"/>
    </row>
  </sheetData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5" r:id="rId2"/>
  <rowBreaks count="1" manualBreakCount="1">
    <brk id="60" max="15" man="1"/>
  </rowBreaks>
  <colBreaks count="1" manualBreakCount="1">
    <brk id="7" min="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2003-03-06T04:30:05Z</cp:lastPrinted>
  <dcterms:created xsi:type="dcterms:W3CDTF">1998-07-07T11:47:56Z</dcterms:created>
  <dcterms:modified xsi:type="dcterms:W3CDTF">2009-02-05T00:04:12Z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