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TABLE" localSheetId="0">'1'!#REF!</definedName>
    <definedName name="TABLE_2" localSheetId="0">'1'!#REF!</definedName>
  </definedNames>
  <calcPr fullCalcOnLoad="1"/>
</workbook>
</file>

<file path=xl/sharedStrings.xml><?xml version="1.0" encoding="utf-8"?>
<sst xmlns="http://schemas.openxmlformats.org/spreadsheetml/2006/main" count="140" uniqueCount="110">
  <si>
    <t>（単位 ： ha）</t>
  </si>
  <si>
    <t>市郡別</t>
  </si>
  <si>
    <t>総面積</t>
  </si>
  <si>
    <t>森林面積</t>
  </si>
  <si>
    <t>総数</t>
  </si>
  <si>
    <t>国有林</t>
  </si>
  <si>
    <t>県有林</t>
  </si>
  <si>
    <t>民有林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</si>
  <si>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</si>
  <si>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</si>
  <si>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</si>
  <si>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</si>
  <si>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</si>
  <si>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</si>
  <si>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</si>
  <si>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</si>
  <si>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</si>
  <si>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</si>
  <si>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</si>
  <si>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</si>
  <si>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</si>
  <si>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</si>
  <si>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</si>
  <si>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　（注）　県有林植樹用貸地面積は、民有林面積に含む。</t>
  </si>
  <si>
    <t>　　　　　国有林面積には、官行造林面積を含む。</t>
  </si>
  <si>
    <t>区　　　分</t>
  </si>
  <si>
    <t>総面積（ha）</t>
  </si>
  <si>
    <t xml:space="preserve">     （単位 ： ha）</t>
  </si>
  <si>
    <t>区　　　　　分</t>
  </si>
  <si>
    <t>平成10年度</t>
  </si>
  <si>
    <t>箇所</t>
  </si>
  <si>
    <t>面積</t>
  </si>
  <si>
    <t>(43)</t>
  </si>
  <si>
    <t>(11,864)</t>
  </si>
  <si>
    <t>水源かん養保安林</t>
  </si>
  <si>
    <t>土砂流出防備保安林</t>
  </si>
  <si>
    <t>土砂崩壊防備保安林</t>
  </si>
  <si>
    <t>防風保安林</t>
  </si>
  <si>
    <t>水害防備保安林</t>
  </si>
  <si>
    <t>干害防備保安林</t>
  </si>
  <si>
    <t>風致保安林</t>
  </si>
  <si>
    <t>保健保安林</t>
  </si>
  <si>
    <t>(41)</t>
  </si>
  <si>
    <t>　（注）　（　）は兼種保安林で外数。</t>
  </si>
  <si>
    <t xml:space="preserve">         資料：県治山林道課</t>
  </si>
  <si>
    <t>４　造林面積および伐採量</t>
  </si>
  <si>
    <t>年度</t>
  </si>
  <si>
    <t>計</t>
  </si>
  <si>
    <t>再</t>
  </si>
  <si>
    <t>拡</t>
  </si>
  <si>
    <t>総材積</t>
  </si>
  <si>
    <t>針葉樹</t>
  </si>
  <si>
    <t>広葉樹</t>
  </si>
  <si>
    <t>５　木材及び特用林産物生産高</t>
  </si>
  <si>
    <t>区　　　　分</t>
  </si>
  <si>
    <t>９年度</t>
  </si>
  <si>
    <t>10年度</t>
  </si>
  <si>
    <t>素材</t>
  </si>
  <si>
    <t>製材</t>
  </si>
  <si>
    <t>木炭</t>
  </si>
  <si>
    <t>（t）</t>
  </si>
  <si>
    <t>薪</t>
  </si>
  <si>
    <t>（千束）</t>
  </si>
  <si>
    <t>生しいたけ</t>
  </si>
  <si>
    <t>乾しいたけ</t>
  </si>
  <si>
    <r>
      <t>１　市郡別森林面積</t>
    </r>
    <r>
      <rPr>
        <sz val="11"/>
        <rFont val="ＭＳ Ｐゴシック"/>
        <family val="3"/>
      </rPr>
      <t>　（各年３月31日現在）</t>
    </r>
  </si>
  <si>
    <t>３　保安林</t>
  </si>
  <si>
    <t>12年</t>
  </si>
  <si>
    <t>-</t>
  </si>
  <si>
    <t>　　　　資料：県森林環境総務課</t>
  </si>
  <si>
    <t>(43)</t>
  </si>
  <si>
    <t>(11,915)</t>
  </si>
  <si>
    <t>平成11年度</t>
  </si>
  <si>
    <t>(41)</t>
  </si>
  <si>
    <t>-</t>
  </si>
  <si>
    <t>平成12年</t>
  </si>
  <si>
    <t>13年</t>
  </si>
  <si>
    <r>
      <t>２　林種別森林面積および蓄積量</t>
    </r>
    <r>
      <rPr>
        <sz val="12"/>
        <rFont val="ＭＳ Ｐ明朝"/>
        <family val="1"/>
      </rPr>
      <t>　　（各年３月31日現在）</t>
    </r>
  </si>
  <si>
    <t>13年</t>
  </si>
  <si>
    <t>立木地</t>
  </si>
  <si>
    <t>人工林</t>
  </si>
  <si>
    <t>天然林</t>
  </si>
  <si>
    <t>竹　 林</t>
  </si>
  <si>
    <t>無立木地</t>
  </si>
  <si>
    <t>除地</t>
  </si>
  <si>
    <r>
      <t>総蓄積量（m</t>
    </r>
    <r>
      <rPr>
        <vertAlign val="superscript"/>
        <sz val="14"/>
        <rFont val="ＭＳ Ｐ明朝"/>
        <family val="1"/>
      </rPr>
      <t>3</t>
    </r>
    <r>
      <rPr>
        <sz val="14"/>
        <rFont val="ＭＳ Ｐ明朝"/>
        <family val="1"/>
      </rPr>
      <t>）</t>
    </r>
  </si>
  <si>
    <t>針　葉　樹</t>
  </si>
  <si>
    <t>広　葉　樹</t>
  </si>
  <si>
    <t>（注） 県有林植樹用貸地面積・蓄積は、民有林面積・蓄積に含む。</t>
  </si>
  <si>
    <t>資料：山梨県森林環境総務課</t>
  </si>
  <si>
    <t>平成12年度</t>
  </si>
  <si>
    <t>(45)</t>
  </si>
  <si>
    <t>(11,944)</t>
  </si>
  <si>
    <t>防火保安林</t>
  </si>
  <si>
    <t>(42)</t>
  </si>
  <si>
    <t>造林面積（ha）</t>
  </si>
  <si>
    <r>
      <t>伐採数量（m</t>
    </r>
    <r>
      <rPr>
        <vertAlign val="superscript"/>
        <sz val="14"/>
        <rFont val="ＭＳ Ｐ明朝"/>
        <family val="1"/>
      </rPr>
      <t>3</t>
    </r>
    <r>
      <rPr>
        <sz val="14"/>
        <rFont val="ＭＳ Ｐ明朝"/>
        <family val="1"/>
      </rPr>
      <t>）</t>
    </r>
  </si>
  <si>
    <t>育成複層林</t>
  </si>
  <si>
    <t>平成　8年</t>
  </si>
  <si>
    <t>資料：山梨県森林環境総務課</t>
  </si>
  <si>
    <t>8年度</t>
  </si>
  <si>
    <t>1１年度</t>
  </si>
  <si>
    <t>12年度</t>
  </si>
  <si>
    <r>
      <t>（千m</t>
    </r>
    <r>
      <rPr>
        <vertAlign val="superscript"/>
        <sz val="14"/>
        <rFont val="ＭＳ Ｐ明朝"/>
        <family val="1"/>
      </rPr>
      <t>3</t>
    </r>
    <r>
      <rPr>
        <sz val="14"/>
        <rFont val="ＭＳ Ｐ明朝"/>
        <family val="1"/>
      </rPr>
      <t>)</t>
    </r>
  </si>
  <si>
    <t>針葉樹</t>
  </si>
  <si>
    <t>広葉樹</t>
  </si>
  <si>
    <t>資料　素材は、製材統計 （農林水産省統計情報部）、製材、木炭、薪、生・乾しいたけは</t>
  </si>
  <si>
    <t>　　　　山梨県林業統計書による。</t>
  </si>
  <si>
    <t>資料：山梨県農林水産統計年報</t>
  </si>
  <si>
    <t>平成１３年度　県勢ダイジェスト&lt;&lt;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</si>
</sst>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\(0\)"/>
    <numFmt numFmtId="188" formatCode="0_ 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vertAlign val="superscript"/>
      <sz val="14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1" xfId="17" applyFont="1" applyBorder="1" applyAlignment="1">
      <alignment/>
    </xf>
    <xf numFmtId="38" fontId="0" fillId="0" borderId="0" xfId="17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38" fontId="5" fillId="0" borderId="3" xfId="17" applyFont="1" applyBorder="1" applyAlignment="1">
      <alignment horizontal="distributed" vertical="center"/>
    </xf>
    <xf numFmtId="38" fontId="5" fillId="0" borderId="4" xfId="17" applyFont="1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8" fontId="5" fillId="0" borderId="6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/>
    </xf>
    <xf numFmtId="38" fontId="5" fillId="0" borderId="0" xfId="17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8" fontId="7" fillId="0" borderId="0" xfId="17" applyFont="1" applyAlignment="1">
      <alignment/>
    </xf>
    <xf numFmtId="38" fontId="5" fillId="0" borderId="0" xfId="17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17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38" fontId="3" fillId="0" borderId="0" xfId="17" applyFont="1" applyAlignment="1">
      <alignment/>
    </xf>
    <xf numFmtId="0" fontId="3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38" fontId="5" fillId="0" borderId="10" xfId="17" applyFont="1" applyBorder="1" applyAlignment="1">
      <alignment horizontal="distributed" vertic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8" fontId="5" fillId="0" borderId="1" xfId="17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38" fontId="3" fillId="0" borderId="0" xfId="17" applyFont="1" applyBorder="1" applyAlignment="1">
      <alignment/>
    </xf>
    <xf numFmtId="38" fontId="7" fillId="0" borderId="4" xfId="17" applyFont="1" applyBorder="1" applyAlignment="1">
      <alignment horizontal="distributed" vertical="center"/>
    </xf>
    <xf numFmtId="38" fontId="7" fillId="0" borderId="5" xfId="17" applyFont="1" applyBorder="1" applyAlignment="1">
      <alignment horizontal="distributed" vertical="center"/>
    </xf>
    <xf numFmtId="0" fontId="6" fillId="0" borderId="6" xfId="0" applyFont="1" applyBorder="1" applyAlignment="1">
      <alignment/>
    </xf>
    <xf numFmtId="38" fontId="5" fillId="0" borderId="0" xfId="17" applyFont="1" applyBorder="1" applyAlignment="1">
      <alignment horizontal="center"/>
    </xf>
    <xf numFmtId="38" fontId="7" fillId="0" borderId="0" xfId="17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49" fontId="5" fillId="0" borderId="0" xfId="17" applyNumberFormat="1" applyFont="1" applyAlignment="1">
      <alignment horizontal="right" vertical="center"/>
    </xf>
    <xf numFmtId="49" fontId="7" fillId="0" borderId="0" xfId="17" applyNumberFormat="1" applyFont="1" applyAlignment="1">
      <alignment horizontal="right" vertical="center"/>
    </xf>
    <xf numFmtId="38" fontId="5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183" fontId="5" fillId="0" borderId="0" xfId="17" applyNumberFormat="1" applyFont="1" applyAlignment="1">
      <alignment vertical="center"/>
    </xf>
    <xf numFmtId="183" fontId="7" fillId="0" borderId="0" xfId="17" applyNumberFormat="1" applyFont="1" applyAlignment="1">
      <alignment vertical="center"/>
    </xf>
    <xf numFmtId="38" fontId="5" fillId="0" borderId="0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>
      <alignment horizontal="center"/>
    </xf>
    <xf numFmtId="38" fontId="5" fillId="0" borderId="13" xfId="17" applyFont="1" applyBorder="1" applyAlignment="1">
      <alignment/>
    </xf>
    <xf numFmtId="38" fontId="7" fillId="0" borderId="0" xfId="17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1" fillId="0" borderId="0" xfId="16" applyAlignment="1">
      <alignment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5" fillId="0" borderId="17" xfId="17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38" fontId="5" fillId="0" borderId="9" xfId="17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152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152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266950" y="523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0</xdr:rowOff>
    </xdr:from>
    <xdr:to>
      <xdr:col>10</xdr:col>
      <xdr:colOff>238125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72350" y="523875"/>
          <a:ext cx="1333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505700" y="5238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505700" y="5238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505700" y="5238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505700" y="5238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</xdr:row>
      <xdr:rowOff>0</xdr:rowOff>
    </xdr:from>
    <xdr:to>
      <xdr:col>10</xdr:col>
      <xdr:colOff>238125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353300" y="523875"/>
          <a:ext cx="152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05700" y="52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505700" y="52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505700" y="52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5" customWidth="1"/>
    <col min="2" max="2" width="1.37890625" style="5" customWidth="1"/>
    <col min="3" max="3" width="13.625" style="5" customWidth="1"/>
    <col min="4" max="4" width="1.37890625" style="5" customWidth="1"/>
    <col min="5" max="9" width="14.875" style="5" customWidth="1"/>
    <col min="10" max="10" width="3.125" style="5" customWidth="1"/>
    <col min="11" max="11" width="9.00390625" style="5" customWidth="1"/>
    <col min="12" max="12" width="12.75390625" style="5" customWidth="1"/>
    <col min="13" max="16384" width="9.00390625" style="5" customWidth="1"/>
  </cols>
  <sheetData>
    <row r="1" ht="13.5">
      <c r="A1" s="94" t="s">
        <v>109</v>
      </c>
    </row>
    <row r="2" s="2" customFormat="1" ht="13.5">
      <c r="B2" s="15" t="s">
        <v>65</v>
      </c>
    </row>
    <row r="3" spans="3:9" s="2" customFormat="1" ht="14.25" thickBot="1">
      <c r="C3" s="3"/>
      <c r="F3" s="3"/>
      <c r="I3" s="1" t="s">
        <v>0</v>
      </c>
    </row>
    <row r="4" spans="2:9" s="4" customFormat="1" ht="14.25" customHeight="1" thickTop="1">
      <c r="B4" s="95" t="s">
        <v>1</v>
      </c>
      <c r="C4" s="96"/>
      <c r="D4" s="97"/>
      <c r="E4" s="100" t="s">
        <v>2</v>
      </c>
      <c r="F4" s="102" t="s">
        <v>3</v>
      </c>
      <c r="G4" s="103"/>
      <c r="H4" s="103"/>
      <c r="I4" s="103"/>
    </row>
    <row r="5" spans="2:9" s="4" customFormat="1" ht="17.25">
      <c r="B5" s="98"/>
      <c r="C5" s="98"/>
      <c r="D5" s="99"/>
      <c r="E5" s="101"/>
      <c r="F5" s="17" t="s">
        <v>4</v>
      </c>
      <c r="G5" s="17" t="s">
        <v>5</v>
      </c>
      <c r="H5" s="17" t="s">
        <v>6</v>
      </c>
      <c r="I5" s="18" t="s">
        <v>7</v>
      </c>
    </row>
    <row r="6" spans="2:9" s="2" customFormat="1" ht="17.25">
      <c r="B6" s="19"/>
      <c r="C6" s="19"/>
      <c r="D6" s="20"/>
      <c r="E6" s="21"/>
      <c r="F6" s="21"/>
      <c r="G6" s="21"/>
      <c r="H6" s="21"/>
      <c r="I6" s="21"/>
    </row>
    <row r="7" spans="2:9" s="2" customFormat="1" ht="17.25">
      <c r="B7" s="22"/>
      <c r="C7" s="23" t="s">
        <v>75</v>
      </c>
      <c r="D7" s="24"/>
      <c r="E7" s="25">
        <v>446018</v>
      </c>
      <c r="F7" s="25">
        <v>347695</v>
      </c>
      <c r="G7" s="25">
        <v>4887</v>
      </c>
      <c r="H7" s="25">
        <v>153087</v>
      </c>
      <c r="I7" s="25">
        <v>189721</v>
      </c>
    </row>
    <row r="8" spans="1:9" ht="17.25">
      <c r="A8" s="2"/>
      <c r="B8" s="26"/>
      <c r="C8" s="27" t="s">
        <v>76</v>
      </c>
      <c r="D8" s="28"/>
      <c r="E8" s="29">
        <v>446537</v>
      </c>
      <c r="F8" s="29">
        <v>347702</v>
      </c>
      <c r="G8" s="29">
        <v>3728</v>
      </c>
      <c r="H8" s="29">
        <v>153094</v>
      </c>
      <c r="I8" s="29">
        <v>189721</v>
      </c>
    </row>
    <row r="9" spans="2:9" ht="17.25">
      <c r="B9" s="22"/>
      <c r="C9" s="22"/>
      <c r="D9" s="24"/>
      <c r="E9" s="30"/>
      <c r="F9" s="30"/>
      <c r="G9" s="30"/>
      <c r="H9" s="30"/>
      <c r="I9" s="31"/>
    </row>
    <row r="10" spans="2:9" ht="17.25">
      <c r="B10" s="22"/>
      <c r="C10" s="32" t="s">
        <v>8</v>
      </c>
      <c r="D10" s="24"/>
      <c r="E10" s="30">
        <v>17188</v>
      </c>
      <c r="F10" s="30">
        <v>10831</v>
      </c>
      <c r="G10" s="30">
        <v>1172</v>
      </c>
      <c r="H10" s="30">
        <v>3090</v>
      </c>
      <c r="I10" s="30">
        <v>6569</v>
      </c>
    </row>
    <row r="11" spans="2:9" ht="17.25">
      <c r="B11" s="22"/>
      <c r="C11" s="32" t="s">
        <v>9</v>
      </c>
      <c r="D11" s="24"/>
      <c r="E11" s="30">
        <v>12183</v>
      </c>
      <c r="F11" s="30">
        <v>8532</v>
      </c>
      <c r="G11" s="30">
        <v>14</v>
      </c>
      <c r="H11" s="30">
        <v>5402</v>
      </c>
      <c r="I11" s="30">
        <v>3116</v>
      </c>
    </row>
    <row r="12" spans="2:9" ht="17.25">
      <c r="B12" s="22"/>
      <c r="C12" s="32" t="s">
        <v>10</v>
      </c>
      <c r="D12" s="24"/>
      <c r="E12" s="30">
        <v>18474</v>
      </c>
      <c r="F12" s="30">
        <v>15026</v>
      </c>
      <c r="G12" s="33" t="s">
        <v>74</v>
      </c>
      <c r="H12" s="30">
        <v>7117</v>
      </c>
      <c r="I12" s="30">
        <v>7909</v>
      </c>
    </row>
    <row r="13" spans="2:9" ht="17.25">
      <c r="B13" s="22"/>
      <c r="C13" s="32" t="s">
        <v>11</v>
      </c>
      <c r="D13" s="24"/>
      <c r="E13" s="30">
        <v>16158</v>
      </c>
      <c r="F13" s="30">
        <v>13614</v>
      </c>
      <c r="G13" s="33" t="s">
        <v>74</v>
      </c>
      <c r="H13" s="30">
        <v>5894</v>
      </c>
      <c r="I13" s="30">
        <v>7605</v>
      </c>
    </row>
    <row r="14" spans="2:9" ht="17.25">
      <c r="B14" s="22"/>
      <c r="C14" s="32" t="s">
        <v>12</v>
      </c>
      <c r="D14" s="24"/>
      <c r="E14" s="30">
        <v>5311</v>
      </c>
      <c r="F14" s="30">
        <v>2108</v>
      </c>
      <c r="G14" s="33">
        <v>71</v>
      </c>
      <c r="H14" s="30">
        <v>555</v>
      </c>
      <c r="I14" s="30">
        <v>1482</v>
      </c>
    </row>
    <row r="15" spans="2:9" ht="17.25">
      <c r="B15" s="22"/>
      <c r="C15" s="32" t="s">
        <v>13</v>
      </c>
      <c r="D15" s="24"/>
      <c r="E15" s="30">
        <v>28030</v>
      </c>
      <c r="F15" s="30">
        <v>24419</v>
      </c>
      <c r="G15" s="33" t="s">
        <v>74</v>
      </c>
      <c r="H15" s="30">
        <v>11136</v>
      </c>
      <c r="I15" s="30">
        <v>13076</v>
      </c>
    </row>
    <row r="16" spans="2:9" ht="17.25">
      <c r="B16" s="22"/>
      <c r="C16" s="32" t="s">
        <v>14</v>
      </c>
      <c r="D16" s="24"/>
      <c r="E16" s="30">
        <v>14373</v>
      </c>
      <c r="F16" s="30">
        <v>9264</v>
      </c>
      <c r="G16" s="33" t="s">
        <v>74</v>
      </c>
      <c r="H16" s="30">
        <v>3452</v>
      </c>
      <c r="I16" s="30">
        <v>5777</v>
      </c>
    </row>
    <row r="17" spans="2:9" ht="17.25">
      <c r="B17" s="22"/>
      <c r="C17" s="32"/>
      <c r="D17" s="24"/>
      <c r="E17" s="30"/>
      <c r="F17" s="30"/>
      <c r="G17" s="33"/>
      <c r="H17" s="30"/>
      <c r="I17" s="30"/>
    </row>
    <row r="18" spans="2:9" ht="17.25">
      <c r="B18" s="22"/>
      <c r="C18" s="32" t="s">
        <v>15</v>
      </c>
      <c r="D18" s="24"/>
      <c r="E18" s="30">
        <v>33032</v>
      </c>
      <c r="F18" s="30">
        <v>28286</v>
      </c>
      <c r="G18" s="33" t="s">
        <v>74</v>
      </c>
      <c r="H18" s="30">
        <v>14857</v>
      </c>
      <c r="I18" s="30">
        <v>13406</v>
      </c>
    </row>
    <row r="19" spans="2:9" ht="17.25">
      <c r="B19" s="22"/>
      <c r="C19" s="32" t="s">
        <v>16</v>
      </c>
      <c r="D19" s="24"/>
      <c r="E19" s="30">
        <v>22267</v>
      </c>
      <c r="F19" s="30">
        <v>12619</v>
      </c>
      <c r="G19" s="33" t="s">
        <v>74</v>
      </c>
      <c r="H19" s="30">
        <v>4846</v>
      </c>
      <c r="I19" s="30">
        <v>7659</v>
      </c>
    </row>
    <row r="20" spans="2:9" ht="17.25">
      <c r="B20" s="22"/>
      <c r="C20" s="32" t="s">
        <v>17</v>
      </c>
      <c r="D20" s="24"/>
      <c r="E20" s="30">
        <v>28730</v>
      </c>
      <c r="F20" s="30">
        <v>22190</v>
      </c>
      <c r="G20" s="33" t="s">
        <v>74</v>
      </c>
      <c r="H20" s="30">
        <v>9034</v>
      </c>
      <c r="I20" s="30">
        <v>13045</v>
      </c>
    </row>
    <row r="21" spans="2:9" ht="17.25">
      <c r="B21" s="22"/>
      <c r="C21" s="32" t="s">
        <v>18</v>
      </c>
      <c r="D21" s="24"/>
      <c r="E21" s="30">
        <v>85696</v>
      </c>
      <c r="F21" s="30">
        <v>75905</v>
      </c>
      <c r="G21" s="33">
        <v>2341</v>
      </c>
      <c r="H21" s="30">
        <v>27372</v>
      </c>
      <c r="I21" s="30">
        <v>45822</v>
      </c>
    </row>
    <row r="22" spans="2:9" ht="17.25">
      <c r="B22" s="22"/>
      <c r="C22" s="32" t="s">
        <v>19</v>
      </c>
      <c r="D22" s="24"/>
      <c r="E22" s="30">
        <v>34418</v>
      </c>
      <c r="F22" s="30">
        <v>22035</v>
      </c>
      <c r="G22" s="33" t="s">
        <v>74</v>
      </c>
      <c r="H22" s="30">
        <v>17767</v>
      </c>
      <c r="I22" s="30">
        <v>4268</v>
      </c>
    </row>
    <row r="23" spans="2:9" ht="17.25">
      <c r="B23" s="22"/>
      <c r="C23" s="32" t="s">
        <v>20</v>
      </c>
      <c r="D23" s="24"/>
      <c r="E23" s="30">
        <v>62175</v>
      </c>
      <c r="F23" s="30">
        <v>46492</v>
      </c>
      <c r="G23" s="33" t="s">
        <v>74</v>
      </c>
      <c r="H23" s="30">
        <v>29879</v>
      </c>
      <c r="I23" s="30">
        <v>16613</v>
      </c>
    </row>
    <row r="24" spans="2:9" ht="17.25">
      <c r="B24" s="22"/>
      <c r="C24" s="32" t="s">
        <v>21</v>
      </c>
      <c r="D24" s="24"/>
      <c r="E24" s="30">
        <v>40071</v>
      </c>
      <c r="F24" s="30">
        <v>31669</v>
      </c>
      <c r="G24" s="33">
        <v>130</v>
      </c>
      <c r="H24" s="30">
        <v>12138</v>
      </c>
      <c r="I24" s="30">
        <v>19401</v>
      </c>
    </row>
    <row r="25" spans="2:9" ht="17.25">
      <c r="B25" s="22"/>
      <c r="C25" s="32" t="s">
        <v>22</v>
      </c>
      <c r="D25" s="24"/>
      <c r="E25" s="30">
        <v>27971</v>
      </c>
      <c r="F25" s="30">
        <v>24712</v>
      </c>
      <c r="G25" s="33" t="s">
        <v>74</v>
      </c>
      <c r="H25" s="30">
        <v>555</v>
      </c>
      <c r="I25" s="30">
        <v>23973</v>
      </c>
    </row>
    <row r="26" spans="2:9" ht="13.5">
      <c r="B26" s="7"/>
      <c r="C26" s="7"/>
      <c r="D26" s="8"/>
      <c r="E26" s="9"/>
      <c r="F26" s="9"/>
      <c r="G26" s="9"/>
      <c r="H26" s="9"/>
      <c r="I26" s="9"/>
    </row>
    <row r="27" spans="2:8" ht="13.5">
      <c r="B27" s="5" t="s">
        <v>23</v>
      </c>
      <c r="E27" s="10"/>
      <c r="F27" s="10"/>
      <c r="G27" s="10"/>
      <c r="H27" s="10" t="s">
        <v>69</v>
      </c>
    </row>
    <row r="28" spans="2:9" ht="13.5">
      <c r="B28" s="5" t="s">
        <v>24</v>
      </c>
      <c r="E28" s="10"/>
      <c r="F28" s="10"/>
      <c r="G28" s="10"/>
      <c r="H28" s="10"/>
      <c r="I28" s="10"/>
    </row>
  </sheetData>
  <mergeCells count="3">
    <mergeCell ref="B4:D5"/>
    <mergeCell ref="E4:E5"/>
    <mergeCell ref="F4:I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00390625" defaultRowHeight="13.5"/>
  <cols>
    <col min="1" max="1" width="4.375" style="31" customWidth="1"/>
    <col min="2" max="2" width="3.00390625" style="31" customWidth="1"/>
    <col min="3" max="3" width="2.875" style="31" customWidth="1"/>
    <col min="4" max="4" width="10.50390625" style="31" customWidth="1"/>
    <col min="5" max="5" width="5.625" style="35" customWidth="1"/>
    <col min="6" max="6" width="1.37890625" style="35" customWidth="1"/>
    <col min="7" max="10" width="16.875" style="36" customWidth="1"/>
    <col min="11" max="11" width="9.00390625" style="31" customWidth="1"/>
    <col min="12" max="12" width="12.625" style="31" customWidth="1"/>
    <col min="13" max="16384" width="9.00390625" style="31" customWidth="1"/>
  </cols>
  <sheetData>
    <row r="1" ht="13.5">
      <c r="A1" s="94" t="s">
        <v>109</v>
      </c>
    </row>
    <row r="2" spans="2:4" ht="14.25">
      <c r="B2" s="34" t="s">
        <v>77</v>
      </c>
      <c r="C2" s="34"/>
      <c r="D2" s="34"/>
    </row>
    <row r="3" ht="3" customHeight="1" thickBot="1"/>
    <row r="4" spans="2:10" s="37" customFormat="1" ht="18" customHeight="1" thickTop="1">
      <c r="B4" s="105" t="s">
        <v>25</v>
      </c>
      <c r="C4" s="106"/>
      <c r="D4" s="106"/>
      <c r="E4" s="106"/>
      <c r="F4" s="107"/>
      <c r="G4" s="39" t="s">
        <v>4</v>
      </c>
      <c r="H4" s="39" t="s">
        <v>5</v>
      </c>
      <c r="I4" s="39" t="s">
        <v>6</v>
      </c>
      <c r="J4" s="16" t="s">
        <v>7</v>
      </c>
    </row>
    <row r="5" spans="2:10" ht="6" customHeight="1">
      <c r="B5" s="19"/>
      <c r="C5" s="19"/>
      <c r="D5" s="19"/>
      <c r="E5" s="40"/>
      <c r="F5" s="41"/>
      <c r="G5" s="21"/>
      <c r="H5" s="21"/>
      <c r="I5" s="21"/>
      <c r="J5" s="21"/>
    </row>
    <row r="6" spans="2:10" ht="16.5" customHeight="1">
      <c r="B6" s="104" t="s">
        <v>26</v>
      </c>
      <c r="C6" s="104"/>
      <c r="D6" s="104"/>
      <c r="E6" s="23" t="s">
        <v>67</v>
      </c>
      <c r="F6" s="42"/>
      <c r="G6" s="25">
        <v>347695</v>
      </c>
      <c r="H6" s="25">
        <v>4887</v>
      </c>
      <c r="I6" s="25">
        <v>153087</v>
      </c>
      <c r="J6" s="25">
        <v>189721</v>
      </c>
    </row>
    <row r="7" spans="2:10" s="43" customFormat="1" ht="18" customHeight="1">
      <c r="B7" s="44"/>
      <c r="C7" s="44"/>
      <c r="D7" s="44"/>
      <c r="E7" s="27" t="s">
        <v>78</v>
      </c>
      <c r="F7" s="45"/>
      <c r="G7" s="29">
        <v>347702</v>
      </c>
      <c r="H7" s="29">
        <v>4887</v>
      </c>
      <c r="I7" s="29">
        <v>153094</v>
      </c>
      <c r="J7" s="29">
        <v>189721</v>
      </c>
    </row>
    <row r="8" spans="2:10" ht="6" customHeight="1">
      <c r="B8" s="22"/>
      <c r="C8" s="22"/>
      <c r="D8" s="22"/>
      <c r="E8" s="46"/>
      <c r="F8" s="42"/>
      <c r="G8" s="30"/>
      <c r="H8" s="30"/>
      <c r="I8" s="30"/>
      <c r="J8" s="30"/>
    </row>
    <row r="9" spans="2:10" ht="16.5" customHeight="1">
      <c r="B9" s="22"/>
      <c r="C9" s="104" t="s">
        <v>79</v>
      </c>
      <c r="D9" s="104"/>
      <c r="E9" s="46"/>
      <c r="F9" s="42"/>
      <c r="G9" s="30">
        <v>327194</v>
      </c>
      <c r="H9" s="30">
        <v>4669</v>
      </c>
      <c r="I9" s="30">
        <v>135423</v>
      </c>
      <c r="J9" s="30">
        <v>187102</v>
      </c>
    </row>
    <row r="10" spans="2:10" ht="16.5" customHeight="1">
      <c r="B10" s="22"/>
      <c r="C10" s="22"/>
      <c r="D10" s="104" t="s">
        <v>80</v>
      </c>
      <c r="E10" s="104"/>
      <c r="F10" s="42"/>
      <c r="G10" s="30">
        <v>153235</v>
      </c>
      <c r="H10" s="30">
        <v>3565</v>
      </c>
      <c r="I10" s="30">
        <v>58434</v>
      </c>
      <c r="J10" s="30">
        <v>91236</v>
      </c>
    </row>
    <row r="11" spans="2:10" ht="16.5" customHeight="1">
      <c r="B11" s="22"/>
      <c r="C11" s="22"/>
      <c r="D11" s="104" t="s">
        <v>81</v>
      </c>
      <c r="E11" s="104"/>
      <c r="F11" s="42"/>
      <c r="G11" s="30">
        <v>173162</v>
      </c>
      <c r="H11" s="30">
        <v>1104</v>
      </c>
      <c r="I11" s="30">
        <v>76989</v>
      </c>
      <c r="J11" s="30">
        <v>95069</v>
      </c>
    </row>
    <row r="12" spans="2:10" ht="16.5" customHeight="1">
      <c r="B12" s="22"/>
      <c r="C12" s="22"/>
      <c r="D12" s="104" t="s">
        <v>82</v>
      </c>
      <c r="E12" s="104"/>
      <c r="F12" s="42"/>
      <c r="G12" s="30">
        <v>797</v>
      </c>
      <c r="H12" s="33" t="s">
        <v>68</v>
      </c>
      <c r="I12" s="33" t="s">
        <v>68</v>
      </c>
      <c r="J12" s="30">
        <v>797</v>
      </c>
    </row>
    <row r="13" spans="2:10" ht="6" customHeight="1">
      <c r="B13" s="22"/>
      <c r="C13" s="22"/>
      <c r="D13" s="22"/>
      <c r="E13" s="46"/>
      <c r="F13" s="42"/>
      <c r="G13" s="30"/>
      <c r="H13" s="33"/>
      <c r="I13" s="33"/>
      <c r="J13" s="30"/>
    </row>
    <row r="14" spans="2:10" ht="16.5" customHeight="1">
      <c r="B14" s="22"/>
      <c r="C14" s="104" t="s">
        <v>83</v>
      </c>
      <c r="D14" s="104"/>
      <c r="E14" s="46"/>
      <c r="F14" s="42"/>
      <c r="G14" s="30">
        <v>784</v>
      </c>
      <c r="H14" s="33">
        <v>218</v>
      </c>
      <c r="I14" s="33">
        <v>153</v>
      </c>
      <c r="J14" s="30">
        <v>413</v>
      </c>
    </row>
    <row r="15" spans="2:10" ht="16.5" customHeight="1">
      <c r="B15" s="22"/>
      <c r="C15" s="22"/>
      <c r="D15" s="104"/>
      <c r="E15" s="104"/>
      <c r="F15" s="42"/>
      <c r="G15" s="30"/>
      <c r="H15" s="33"/>
      <c r="I15" s="33"/>
      <c r="J15" s="30"/>
    </row>
    <row r="16" spans="2:10" ht="16.5" customHeight="1">
      <c r="B16" s="22"/>
      <c r="C16" s="22"/>
      <c r="D16" s="104"/>
      <c r="E16" s="104"/>
      <c r="F16" s="42"/>
      <c r="G16" s="30"/>
      <c r="H16" s="33"/>
      <c r="I16" s="33"/>
      <c r="J16" s="30"/>
    </row>
    <row r="17" spans="2:10" ht="4.5" customHeight="1">
      <c r="B17" s="22"/>
      <c r="C17" s="22"/>
      <c r="D17" s="22"/>
      <c r="E17" s="46"/>
      <c r="F17" s="42"/>
      <c r="G17" s="30"/>
      <c r="H17" s="33"/>
      <c r="I17" s="33"/>
      <c r="J17" s="30"/>
    </row>
    <row r="18" spans="2:10" ht="16.5" customHeight="1">
      <c r="B18" s="22"/>
      <c r="C18" s="104" t="s">
        <v>84</v>
      </c>
      <c r="D18" s="104"/>
      <c r="E18" s="46"/>
      <c r="F18" s="42"/>
      <c r="G18" s="30">
        <v>19724</v>
      </c>
      <c r="H18" s="33" t="s">
        <v>68</v>
      </c>
      <c r="I18" s="33">
        <v>17518</v>
      </c>
      <c r="J18" s="30">
        <v>2206</v>
      </c>
    </row>
    <row r="19" spans="2:10" ht="3" customHeight="1">
      <c r="B19" s="22"/>
      <c r="C19" s="22"/>
      <c r="D19" s="22"/>
      <c r="E19" s="46"/>
      <c r="F19" s="42"/>
      <c r="G19" s="30"/>
      <c r="H19" s="30"/>
      <c r="I19" s="30"/>
      <c r="J19" s="30"/>
    </row>
    <row r="20" spans="2:10" ht="21" customHeight="1">
      <c r="B20" s="104" t="s">
        <v>85</v>
      </c>
      <c r="C20" s="104"/>
      <c r="D20" s="104"/>
      <c r="E20" s="23" t="s">
        <v>67</v>
      </c>
      <c r="F20" s="42"/>
      <c r="G20" s="25">
        <v>55374767</v>
      </c>
      <c r="H20" s="25">
        <v>713765</v>
      </c>
      <c r="I20" s="25">
        <v>18290609</v>
      </c>
      <c r="J20" s="25">
        <v>36370393</v>
      </c>
    </row>
    <row r="21" spans="2:10" s="43" customFormat="1" ht="17.25" customHeight="1">
      <c r="B21" s="44"/>
      <c r="C21" s="44"/>
      <c r="D21" s="44"/>
      <c r="E21" s="27" t="s">
        <v>78</v>
      </c>
      <c r="F21" s="45"/>
      <c r="G21" s="29">
        <v>57625985</v>
      </c>
      <c r="H21" s="29">
        <v>713765</v>
      </c>
      <c r="I21" s="29">
        <v>18712892</v>
      </c>
      <c r="J21" s="29">
        <v>38199328</v>
      </c>
    </row>
    <row r="22" spans="2:10" ht="6" customHeight="1">
      <c r="B22" s="22"/>
      <c r="C22" s="22"/>
      <c r="D22" s="22"/>
      <c r="E22" s="46"/>
      <c r="F22" s="42"/>
      <c r="G22" s="30"/>
      <c r="H22" s="30"/>
      <c r="I22" s="30"/>
      <c r="J22" s="30"/>
    </row>
    <row r="23" spans="2:10" ht="16.5" customHeight="1">
      <c r="B23" s="22"/>
      <c r="C23" s="22"/>
      <c r="D23" s="104" t="s">
        <v>86</v>
      </c>
      <c r="E23" s="104"/>
      <c r="F23" s="42"/>
      <c r="G23" s="30">
        <f>8766616+7340729+5817291+7958373+807053+8658645</f>
        <v>39348707</v>
      </c>
      <c r="H23" s="30">
        <f>161960+198128+123276+67306+1529+49919</f>
        <v>602118</v>
      </c>
      <c r="I23" s="30">
        <f>466170+1274608+1118937+3620843+763310+5331051</f>
        <v>12574919</v>
      </c>
      <c r="J23" s="30">
        <f>8138486+5867993+4575078+4270224+42214+3277675</f>
        <v>26171670</v>
      </c>
    </row>
    <row r="24" spans="2:10" ht="16.5" customHeight="1">
      <c r="B24" s="22"/>
      <c r="C24" s="22"/>
      <c r="D24" s="104" t="s">
        <v>87</v>
      </c>
      <c r="E24" s="104"/>
      <c r="F24" s="42"/>
      <c r="G24" s="30">
        <f>466429+17810849</f>
        <v>18277278</v>
      </c>
      <c r="H24" s="30">
        <f>29851+81796</f>
        <v>111647</v>
      </c>
      <c r="I24" s="30">
        <f>425334+5712639</f>
        <v>6137973</v>
      </c>
      <c r="J24" s="30">
        <f>11244+12016414</f>
        <v>12027658</v>
      </c>
    </row>
    <row r="25" spans="2:10" ht="6" customHeight="1">
      <c r="B25" s="47"/>
      <c r="C25" s="47"/>
      <c r="D25" s="48"/>
      <c r="E25" s="49"/>
      <c r="F25" s="50"/>
      <c r="G25" s="51"/>
      <c r="H25" s="51"/>
      <c r="I25" s="51"/>
      <c r="J25" s="51"/>
    </row>
    <row r="26" spans="2:10" ht="14.25">
      <c r="B26" s="52"/>
      <c r="C26" s="52"/>
      <c r="D26" s="53"/>
      <c r="E26" s="54"/>
      <c r="F26" s="54"/>
      <c r="G26" s="55"/>
      <c r="H26" s="55"/>
      <c r="I26" s="55"/>
      <c r="J26" s="55"/>
    </row>
    <row r="27" spans="2:10" ht="14.25">
      <c r="B27" s="31" t="s">
        <v>88</v>
      </c>
      <c r="J27" s="36" t="s">
        <v>89</v>
      </c>
    </row>
  </sheetData>
  <mergeCells count="13">
    <mergeCell ref="D24:E24"/>
    <mergeCell ref="D12:E12"/>
    <mergeCell ref="C14:D14"/>
    <mergeCell ref="D15:E15"/>
    <mergeCell ref="D16:E16"/>
    <mergeCell ref="C18:D18"/>
    <mergeCell ref="B20:D20"/>
    <mergeCell ref="D23:E23"/>
    <mergeCell ref="D11:E11"/>
    <mergeCell ref="B4:F4"/>
    <mergeCell ref="B6:D6"/>
    <mergeCell ref="C9:D9"/>
    <mergeCell ref="D10:E10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1.37890625" style="5" customWidth="1"/>
    <col min="3" max="3" width="23.75390625" style="5" customWidth="1"/>
    <col min="4" max="4" width="1.875" style="5" customWidth="1"/>
    <col min="5" max="9" width="10.625" style="5" customWidth="1"/>
    <col min="10" max="10" width="10.625" style="6" customWidth="1"/>
    <col min="11" max="11" width="3.125" style="5" customWidth="1"/>
    <col min="12" max="12" width="8.75390625" style="5" customWidth="1"/>
    <col min="13" max="13" width="3.125" style="5" customWidth="1"/>
    <col min="14" max="16384" width="9.00390625" style="5" customWidth="1"/>
  </cols>
  <sheetData>
    <row r="1" ht="13.5">
      <c r="A1" s="94" t="s">
        <v>109</v>
      </c>
    </row>
    <row r="2" spans="1:2" ht="13.5">
      <c r="A2" s="11"/>
      <c r="B2" s="13" t="s">
        <v>66</v>
      </c>
    </row>
    <row r="3" s="11" customFormat="1" ht="14.25" thickBot="1">
      <c r="I3" s="14" t="s">
        <v>27</v>
      </c>
    </row>
    <row r="4" spans="2:10" ht="14.25" customHeight="1" thickTop="1">
      <c r="B4" s="95" t="s">
        <v>28</v>
      </c>
      <c r="C4" s="96"/>
      <c r="D4" s="97"/>
      <c r="E4" s="102" t="s">
        <v>29</v>
      </c>
      <c r="F4" s="105"/>
      <c r="G4" s="102" t="s">
        <v>72</v>
      </c>
      <c r="H4" s="105"/>
      <c r="I4" s="108" t="s">
        <v>90</v>
      </c>
      <c r="J4" s="109"/>
    </row>
    <row r="5" spans="2:10" ht="17.25">
      <c r="B5" s="98"/>
      <c r="C5" s="98"/>
      <c r="D5" s="99"/>
      <c r="E5" s="17" t="s">
        <v>30</v>
      </c>
      <c r="F5" s="17" t="s">
        <v>31</v>
      </c>
      <c r="G5" s="17" t="s">
        <v>30</v>
      </c>
      <c r="H5" s="18" t="s">
        <v>31</v>
      </c>
      <c r="I5" s="56" t="s">
        <v>30</v>
      </c>
      <c r="J5" s="57" t="s">
        <v>31</v>
      </c>
    </row>
    <row r="6" spans="2:10" ht="17.25">
      <c r="B6" s="58"/>
      <c r="C6" s="19"/>
      <c r="D6" s="20"/>
      <c r="E6" s="59"/>
      <c r="F6" s="59"/>
      <c r="G6" s="59"/>
      <c r="H6" s="59"/>
      <c r="I6" s="60"/>
      <c r="J6" s="60"/>
    </row>
    <row r="7" spans="2:10" s="12" customFormat="1" ht="17.25">
      <c r="B7" s="61"/>
      <c r="C7" s="110" t="s">
        <v>4</v>
      </c>
      <c r="D7" s="63"/>
      <c r="E7" s="64" t="s">
        <v>32</v>
      </c>
      <c r="F7" s="64" t="s">
        <v>33</v>
      </c>
      <c r="G7" s="64" t="s">
        <v>70</v>
      </c>
      <c r="H7" s="64" t="s">
        <v>71</v>
      </c>
      <c r="I7" s="65" t="s">
        <v>91</v>
      </c>
      <c r="J7" s="65" t="s">
        <v>92</v>
      </c>
    </row>
    <row r="8" spans="2:10" s="12" customFormat="1" ht="17.25">
      <c r="B8" s="61"/>
      <c r="C8" s="111"/>
      <c r="D8" s="63"/>
      <c r="E8" s="66">
        <v>4334</v>
      </c>
      <c r="F8" s="66">
        <v>197656</v>
      </c>
      <c r="G8" s="66">
        <v>4331</v>
      </c>
      <c r="H8" s="66">
        <v>197708</v>
      </c>
      <c r="I8" s="67">
        <v>4351</v>
      </c>
      <c r="J8" s="67">
        <v>198198</v>
      </c>
    </row>
    <row r="9" spans="2:10" s="12" customFormat="1" ht="17.25">
      <c r="B9" s="61"/>
      <c r="C9" s="62" t="s">
        <v>34</v>
      </c>
      <c r="D9" s="63"/>
      <c r="E9" s="66">
        <v>649</v>
      </c>
      <c r="F9" s="66">
        <v>162556</v>
      </c>
      <c r="G9" s="66">
        <v>650</v>
      </c>
      <c r="H9" s="66">
        <v>162589</v>
      </c>
      <c r="I9" s="67">
        <v>648</v>
      </c>
      <c r="J9" s="67">
        <v>162621</v>
      </c>
    </row>
    <row r="10" spans="2:10" s="12" customFormat="1" ht="17.25">
      <c r="B10" s="61"/>
      <c r="C10" s="62" t="s">
        <v>35</v>
      </c>
      <c r="D10" s="63"/>
      <c r="E10" s="66">
        <v>3382</v>
      </c>
      <c r="F10" s="66">
        <v>33547</v>
      </c>
      <c r="G10" s="66">
        <v>3383</v>
      </c>
      <c r="H10" s="66">
        <v>33566</v>
      </c>
      <c r="I10" s="67">
        <v>3403</v>
      </c>
      <c r="J10" s="67">
        <v>34015</v>
      </c>
    </row>
    <row r="11" spans="2:10" s="12" customFormat="1" ht="17.25">
      <c r="B11" s="61"/>
      <c r="C11" s="62" t="s">
        <v>36</v>
      </c>
      <c r="D11" s="63"/>
      <c r="E11" s="66">
        <v>12</v>
      </c>
      <c r="F11" s="66">
        <v>11</v>
      </c>
      <c r="G11" s="66">
        <v>12</v>
      </c>
      <c r="H11" s="66">
        <v>11</v>
      </c>
      <c r="I11" s="67">
        <v>12</v>
      </c>
      <c r="J11" s="67">
        <v>11</v>
      </c>
    </row>
    <row r="12" spans="2:10" s="12" customFormat="1" ht="17.25">
      <c r="B12" s="61"/>
      <c r="C12" s="62" t="s">
        <v>37</v>
      </c>
      <c r="D12" s="63"/>
      <c r="E12" s="66">
        <v>44</v>
      </c>
      <c r="F12" s="66">
        <v>159</v>
      </c>
      <c r="G12" s="66">
        <v>42</v>
      </c>
      <c r="H12" s="66">
        <v>159</v>
      </c>
      <c r="I12" s="67">
        <v>44</v>
      </c>
      <c r="J12" s="67">
        <v>159</v>
      </c>
    </row>
    <row r="13" spans="2:10" s="12" customFormat="1" ht="17.25">
      <c r="B13" s="61"/>
      <c r="C13" s="62" t="s">
        <v>38</v>
      </c>
      <c r="D13" s="63"/>
      <c r="E13" s="66">
        <v>137</v>
      </c>
      <c r="F13" s="66">
        <v>115</v>
      </c>
      <c r="G13" s="66">
        <v>134</v>
      </c>
      <c r="H13" s="66">
        <v>115</v>
      </c>
      <c r="I13" s="67">
        <v>134</v>
      </c>
      <c r="J13" s="67">
        <v>115</v>
      </c>
    </row>
    <row r="14" spans="2:10" s="12" customFormat="1" ht="17.25">
      <c r="B14" s="61"/>
      <c r="C14" s="62" t="s">
        <v>39</v>
      </c>
      <c r="D14" s="63"/>
      <c r="E14" s="68">
        <v>2</v>
      </c>
      <c r="F14" s="68">
        <v>104</v>
      </c>
      <c r="G14" s="68">
        <v>2</v>
      </c>
      <c r="H14" s="68">
        <v>104</v>
      </c>
      <c r="I14" s="69">
        <v>3</v>
      </c>
      <c r="J14" s="69">
        <v>104</v>
      </c>
    </row>
    <row r="15" spans="2:10" s="12" customFormat="1" ht="17.25">
      <c r="B15" s="61"/>
      <c r="C15" s="62" t="s">
        <v>93</v>
      </c>
      <c r="D15" s="63"/>
      <c r="E15" s="66">
        <v>5</v>
      </c>
      <c r="F15" s="66">
        <v>26</v>
      </c>
      <c r="G15" s="66">
        <v>5</v>
      </c>
      <c r="H15" s="66">
        <v>26</v>
      </c>
      <c r="I15" s="67">
        <v>5</v>
      </c>
      <c r="J15" s="67">
        <v>26</v>
      </c>
    </row>
    <row r="16" spans="2:10" s="12" customFormat="1" ht="17.25">
      <c r="B16" s="61"/>
      <c r="C16" s="62" t="s">
        <v>40</v>
      </c>
      <c r="D16" s="63"/>
      <c r="E16" s="66">
        <v>101</v>
      </c>
      <c r="F16" s="66">
        <v>237</v>
      </c>
      <c r="G16" s="66">
        <v>101</v>
      </c>
      <c r="H16" s="66">
        <v>237</v>
      </c>
      <c r="I16" s="67">
        <v>101</v>
      </c>
      <c r="J16" s="67">
        <v>237</v>
      </c>
    </row>
    <row r="17" spans="2:10" s="12" customFormat="1" ht="17.25">
      <c r="B17" s="61"/>
      <c r="C17" s="110" t="s">
        <v>41</v>
      </c>
      <c r="D17" s="63"/>
      <c r="E17" s="64" t="s">
        <v>42</v>
      </c>
      <c r="F17" s="68">
        <v>11760</v>
      </c>
      <c r="G17" s="64" t="s">
        <v>73</v>
      </c>
      <c r="H17" s="68">
        <v>11811</v>
      </c>
      <c r="I17" s="65" t="s">
        <v>94</v>
      </c>
      <c r="J17" s="69">
        <v>11840</v>
      </c>
    </row>
    <row r="18" spans="2:10" s="12" customFormat="1" ht="17.25">
      <c r="B18" s="61"/>
      <c r="C18" s="111"/>
      <c r="D18" s="63"/>
      <c r="E18" s="70">
        <v>4</v>
      </c>
      <c r="F18" s="70">
        <v>1005</v>
      </c>
      <c r="G18" s="70">
        <v>4</v>
      </c>
      <c r="H18" s="70">
        <v>1005</v>
      </c>
      <c r="I18" s="71">
        <v>4</v>
      </c>
      <c r="J18" s="71">
        <v>1005</v>
      </c>
    </row>
    <row r="19" spans="2:10" ht="17.25">
      <c r="B19" s="72"/>
      <c r="C19" s="47"/>
      <c r="D19" s="73"/>
      <c r="E19" s="51"/>
      <c r="F19" s="51"/>
      <c r="G19" s="51"/>
      <c r="H19" s="51"/>
      <c r="I19" s="51"/>
      <c r="J19" s="51"/>
    </row>
    <row r="20" spans="2:10" ht="13.5">
      <c r="B20" s="5" t="s">
        <v>43</v>
      </c>
      <c r="F20" s="10"/>
      <c r="G20" s="10"/>
      <c r="H20" s="10" t="s">
        <v>44</v>
      </c>
      <c r="J20" s="10"/>
    </row>
    <row r="21" spans="6:10" ht="13.5">
      <c r="F21" s="10"/>
      <c r="G21" s="10"/>
      <c r="H21" s="10"/>
      <c r="I21" s="10"/>
      <c r="J21" s="10"/>
    </row>
  </sheetData>
  <mergeCells count="6">
    <mergeCell ref="I4:J4"/>
    <mergeCell ref="C17:C18"/>
    <mergeCell ref="B4:D5"/>
    <mergeCell ref="E4:F4"/>
    <mergeCell ref="G4:H4"/>
    <mergeCell ref="C7:C8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3.5"/>
  <cols>
    <col min="1" max="1" width="11.125" style="31" customWidth="1"/>
    <col min="2" max="4" width="8.625" style="31" customWidth="1"/>
    <col min="5" max="5" width="16.625" style="31" customWidth="1"/>
    <col min="6" max="8" width="12.625" style="36" customWidth="1"/>
    <col min="9" max="16384" width="9.00390625" style="31" customWidth="1"/>
  </cols>
  <sheetData>
    <row r="1" ht="13.5">
      <c r="A1" s="94" t="s">
        <v>109</v>
      </c>
    </row>
    <row r="2" ht="14.25">
      <c r="A2" s="34" t="s">
        <v>45</v>
      </c>
    </row>
    <row r="3" ht="3" customHeight="1" thickBot="1"/>
    <row r="4" spans="1:8" ht="21" customHeight="1" thickTop="1">
      <c r="A4" s="113" t="s">
        <v>46</v>
      </c>
      <c r="B4" s="114" t="s">
        <v>95</v>
      </c>
      <c r="C4" s="106"/>
      <c r="D4" s="107"/>
      <c r="E4" s="38" t="s">
        <v>95</v>
      </c>
      <c r="F4" s="102" t="s">
        <v>96</v>
      </c>
      <c r="G4" s="112"/>
      <c r="H4" s="112"/>
    </row>
    <row r="5" spans="1:8" s="77" customFormat="1" ht="17.25" customHeight="1">
      <c r="A5" s="99"/>
      <c r="B5" s="75" t="s">
        <v>47</v>
      </c>
      <c r="C5" s="76" t="s">
        <v>48</v>
      </c>
      <c r="D5" s="76" t="s">
        <v>49</v>
      </c>
      <c r="E5" s="76" t="s">
        <v>97</v>
      </c>
      <c r="F5" s="17" t="s">
        <v>50</v>
      </c>
      <c r="G5" s="17" t="s">
        <v>51</v>
      </c>
      <c r="H5" s="18" t="s">
        <v>52</v>
      </c>
    </row>
    <row r="6" spans="1:8" ht="9" customHeight="1">
      <c r="A6" s="19"/>
      <c r="B6" s="78"/>
      <c r="C6" s="19"/>
      <c r="D6" s="19"/>
      <c r="E6" s="19"/>
      <c r="F6" s="21"/>
      <c r="G6" s="21"/>
      <c r="H6" s="21"/>
    </row>
    <row r="7" spans="1:8" ht="15.75" customHeight="1">
      <c r="A7" s="23" t="s">
        <v>98</v>
      </c>
      <c r="B7" s="79">
        <v>460</v>
      </c>
      <c r="C7" s="22">
        <v>238</v>
      </c>
      <c r="D7" s="22">
        <v>222</v>
      </c>
      <c r="E7" s="22">
        <v>112</v>
      </c>
      <c r="F7" s="30">
        <v>162442</v>
      </c>
      <c r="G7" s="30">
        <v>124542</v>
      </c>
      <c r="H7" s="30">
        <v>37900</v>
      </c>
    </row>
    <row r="8" spans="1:8" ht="15.75" customHeight="1">
      <c r="A8" s="23">
        <v>9</v>
      </c>
      <c r="B8" s="79">
        <v>535</v>
      </c>
      <c r="C8" s="22">
        <v>342</v>
      </c>
      <c r="D8" s="22">
        <v>193</v>
      </c>
      <c r="E8" s="22">
        <v>84</v>
      </c>
      <c r="F8" s="30">
        <v>109785</v>
      </c>
      <c r="G8" s="30">
        <v>89629</v>
      </c>
      <c r="H8" s="30">
        <v>20156</v>
      </c>
    </row>
    <row r="9" spans="1:8" ht="15.75" customHeight="1">
      <c r="A9" s="80">
        <v>10</v>
      </c>
      <c r="B9" s="30">
        <v>561</v>
      </c>
      <c r="C9" s="30">
        <v>394</v>
      </c>
      <c r="D9" s="30">
        <v>167</v>
      </c>
      <c r="E9" s="30">
        <v>103</v>
      </c>
      <c r="F9" s="30">
        <v>88532</v>
      </c>
      <c r="G9" s="30">
        <v>73097</v>
      </c>
      <c r="H9" s="30">
        <v>15435</v>
      </c>
    </row>
    <row r="10" spans="1:8" ht="15.75" customHeight="1">
      <c r="A10" s="23">
        <v>11</v>
      </c>
      <c r="B10" s="81">
        <v>321</v>
      </c>
      <c r="C10" s="30">
        <v>216</v>
      </c>
      <c r="D10" s="30">
        <v>105</v>
      </c>
      <c r="E10" s="30">
        <v>167</v>
      </c>
      <c r="F10" s="30">
        <v>99317</v>
      </c>
      <c r="G10" s="30">
        <v>86022</v>
      </c>
      <c r="H10" s="30">
        <v>13295</v>
      </c>
    </row>
    <row r="11" spans="1:8" ht="9" customHeight="1">
      <c r="A11" s="23"/>
      <c r="B11" s="79"/>
      <c r="C11" s="22"/>
      <c r="D11" s="22"/>
      <c r="E11" s="22"/>
      <c r="F11" s="30"/>
      <c r="G11" s="30"/>
      <c r="H11" s="30"/>
    </row>
    <row r="12" spans="1:8" s="34" customFormat="1" ht="15.75" customHeight="1">
      <c r="A12" s="28">
        <v>12</v>
      </c>
      <c r="B12" s="82">
        <v>197</v>
      </c>
      <c r="C12" s="82">
        <v>84</v>
      </c>
      <c r="D12" s="82">
        <v>113</v>
      </c>
      <c r="E12" s="82">
        <v>247</v>
      </c>
      <c r="F12" s="82">
        <v>99083</v>
      </c>
      <c r="G12" s="82">
        <v>88435</v>
      </c>
      <c r="H12" s="82">
        <v>10648</v>
      </c>
    </row>
    <row r="13" spans="1:8" ht="9" customHeight="1">
      <c r="A13" s="47"/>
      <c r="B13" s="83"/>
      <c r="C13" s="47"/>
      <c r="D13" s="47"/>
      <c r="E13" s="47"/>
      <c r="F13" s="51"/>
      <c r="G13" s="51"/>
      <c r="H13" s="51"/>
    </row>
    <row r="14" ht="14.25">
      <c r="G14" s="36" t="s">
        <v>99</v>
      </c>
    </row>
  </sheetData>
  <mergeCells count="3">
    <mergeCell ref="F4:H4"/>
    <mergeCell ref="A4:A5"/>
    <mergeCell ref="B4:D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3.5"/>
  <cols>
    <col min="1" max="1" width="4.125" style="31" customWidth="1"/>
    <col min="2" max="2" width="5.25390625" style="31" customWidth="1"/>
    <col min="3" max="3" width="10.375" style="31" customWidth="1"/>
    <col min="4" max="4" width="7.625" style="31" customWidth="1"/>
    <col min="5" max="5" width="1.37890625" style="31" customWidth="1"/>
    <col min="6" max="10" width="12.875" style="31" customWidth="1"/>
    <col min="11" max="11" width="9.00390625" style="31" customWidth="1"/>
    <col min="12" max="12" width="9.25390625" style="31" customWidth="1"/>
    <col min="13" max="16384" width="9.00390625" style="31" customWidth="1"/>
  </cols>
  <sheetData>
    <row r="1" ht="13.5">
      <c r="A1" s="94" t="s">
        <v>109</v>
      </c>
    </row>
    <row r="2" spans="2:3" ht="14.25">
      <c r="B2" s="34" t="s">
        <v>53</v>
      </c>
      <c r="C2" s="34"/>
    </row>
    <row r="3" ht="3" customHeight="1" thickBot="1"/>
    <row r="4" spans="1:10" ht="18.75" customHeight="1" thickTop="1">
      <c r="A4" s="105" t="s">
        <v>54</v>
      </c>
      <c r="B4" s="106"/>
      <c r="C4" s="106"/>
      <c r="D4" s="106"/>
      <c r="E4" s="107"/>
      <c r="F4" s="84" t="s">
        <v>100</v>
      </c>
      <c r="G4" s="84" t="s">
        <v>55</v>
      </c>
      <c r="H4" s="74" t="s">
        <v>56</v>
      </c>
      <c r="I4" s="74" t="s">
        <v>101</v>
      </c>
      <c r="J4" s="85" t="s">
        <v>102</v>
      </c>
    </row>
    <row r="5" spans="1:10" ht="9" customHeight="1">
      <c r="A5" s="19"/>
      <c r="B5" s="19"/>
      <c r="C5" s="19"/>
      <c r="D5" s="86"/>
      <c r="E5" s="87"/>
      <c r="F5" s="19"/>
      <c r="G5" s="19"/>
      <c r="H5" s="19"/>
      <c r="I5" s="19"/>
      <c r="J5" s="88"/>
    </row>
    <row r="6" spans="1:10" ht="21" customHeight="1">
      <c r="A6" s="22"/>
      <c r="B6" s="104" t="s">
        <v>57</v>
      </c>
      <c r="C6" s="104"/>
      <c r="D6" s="23" t="s">
        <v>103</v>
      </c>
      <c r="E6" s="80"/>
      <c r="F6" s="22">
        <v>79</v>
      </c>
      <c r="G6" s="22">
        <v>80</v>
      </c>
      <c r="H6" s="89">
        <v>79</v>
      </c>
      <c r="I6" s="89">
        <v>63</v>
      </c>
      <c r="J6" s="90">
        <v>54</v>
      </c>
    </row>
    <row r="7" spans="1:10" ht="17.25" customHeight="1">
      <c r="A7" s="22"/>
      <c r="B7" s="22"/>
      <c r="C7" s="32" t="s">
        <v>104</v>
      </c>
      <c r="D7" s="23"/>
      <c r="E7" s="80"/>
      <c r="F7" s="22">
        <v>45</v>
      </c>
      <c r="G7" s="22">
        <v>44</v>
      </c>
      <c r="H7" s="89">
        <v>40</v>
      </c>
      <c r="I7" s="89">
        <v>35</v>
      </c>
      <c r="J7" s="90">
        <v>34</v>
      </c>
    </row>
    <row r="8" spans="1:10" ht="17.25" customHeight="1">
      <c r="A8" s="22"/>
      <c r="B8" s="22"/>
      <c r="C8" s="32" t="s">
        <v>105</v>
      </c>
      <c r="D8" s="23"/>
      <c r="E8" s="80"/>
      <c r="F8" s="22">
        <v>34</v>
      </c>
      <c r="G8" s="22">
        <v>36</v>
      </c>
      <c r="H8" s="89">
        <v>39</v>
      </c>
      <c r="I8" s="89">
        <v>28</v>
      </c>
      <c r="J8" s="90">
        <v>20</v>
      </c>
    </row>
    <row r="9" spans="1:10" ht="21" customHeight="1">
      <c r="A9" s="22"/>
      <c r="B9" s="104" t="s">
        <v>58</v>
      </c>
      <c r="C9" s="104"/>
      <c r="D9" s="23" t="s">
        <v>103</v>
      </c>
      <c r="E9" s="80"/>
      <c r="F9" s="22">
        <v>138</v>
      </c>
      <c r="G9" s="22">
        <v>118</v>
      </c>
      <c r="H9" s="89">
        <v>92</v>
      </c>
      <c r="I9" s="89">
        <v>84</v>
      </c>
      <c r="J9" s="90">
        <v>77</v>
      </c>
    </row>
    <row r="10" spans="1:10" ht="17.25" customHeight="1">
      <c r="A10" s="22"/>
      <c r="B10" s="104" t="s">
        <v>59</v>
      </c>
      <c r="C10" s="104"/>
      <c r="D10" s="23" t="s">
        <v>60</v>
      </c>
      <c r="E10" s="80"/>
      <c r="F10" s="22">
        <v>141</v>
      </c>
      <c r="G10" s="22">
        <v>113</v>
      </c>
      <c r="H10" s="89">
        <v>76</v>
      </c>
      <c r="I10" s="89">
        <v>58</v>
      </c>
      <c r="J10" s="90">
        <v>69</v>
      </c>
    </row>
    <row r="11" spans="1:10" ht="17.25" customHeight="1">
      <c r="A11" s="22"/>
      <c r="B11" s="22" t="s">
        <v>61</v>
      </c>
      <c r="C11" s="22"/>
      <c r="D11" s="23" t="s">
        <v>62</v>
      </c>
      <c r="E11" s="80"/>
      <c r="F11" s="22">
        <v>14</v>
      </c>
      <c r="G11" s="22">
        <v>11</v>
      </c>
      <c r="H11" s="89">
        <v>5</v>
      </c>
      <c r="I11" s="89">
        <v>1</v>
      </c>
      <c r="J11" s="90">
        <v>2</v>
      </c>
    </row>
    <row r="12" spans="1:10" ht="17.25" customHeight="1">
      <c r="A12" s="22"/>
      <c r="B12" s="104" t="s">
        <v>63</v>
      </c>
      <c r="C12" s="104"/>
      <c r="D12" s="23" t="s">
        <v>60</v>
      </c>
      <c r="E12" s="80"/>
      <c r="F12" s="22">
        <v>843</v>
      </c>
      <c r="G12" s="22">
        <v>714</v>
      </c>
      <c r="H12" s="89">
        <v>751</v>
      </c>
      <c r="I12" s="89">
        <v>694</v>
      </c>
      <c r="J12" s="90">
        <v>642</v>
      </c>
    </row>
    <row r="13" spans="1:10" ht="17.25" customHeight="1">
      <c r="A13" s="22"/>
      <c r="B13" s="104" t="s">
        <v>64</v>
      </c>
      <c r="C13" s="104"/>
      <c r="D13" s="23" t="s">
        <v>60</v>
      </c>
      <c r="E13" s="80"/>
      <c r="F13" s="22">
        <v>60</v>
      </c>
      <c r="G13" s="22">
        <v>50</v>
      </c>
      <c r="H13" s="89">
        <v>63</v>
      </c>
      <c r="I13" s="89">
        <v>52</v>
      </c>
      <c r="J13" s="90">
        <v>41</v>
      </c>
    </row>
    <row r="14" spans="1:10" ht="9" customHeight="1">
      <c r="A14" s="47"/>
      <c r="B14" s="47"/>
      <c r="C14" s="47"/>
      <c r="D14" s="91"/>
      <c r="E14" s="92"/>
      <c r="F14" s="47"/>
      <c r="G14" s="47"/>
      <c r="H14" s="47"/>
      <c r="I14" s="47"/>
      <c r="J14" s="93"/>
    </row>
    <row r="15" ht="14.25">
      <c r="B15" s="31" t="s">
        <v>106</v>
      </c>
    </row>
    <row r="16" ht="14.25">
      <c r="B16" s="31" t="s">
        <v>107</v>
      </c>
    </row>
    <row r="17" ht="14.25">
      <c r="J17" s="31" t="s">
        <v>108</v>
      </c>
    </row>
  </sheetData>
  <mergeCells count="6">
    <mergeCell ref="B12:C12"/>
    <mergeCell ref="B13:C13"/>
    <mergeCell ref="A4:E4"/>
    <mergeCell ref="B6:C6"/>
    <mergeCell ref="B9:C9"/>
    <mergeCell ref="B10:C10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（平成１３年度）</dc:subject>
  <dc:creator/>
  <cp:keywords/>
  <dc:description/>
  <cp:lastModifiedBy>山梨県統計調査課</cp:lastModifiedBy>
  <cp:lastPrinted>2000-03-07T23:59:24Z</cp:lastPrinted>
  <dcterms:created xsi:type="dcterms:W3CDTF">2000-03-07T23:53:27Z</dcterms:created>
  <dcterms:modified xsi:type="dcterms:W3CDTF">2009-02-05T00:03:52Z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