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第１２表①" sheetId="1" r:id="rId1"/>
    <sheet name="第１２表②" sheetId="2" r:id="rId2"/>
    <sheet name="第１２表③" sheetId="3" r:id="rId3"/>
  </sheets>
  <definedNames>
    <definedName name="_xlnm.Print_Titles" localSheetId="0">'第１２表①'!$4:$5</definedName>
    <definedName name="_xlnm.Print_Titles" localSheetId="1">'第１２表②'!$4:$5</definedName>
    <definedName name="_xlnm.Print_Titles" localSheetId="2">'第１２表③'!$4:$5</definedName>
  </definedNames>
  <calcPr fullCalcOnLoad="1"/>
</workbook>
</file>

<file path=xl/sharedStrings.xml><?xml version="1.0" encoding="utf-8"?>
<sst xmlns="http://schemas.openxmlformats.org/spreadsheetml/2006/main" count="267" uniqueCount="85">
  <si>
    <t>第１２表①  産業３部門別就業者数及び割合</t>
  </si>
  <si>
    <t>総数</t>
  </si>
  <si>
    <t>第１次産業</t>
  </si>
  <si>
    <t>第２次産業</t>
  </si>
  <si>
    <t>第３次産業</t>
  </si>
  <si>
    <t>人数</t>
  </si>
  <si>
    <t>構成比</t>
  </si>
  <si>
    <t>県 合 計</t>
  </si>
  <si>
    <t>市計</t>
  </si>
  <si>
    <t>町村計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</si>
  <si>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</si>
  <si>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</si>
  <si>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</si>
  <si>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</si>
  <si>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</si>
  <si>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</si>
  <si>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</si>
  <si>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東山梨郡計</t>
  </si>
  <si>
    <t>春日居町</t>
  </si>
  <si>
    <t>牧  丘  町</t>
  </si>
  <si>
    <t>三  富  村</t>
  </si>
  <si>
    <t>勝  沼  町</t>
  </si>
  <si>
    <t>大  和  村</t>
  </si>
  <si>
    <t>東八代郡計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</si>
  <si>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</si>
  <si>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</si>
  <si>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</si>
  <si>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</si>
  <si>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</si>
  <si>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</si>
  <si>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</si>
  <si>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</si>
  <si>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西八代郡計</t>
  </si>
  <si>
    <t>上九一色村</t>
  </si>
  <si>
    <t>三  珠  町</t>
  </si>
  <si>
    <t>市川大門町</t>
  </si>
  <si>
    <t>六  郷  町</t>
  </si>
  <si>
    <t>下  部  町</t>
  </si>
  <si>
    <t>南巨摩郡計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</si>
  <si>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</si>
  <si>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</si>
  <si>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</si>
  <si>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</si>
  <si>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</si>
  <si>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</si>
  <si>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</si>
  <si>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中巨摩郡計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</si>
  <si>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</si>
  <si>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</si>
  <si>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</si>
  <si>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</si>
  <si>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</si>
  <si>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</si>
  <si>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</si>
  <si>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</si>
  <si>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</si>
  <si>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</si>
  <si>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</si>
  <si>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北巨摩郡計</t>
  </si>
  <si>
    <t>双  葉  町</t>
  </si>
  <si>
    <t>明  野  村</t>
  </si>
  <si>
    <t>須  玉  町</t>
  </si>
  <si>
    <t>高  根  町</t>
  </si>
  <si>
    <t>長  坂  町</t>
  </si>
  <si>
    <t>大  泉  村</t>
  </si>
  <si>
    <t>小淵沢町</t>
  </si>
  <si>
    <t>白  州  町</t>
  </si>
  <si>
    <t>武  川  村</t>
  </si>
  <si>
    <t>南都留郡計</t>
  </si>
  <si>
    <t>秋  山  村</t>
  </si>
  <si>
    <t>道  志  村</t>
  </si>
  <si>
    <t>西  桂  町</t>
  </si>
  <si>
    <t>忍  野  村</t>
  </si>
  <si>
    <t>山中湖村</t>
  </si>
  <si>
    <t>河口湖町</t>
  </si>
  <si>
    <t>勝  山  村</t>
  </si>
  <si>
    <t>足和田村</t>
  </si>
  <si>
    <t>鳴  沢  村</t>
  </si>
  <si>
    <t>北都留郡計</t>
  </si>
  <si>
    <t>上野原町</t>
  </si>
  <si>
    <t>小  菅  村</t>
  </si>
  <si>
    <t>丹波山村</t>
  </si>
  <si>
    <t>第１２表②  産業３部門別就業者数及び割合（男）</t>
  </si>
  <si>
    <t>第１２表③  産業３部門別就業者数及び割合（女）</t>
  </si>
  <si>
    <t>平成7年国勢調査結果ページ &lt;&lt;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</si>
</sst>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;[Red]\-#,##0\ "/>
    <numFmt numFmtId="179" formatCode="#,###"/>
    <numFmt numFmtId="180" formatCode="#,##0.0"/>
    <numFmt numFmtId="181" formatCode="#,##0.0;[Red]\-#,##0.0"/>
    <numFmt numFmtId="182" formatCode="0.000"/>
    <numFmt numFmtId="183" formatCode="0_);\(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centerContinuous"/>
      <protection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37" fontId="1" fillId="0" borderId="6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176" fontId="1" fillId="0" borderId="0" xfId="0" applyNumberFormat="1" applyFont="1" applyBorder="1" applyAlignment="1" applyProtection="1">
      <alignment horizontal="right"/>
      <protection/>
    </xf>
    <xf numFmtId="176" fontId="1" fillId="0" borderId="11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distributed" vertical="center"/>
      <protection/>
    </xf>
    <xf numFmtId="37" fontId="1" fillId="0" borderId="8" xfId="0" applyNumberFormat="1" applyFont="1" applyBorder="1" applyAlignment="1" applyProtection="1">
      <alignment horizontal="right"/>
      <protection/>
    </xf>
    <xf numFmtId="37" fontId="1" fillId="0" borderId="1" xfId="0" applyNumberFormat="1" applyFont="1" applyBorder="1" applyAlignment="1" applyProtection="1">
      <alignment horizontal="right"/>
      <protection/>
    </xf>
    <xf numFmtId="176" fontId="1" fillId="0" borderId="1" xfId="0" applyNumberFormat="1" applyFont="1" applyBorder="1" applyAlignment="1" applyProtection="1">
      <alignment horizontal="right"/>
      <protection/>
    </xf>
    <xf numFmtId="176" fontId="1" fillId="0" borderId="9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37" fontId="1" fillId="0" borderId="13" xfId="0" applyNumberFormat="1" applyFont="1" applyBorder="1" applyAlignment="1" applyProtection="1">
      <alignment horizontal="right"/>
      <protection/>
    </xf>
    <xf numFmtId="37" fontId="1" fillId="0" borderId="14" xfId="0" applyNumberFormat="1" applyFont="1" applyBorder="1" applyAlignment="1" applyProtection="1">
      <alignment horizontal="right"/>
      <protection/>
    </xf>
    <xf numFmtId="176" fontId="1" fillId="0" borderId="14" xfId="0" applyNumberFormat="1" applyFont="1" applyBorder="1" applyAlignment="1" applyProtection="1">
      <alignment horizontal="right"/>
      <protection/>
    </xf>
    <xf numFmtId="176" fontId="1" fillId="0" borderId="15" xfId="0" applyNumberFormat="1" applyFont="1" applyBorder="1" applyAlignment="1" applyProtection="1">
      <alignment horizontal="right"/>
      <protection/>
    </xf>
    <xf numFmtId="37" fontId="1" fillId="0" borderId="6" xfId="0" applyNumberFormat="1" applyFont="1" applyBorder="1" applyProtection="1">
      <alignment/>
      <protection/>
    </xf>
    <xf numFmtId="37" fontId="1" fillId="0" borderId="0" xfId="0" applyNumberFormat="1" applyFont="1" applyBorder="1" applyProtection="1">
      <alignment/>
      <protection/>
    </xf>
    <xf numFmtId="176" fontId="1" fillId="0" borderId="0" xfId="0" applyNumberFormat="1" applyFont="1" applyBorder="1" applyProtection="1">
      <alignment/>
      <protection/>
    </xf>
    <xf numFmtId="176" fontId="1" fillId="0" borderId="11" xfId="0" applyNumberFormat="1" applyFont="1" applyBorder="1" applyProtection="1">
      <alignment/>
      <protection/>
    </xf>
    <xf numFmtId="37" fontId="1" fillId="0" borderId="8" xfId="0" applyNumberFormat="1" applyFont="1" applyBorder="1" applyProtection="1">
      <alignment/>
      <protection/>
    </xf>
    <xf numFmtId="37" fontId="1" fillId="0" borderId="1" xfId="0" applyNumberFormat="1" applyFont="1" applyBorder="1" applyProtection="1">
      <alignment/>
      <protection/>
    </xf>
    <xf numFmtId="176" fontId="1" fillId="0" borderId="1" xfId="0" applyNumberFormat="1" applyFont="1" applyBorder="1" applyProtection="1">
      <alignment/>
      <protection/>
    </xf>
    <xf numFmtId="176" fontId="1" fillId="0" borderId="9" xfId="0" applyNumberFormat="1" applyFont="1" applyBorder="1" applyProtection="1">
      <alignment/>
      <protection/>
    </xf>
    <xf numFmtId="37" fontId="1" fillId="0" borderId="13" xfId="0" applyNumberFormat="1" applyFont="1" applyBorder="1" applyProtection="1">
      <alignment/>
      <protection/>
    </xf>
    <xf numFmtId="37" fontId="1" fillId="0" borderId="14" xfId="0" applyNumberFormat="1" applyFont="1" applyBorder="1" applyProtection="1">
      <alignment/>
      <protection/>
    </xf>
    <xf numFmtId="176" fontId="1" fillId="0" borderId="14" xfId="0" applyNumberFormat="1" applyFont="1" applyBorder="1" applyProtection="1">
      <alignment/>
      <protection/>
    </xf>
    <xf numFmtId="176" fontId="1" fillId="0" borderId="15" xfId="0" applyNumberFormat="1" applyFont="1" applyBorder="1" applyProtection="1">
      <alignment/>
      <protection/>
    </xf>
    <xf numFmtId="0" fontId="4" fillId="0" borderId="0" xfId="16" applyFont="1" applyAlignment="1">
      <alignment vertical="center"/>
    </xf>
    <xf numFmtId="0" fontId="5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14.875" style="1" customWidth="1"/>
    <col min="3" max="10" width="13.625" style="1" customWidth="1"/>
    <col min="11" max="11" width="16.25390625" style="1" customWidth="1"/>
    <col min="12" max="12" width="9.00390625" style="1" customWidth="1"/>
    <col min="13" max="30" width="10.875" style="1" customWidth="1"/>
    <col min="31" max="31" width="2.125" style="1" customWidth="1"/>
    <col min="32" max="32" width="9.00390625" style="1" customWidth="1"/>
    <col min="33" max="50" width="10.875" style="1" customWidth="1"/>
    <col min="51" max="51" width="2.125" style="1" customWidth="1"/>
    <col min="52" max="16384" width="9.00390625" style="1" customWidth="1"/>
  </cols>
  <sheetData>
    <row r="1" ht="17.25">
      <c r="A1" s="42" t="s">
        <v>84</v>
      </c>
    </row>
    <row r="2" ht="18.75">
      <c r="B2" s="43" t="s">
        <v>0</v>
      </c>
    </row>
    <row r="3" spans="2:11" ht="18" thickBo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2" ht="17.25">
      <c r="B4" s="6"/>
      <c r="C4" s="7" t="s">
        <v>1</v>
      </c>
      <c r="D4" s="8"/>
      <c r="E4" s="7" t="s">
        <v>2</v>
      </c>
      <c r="F4" s="8"/>
      <c r="G4" s="7" t="s">
        <v>3</v>
      </c>
      <c r="H4" s="8"/>
      <c r="I4" s="7" t="s">
        <v>4</v>
      </c>
      <c r="J4" s="9"/>
      <c r="K4" s="10"/>
      <c r="L4" s="5"/>
    </row>
    <row r="5" spans="2:12" ht="17.25">
      <c r="B5" s="11"/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4" t="s">
        <v>6</v>
      </c>
      <c r="K5" s="10"/>
      <c r="L5" s="5"/>
    </row>
    <row r="6" spans="2:12" ht="17.25">
      <c r="B6" s="15" t="s">
        <v>7</v>
      </c>
      <c r="C6" s="16">
        <f>C7+C8</f>
        <v>462065</v>
      </c>
      <c r="D6" s="17">
        <f aca="true" t="shared" si="0" ref="D6:D37">F6+H6+J6</f>
        <v>100</v>
      </c>
      <c r="E6" s="16">
        <f>E7+E8</f>
        <v>45872</v>
      </c>
      <c r="F6" s="18">
        <f aca="true" t="shared" si="1" ref="F6:F37">E6/C6*100</f>
        <v>9.927607587677057</v>
      </c>
      <c r="G6" s="16">
        <f>G7+G8</f>
        <v>163436</v>
      </c>
      <c r="H6" s="18">
        <f aca="true" t="shared" si="2" ref="H6:H37">G6/C6*100</f>
        <v>35.37078116715181</v>
      </c>
      <c r="I6" s="16">
        <f>I7+I8</f>
        <v>252757</v>
      </c>
      <c r="J6" s="19">
        <f aca="true" t="shared" si="3" ref="J6:J37">I6/C6*100</f>
        <v>54.70161124517114</v>
      </c>
      <c r="K6" s="10"/>
      <c r="L6" s="5"/>
    </row>
    <row r="7" spans="2:12" ht="17.25">
      <c r="B7" s="15" t="s">
        <v>8</v>
      </c>
      <c r="C7" s="16">
        <f aca="true" t="shared" si="4" ref="C7:C38">E7+G7+I7</f>
        <v>213649</v>
      </c>
      <c r="D7" s="17">
        <f t="shared" si="0"/>
        <v>100</v>
      </c>
      <c r="E7" s="16">
        <f>SUM(E9:E15)</f>
        <v>12697</v>
      </c>
      <c r="F7" s="18">
        <f t="shared" si="1"/>
        <v>5.9429250780485745</v>
      </c>
      <c r="G7" s="16">
        <f>SUM(G9:G15)</f>
        <v>74747</v>
      </c>
      <c r="H7" s="18">
        <f t="shared" si="2"/>
        <v>34.985888068748274</v>
      </c>
      <c r="I7" s="16">
        <f>SUM(I9:I15)</f>
        <v>126205</v>
      </c>
      <c r="J7" s="19">
        <f t="shared" si="3"/>
        <v>59.07118685320315</v>
      </c>
      <c r="K7" s="10"/>
      <c r="L7" s="5"/>
    </row>
    <row r="8" spans="2:12" ht="17.25">
      <c r="B8" s="20" t="s">
        <v>9</v>
      </c>
      <c r="C8" s="21">
        <f t="shared" si="4"/>
        <v>248416</v>
      </c>
      <c r="D8" s="22">
        <f t="shared" si="0"/>
        <v>100</v>
      </c>
      <c r="E8" s="21">
        <f>E16+E22+E31+E37+E45+E57+E67+E77</f>
        <v>33175</v>
      </c>
      <c r="F8" s="23">
        <f t="shared" si="1"/>
        <v>13.354614839623856</v>
      </c>
      <c r="G8" s="21">
        <f>G16+G22+G31+G37+G45+G57+G67+G77</f>
        <v>88689</v>
      </c>
      <c r="H8" s="23">
        <f t="shared" si="2"/>
        <v>35.701806646914854</v>
      </c>
      <c r="I8" s="21">
        <f>I16+I22+I31+I37+I45+I57+I67+I77</f>
        <v>126552</v>
      </c>
      <c r="J8" s="24">
        <f t="shared" si="3"/>
        <v>50.9435785134613</v>
      </c>
      <c r="K8" s="10"/>
      <c r="L8" s="5"/>
    </row>
    <row r="9" spans="2:12" ht="17.25">
      <c r="B9" s="15" t="s">
        <v>10</v>
      </c>
      <c r="C9" s="16">
        <f t="shared" si="4"/>
        <v>102398</v>
      </c>
      <c r="D9" s="17">
        <f t="shared" si="0"/>
        <v>100</v>
      </c>
      <c r="E9" s="16">
        <v>2760</v>
      </c>
      <c r="F9" s="18">
        <f t="shared" si="1"/>
        <v>2.695365143850466</v>
      </c>
      <c r="G9" s="16">
        <v>30344</v>
      </c>
      <c r="H9" s="18">
        <f t="shared" si="2"/>
        <v>29.63339127717338</v>
      </c>
      <c r="I9" s="16">
        <v>69294</v>
      </c>
      <c r="J9" s="19">
        <f t="shared" si="3"/>
        <v>67.67124357897615</v>
      </c>
      <c r="K9" s="10"/>
      <c r="L9" s="5"/>
    </row>
    <row r="10" spans="2:12" ht="17.25">
      <c r="B10" s="15" t="s">
        <v>11</v>
      </c>
      <c r="C10" s="16">
        <f t="shared" si="4"/>
        <v>28500</v>
      </c>
      <c r="D10" s="17">
        <f t="shared" si="0"/>
        <v>100</v>
      </c>
      <c r="E10" s="16">
        <v>389</v>
      </c>
      <c r="F10" s="18">
        <f t="shared" si="1"/>
        <v>1.3649122807017544</v>
      </c>
      <c r="G10" s="16">
        <v>12849</v>
      </c>
      <c r="H10" s="18">
        <f t="shared" si="2"/>
        <v>45.084210526315786</v>
      </c>
      <c r="I10" s="16">
        <v>15262</v>
      </c>
      <c r="J10" s="19">
        <f t="shared" si="3"/>
        <v>53.55087719298246</v>
      </c>
      <c r="K10" s="10"/>
      <c r="L10" s="5"/>
    </row>
    <row r="11" spans="2:12" ht="17.25">
      <c r="B11" s="15" t="s">
        <v>12</v>
      </c>
      <c r="C11" s="16">
        <f t="shared" si="4"/>
        <v>14608</v>
      </c>
      <c r="D11" s="17">
        <f t="shared" si="0"/>
        <v>100</v>
      </c>
      <c r="E11" s="16">
        <v>2927</v>
      </c>
      <c r="F11" s="18">
        <f t="shared" si="1"/>
        <v>20.036966046002192</v>
      </c>
      <c r="G11" s="16">
        <v>4479</v>
      </c>
      <c r="H11" s="18">
        <f t="shared" si="2"/>
        <v>30.661281489594742</v>
      </c>
      <c r="I11" s="16">
        <v>7202</v>
      </c>
      <c r="J11" s="19">
        <f t="shared" si="3"/>
        <v>49.301752464403066</v>
      </c>
      <c r="K11" s="10"/>
      <c r="L11" s="5"/>
    </row>
    <row r="12" spans="2:12" ht="17.25">
      <c r="B12" s="15" t="s">
        <v>13</v>
      </c>
      <c r="C12" s="16">
        <f t="shared" si="4"/>
        <v>17435</v>
      </c>
      <c r="D12" s="17">
        <f t="shared" si="0"/>
        <v>100</v>
      </c>
      <c r="E12" s="16">
        <v>346</v>
      </c>
      <c r="F12" s="18">
        <f t="shared" si="1"/>
        <v>1.9845139088041297</v>
      </c>
      <c r="G12" s="16">
        <v>7984</v>
      </c>
      <c r="H12" s="18">
        <f t="shared" si="2"/>
        <v>45.79294522512188</v>
      </c>
      <c r="I12" s="16">
        <v>9105</v>
      </c>
      <c r="J12" s="19">
        <f t="shared" si="3"/>
        <v>52.222540866073984</v>
      </c>
      <c r="K12" s="10"/>
      <c r="L12" s="5"/>
    </row>
    <row r="13" spans="2:12" ht="17.25">
      <c r="B13" s="15" t="s">
        <v>14</v>
      </c>
      <c r="C13" s="16">
        <f t="shared" si="4"/>
        <v>16680</v>
      </c>
      <c r="D13" s="17">
        <f t="shared" si="0"/>
        <v>100</v>
      </c>
      <c r="E13" s="16">
        <v>3481</v>
      </c>
      <c r="F13" s="18">
        <f t="shared" si="1"/>
        <v>20.86930455635492</v>
      </c>
      <c r="G13" s="16">
        <v>4785</v>
      </c>
      <c r="H13" s="18">
        <f t="shared" si="2"/>
        <v>28.68705035971223</v>
      </c>
      <c r="I13" s="16">
        <v>8414</v>
      </c>
      <c r="J13" s="19">
        <f t="shared" si="3"/>
        <v>50.44364508393285</v>
      </c>
      <c r="K13" s="10"/>
      <c r="L13" s="5"/>
    </row>
    <row r="14" spans="2:12" ht="17.25">
      <c r="B14" s="15" t="s">
        <v>15</v>
      </c>
      <c r="C14" s="16">
        <f t="shared" si="4"/>
        <v>17086</v>
      </c>
      <c r="D14" s="17">
        <f t="shared" si="0"/>
        <v>100</v>
      </c>
      <c r="E14" s="16">
        <v>293</v>
      </c>
      <c r="F14" s="18">
        <f t="shared" si="1"/>
        <v>1.7148542666510593</v>
      </c>
      <c r="G14" s="16">
        <v>7659</v>
      </c>
      <c r="H14" s="18">
        <f t="shared" si="2"/>
        <v>44.826173475359944</v>
      </c>
      <c r="I14" s="16">
        <v>9134</v>
      </c>
      <c r="J14" s="19">
        <f t="shared" si="3"/>
        <v>53.458972257989004</v>
      </c>
      <c r="K14" s="10"/>
      <c r="L14" s="5"/>
    </row>
    <row r="15" spans="2:12" ht="17.25">
      <c r="B15" s="20" t="s">
        <v>16</v>
      </c>
      <c r="C15" s="21">
        <f t="shared" si="4"/>
        <v>16942</v>
      </c>
      <c r="D15" s="22">
        <f t="shared" si="0"/>
        <v>100</v>
      </c>
      <c r="E15" s="21">
        <v>2501</v>
      </c>
      <c r="F15" s="23">
        <f t="shared" si="1"/>
        <v>14.76212961869909</v>
      </c>
      <c r="G15" s="21">
        <v>6647</v>
      </c>
      <c r="H15" s="23">
        <f t="shared" si="2"/>
        <v>39.233856687522135</v>
      </c>
      <c r="I15" s="21">
        <v>7794</v>
      </c>
      <c r="J15" s="24">
        <f t="shared" si="3"/>
        <v>46.004013693778774</v>
      </c>
      <c r="K15" s="10"/>
      <c r="L15" s="5"/>
    </row>
    <row r="16" spans="2:12" ht="17.25">
      <c r="B16" s="20" t="s">
        <v>17</v>
      </c>
      <c r="C16" s="21">
        <f t="shared" si="4"/>
        <v>14489</v>
      </c>
      <c r="D16" s="22">
        <f t="shared" si="0"/>
        <v>100</v>
      </c>
      <c r="E16" s="21">
        <f>SUM(E17:E21)</f>
        <v>4607</v>
      </c>
      <c r="F16" s="23">
        <f t="shared" si="1"/>
        <v>31.796535302643385</v>
      </c>
      <c r="G16" s="21">
        <f>SUM(G17:G21)</f>
        <v>3632</v>
      </c>
      <c r="H16" s="23">
        <f t="shared" si="2"/>
        <v>25.06729242873904</v>
      </c>
      <c r="I16" s="21">
        <f>SUM(I17:I21)</f>
        <v>6250</v>
      </c>
      <c r="J16" s="24">
        <f t="shared" si="3"/>
        <v>43.13617226861757</v>
      </c>
      <c r="K16" s="10"/>
      <c r="L16" s="5"/>
    </row>
    <row r="17" spans="2:12" ht="17.25">
      <c r="B17" s="15" t="s">
        <v>18</v>
      </c>
      <c r="C17" s="16">
        <f t="shared" si="4"/>
        <v>3833</v>
      </c>
      <c r="D17" s="17">
        <f t="shared" si="0"/>
        <v>100</v>
      </c>
      <c r="E17" s="16">
        <v>781</v>
      </c>
      <c r="F17" s="18">
        <f t="shared" si="1"/>
        <v>20.375684842160187</v>
      </c>
      <c r="G17" s="16">
        <v>846</v>
      </c>
      <c r="H17" s="18">
        <f t="shared" si="2"/>
        <v>22.071484476911035</v>
      </c>
      <c r="I17" s="16">
        <v>2206</v>
      </c>
      <c r="J17" s="19">
        <f t="shared" si="3"/>
        <v>57.55283068092878</v>
      </c>
      <c r="K17" s="10"/>
      <c r="L17" s="5"/>
    </row>
    <row r="18" spans="2:12" ht="17.25">
      <c r="B18" s="15" t="s">
        <v>19</v>
      </c>
      <c r="C18" s="16">
        <f t="shared" si="4"/>
        <v>3603</v>
      </c>
      <c r="D18" s="17">
        <f t="shared" si="0"/>
        <v>100</v>
      </c>
      <c r="E18" s="16">
        <v>1299</v>
      </c>
      <c r="F18" s="18">
        <f t="shared" si="1"/>
        <v>36.05328892589509</v>
      </c>
      <c r="G18" s="16">
        <v>971</v>
      </c>
      <c r="H18" s="18">
        <f t="shared" si="2"/>
        <v>26.94976408548432</v>
      </c>
      <c r="I18" s="16">
        <v>1333</v>
      </c>
      <c r="J18" s="19">
        <f t="shared" si="3"/>
        <v>36.99694698862059</v>
      </c>
      <c r="K18" s="10"/>
      <c r="L18" s="5"/>
    </row>
    <row r="19" spans="2:12" ht="17.25">
      <c r="B19" s="15" t="s">
        <v>20</v>
      </c>
      <c r="C19" s="16">
        <f t="shared" si="4"/>
        <v>732</v>
      </c>
      <c r="D19" s="17">
        <f t="shared" si="0"/>
        <v>100</v>
      </c>
      <c r="E19" s="16">
        <v>118</v>
      </c>
      <c r="F19" s="18">
        <f t="shared" si="1"/>
        <v>16.120218579234972</v>
      </c>
      <c r="G19" s="16">
        <v>250</v>
      </c>
      <c r="H19" s="18">
        <f t="shared" si="2"/>
        <v>34.15300546448087</v>
      </c>
      <c r="I19" s="16">
        <v>364</v>
      </c>
      <c r="J19" s="19">
        <f t="shared" si="3"/>
        <v>49.72677595628415</v>
      </c>
      <c r="K19" s="10"/>
      <c r="L19" s="5"/>
    </row>
    <row r="20" spans="2:12" ht="17.25">
      <c r="B20" s="15" t="s">
        <v>21</v>
      </c>
      <c r="C20" s="16">
        <f t="shared" si="4"/>
        <v>5181</v>
      </c>
      <c r="D20" s="17">
        <f t="shared" si="0"/>
        <v>100</v>
      </c>
      <c r="E20" s="16">
        <v>2321</v>
      </c>
      <c r="F20" s="18">
        <f t="shared" si="1"/>
        <v>44.79830148619958</v>
      </c>
      <c r="G20" s="16">
        <v>945</v>
      </c>
      <c r="H20" s="18">
        <f t="shared" si="2"/>
        <v>18.239722061378114</v>
      </c>
      <c r="I20" s="16">
        <v>1915</v>
      </c>
      <c r="J20" s="19">
        <f t="shared" si="3"/>
        <v>36.96197645242231</v>
      </c>
      <c r="K20" s="10"/>
      <c r="L20" s="5"/>
    </row>
    <row r="21" spans="2:12" ht="17.25">
      <c r="B21" s="20" t="s">
        <v>22</v>
      </c>
      <c r="C21" s="21">
        <f t="shared" si="4"/>
        <v>1140</v>
      </c>
      <c r="D21" s="22">
        <f t="shared" si="0"/>
        <v>100</v>
      </c>
      <c r="E21" s="21">
        <v>88</v>
      </c>
      <c r="F21" s="23">
        <f t="shared" si="1"/>
        <v>7.719298245614035</v>
      </c>
      <c r="G21" s="21">
        <v>620</v>
      </c>
      <c r="H21" s="23">
        <f t="shared" si="2"/>
        <v>54.385964912280706</v>
      </c>
      <c r="I21" s="21">
        <v>432</v>
      </c>
      <c r="J21" s="24">
        <f t="shared" si="3"/>
        <v>37.89473684210527</v>
      </c>
      <c r="K21" s="10"/>
      <c r="L21" s="5"/>
    </row>
    <row r="22" spans="2:12" ht="17.25">
      <c r="B22" s="20" t="s">
        <v>23</v>
      </c>
      <c r="C22" s="21">
        <f t="shared" si="4"/>
        <v>38326</v>
      </c>
      <c r="D22" s="22">
        <f t="shared" si="0"/>
        <v>100</v>
      </c>
      <c r="E22" s="21">
        <f>SUM(E23:E30)</f>
        <v>9362</v>
      </c>
      <c r="F22" s="23">
        <f t="shared" si="1"/>
        <v>24.427281740854774</v>
      </c>
      <c r="G22" s="21">
        <f>SUM(G23:G30)</f>
        <v>9968</v>
      </c>
      <c r="H22" s="23">
        <f t="shared" si="2"/>
        <v>26.008453791160047</v>
      </c>
      <c r="I22" s="21">
        <f>SUM(I23:I30)</f>
        <v>18996</v>
      </c>
      <c r="J22" s="24">
        <f t="shared" si="3"/>
        <v>49.56426446798518</v>
      </c>
      <c r="K22" s="10"/>
      <c r="L22" s="5"/>
    </row>
    <row r="23" spans="2:12" ht="17.25">
      <c r="B23" s="15" t="s">
        <v>24</v>
      </c>
      <c r="C23" s="16">
        <f t="shared" si="4"/>
        <v>13229</v>
      </c>
      <c r="D23" s="17">
        <f t="shared" si="0"/>
        <v>100</v>
      </c>
      <c r="E23" s="16">
        <v>1255</v>
      </c>
      <c r="F23" s="18">
        <f t="shared" si="1"/>
        <v>9.486733691133116</v>
      </c>
      <c r="G23" s="16">
        <v>3409</v>
      </c>
      <c r="H23" s="18">
        <f t="shared" si="2"/>
        <v>25.769143548265177</v>
      </c>
      <c r="I23" s="16">
        <v>8565</v>
      </c>
      <c r="J23" s="19">
        <f t="shared" si="3"/>
        <v>64.74412276060171</v>
      </c>
      <c r="K23" s="10"/>
      <c r="L23" s="5"/>
    </row>
    <row r="24" spans="2:12" ht="17.25">
      <c r="B24" s="15" t="s">
        <v>25</v>
      </c>
      <c r="C24" s="16">
        <f t="shared" si="4"/>
        <v>6605</v>
      </c>
      <c r="D24" s="17">
        <f t="shared" si="0"/>
        <v>100</v>
      </c>
      <c r="E24" s="16">
        <v>1988</v>
      </c>
      <c r="F24" s="18">
        <f t="shared" si="1"/>
        <v>30.098410295230888</v>
      </c>
      <c r="G24" s="16">
        <v>1707</v>
      </c>
      <c r="H24" s="18">
        <f t="shared" si="2"/>
        <v>25.8440575321726</v>
      </c>
      <c r="I24" s="16">
        <v>2910</v>
      </c>
      <c r="J24" s="19">
        <f t="shared" si="3"/>
        <v>44.05753217259652</v>
      </c>
      <c r="K24" s="10"/>
      <c r="L24" s="5"/>
    </row>
    <row r="25" spans="2:12" ht="17.25">
      <c r="B25" s="15" t="s">
        <v>26</v>
      </c>
      <c r="C25" s="16">
        <f t="shared" si="4"/>
        <v>6257</v>
      </c>
      <c r="D25" s="17">
        <f t="shared" si="0"/>
        <v>100</v>
      </c>
      <c r="E25" s="16">
        <v>2443</v>
      </c>
      <c r="F25" s="18">
        <f t="shared" si="1"/>
        <v>39.04427041713281</v>
      </c>
      <c r="G25" s="16">
        <v>1301</v>
      </c>
      <c r="H25" s="18">
        <f t="shared" si="2"/>
        <v>20.792712162378134</v>
      </c>
      <c r="I25" s="16">
        <v>2513</v>
      </c>
      <c r="J25" s="19">
        <f t="shared" si="3"/>
        <v>40.16301742048905</v>
      </c>
      <c r="K25" s="10"/>
      <c r="L25" s="5"/>
    </row>
    <row r="26" spans="2:12" ht="17.25">
      <c r="B26" s="15" t="s">
        <v>27</v>
      </c>
      <c r="C26" s="16">
        <f t="shared" si="4"/>
        <v>4504</v>
      </c>
      <c r="D26" s="17">
        <f t="shared" si="0"/>
        <v>100</v>
      </c>
      <c r="E26" s="16">
        <v>1489</v>
      </c>
      <c r="F26" s="18">
        <f t="shared" si="1"/>
        <v>33.0595026642984</v>
      </c>
      <c r="G26" s="16">
        <v>1188</v>
      </c>
      <c r="H26" s="18">
        <f t="shared" si="2"/>
        <v>26.376554174067497</v>
      </c>
      <c r="I26" s="16">
        <v>1827</v>
      </c>
      <c r="J26" s="19">
        <f t="shared" si="3"/>
        <v>40.5639431616341</v>
      </c>
      <c r="K26" s="10"/>
      <c r="L26" s="5"/>
    </row>
    <row r="27" spans="2:12" ht="17.25">
      <c r="B27" s="15" t="s">
        <v>28</v>
      </c>
      <c r="C27" s="16">
        <f t="shared" si="4"/>
        <v>2485</v>
      </c>
      <c r="D27" s="17">
        <f t="shared" si="0"/>
        <v>100</v>
      </c>
      <c r="E27" s="16">
        <v>683</v>
      </c>
      <c r="F27" s="18">
        <f t="shared" si="1"/>
        <v>27.484909456740443</v>
      </c>
      <c r="G27" s="16">
        <v>812</v>
      </c>
      <c r="H27" s="18">
        <f t="shared" si="2"/>
        <v>32.67605633802817</v>
      </c>
      <c r="I27" s="16">
        <v>990</v>
      </c>
      <c r="J27" s="19">
        <f t="shared" si="3"/>
        <v>39.839034205231385</v>
      </c>
      <c r="K27" s="10"/>
      <c r="L27" s="5"/>
    </row>
    <row r="28" spans="2:12" ht="17.25">
      <c r="B28" s="15" t="s">
        <v>29</v>
      </c>
      <c r="C28" s="16">
        <f t="shared" si="4"/>
        <v>2938</v>
      </c>
      <c r="D28" s="17">
        <f t="shared" si="0"/>
        <v>100</v>
      </c>
      <c r="E28" s="16">
        <v>851</v>
      </c>
      <c r="F28" s="18">
        <f t="shared" si="1"/>
        <v>28.965282505105517</v>
      </c>
      <c r="G28" s="16">
        <v>804</v>
      </c>
      <c r="H28" s="18">
        <f t="shared" si="2"/>
        <v>27.365554799183116</v>
      </c>
      <c r="I28" s="16">
        <v>1283</v>
      </c>
      <c r="J28" s="19">
        <f t="shared" si="3"/>
        <v>43.669162695711364</v>
      </c>
      <c r="K28" s="10"/>
      <c r="L28" s="5"/>
    </row>
    <row r="29" spans="2:12" ht="17.25">
      <c r="B29" s="15" t="s">
        <v>30</v>
      </c>
      <c r="C29" s="16">
        <f t="shared" si="4"/>
        <v>398</v>
      </c>
      <c r="D29" s="17">
        <f t="shared" si="0"/>
        <v>100</v>
      </c>
      <c r="E29" s="16">
        <v>161</v>
      </c>
      <c r="F29" s="18">
        <f t="shared" si="1"/>
        <v>40.45226130653266</v>
      </c>
      <c r="G29" s="16">
        <v>121</v>
      </c>
      <c r="H29" s="18">
        <f t="shared" si="2"/>
        <v>30.402010050251256</v>
      </c>
      <c r="I29" s="16">
        <v>116</v>
      </c>
      <c r="J29" s="19">
        <f t="shared" si="3"/>
        <v>29.145728643216078</v>
      </c>
      <c r="K29" s="10"/>
      <c r="L29" s="5"/>
    </row>
    <row r="30" spans="2:12" ht="17.25">
      <c r="B30" s="20" t="s">
        <v>31</v>
      </c>
      <c r="C30" s="21">
        <f t="shared" si="4"/>
        <v>1910</v>
      </c>
      <c r="D30" s="22">
        <f t="shared" si="0"/>
        <v>100</v>
      </c>
      <c r="E30" s="21">
        <v>492</v>
      </c>
      <c r="F30" s="23">
        <f t="shared" si="1"/>
        <v>25.759162303664922</v>
      </c>
      <c r="G30" s="21">
        <v>626</v>
      </c>
      <c r="H30" s="23">
        <f t="shared" si="2"/>
        <v>32.774869109947645</v>
      </c>
      <c r="I30" s="21">
        <v>792</v>
      </c>
      <c r="J30" s="24">
        <f t="shared" si="3"/>
        <v>41.46596858638743</v>
      </c>
      <c r="K30" s="10"/>
      <c r="L30" s="5"/>
    </row>
    <row r="31" spans="2:12" ht="17.25">
      <c r="B31" s="20" t="s">
        <v>32</v>
      </c>
      <c r="C31" s="21">
        <f t="shared" si="4"/>
        <v>14585</v>
      </c>
      <c r="D31" s="22">
        <f t="shared" si="0"/>
        <v>100</v>
      </c>
      <c r="E31" s="21">
        <f>SUM(E32:E36)</f>
        <v>1391</v>
      </c>
      <c r="F31" s="23">
        <f t="shared" si="1"/>
        <v>9.53719574905725</v>
      </c>
      <c r="G31" s="21">
        <f>SUM(G32:G36)</f>
        <v>6161</v>
      </c>
      <c r="H31" s="23">
        <f t="shared" si="2"/>
        <v>42.242029482344876</v>
      </c>
      <c r="I31" s="21">
        <f>SUM(I32:I36)</f>
        <v>7033</v>
      </c>
      <c r="J31" s="24">
        <f t="shared" si="3"/>
        <v>48.22077476859788</v>
      </c>
      <c r="K31" s="10"/>
      <c r="L31" s="5"/>
    </row>
    <row r="32" spans="2:12" ht="17.25">
      <c r="B32" s="15" t="s">
        <v>33</v>
      </c>
      <c r="C32" s="16">
        <f t="shared" si="4"/>
        <v>926</v>
      </c>
      <c r="D32" s="17">
        <f t="shared" si="0"/>
        <v>100</v>
      </c>
      <c r="E32" s="16">
        <v>240</v>
      </c>
      <c r="F32" s="18">
        <f t="shared" si="1"/>
        <v>25.917926565874733</v>
      </c>
      <c r="G32" s="16">
        <v>173</v>
      </c>
      <c r="H32" s="18">
        <f t="shared" si="2"/>
        <v>18.682505399568033</v>
      </c>
      <c r="I32" s="16">
        <v>513</v>
      </c>
      <c r="J32" s="19">
        <f t="shared" si="3"/>
        <v>55.399568034557234</v>
      </c>
      <c r="K32" s="10"/>
      <c r="L32" s="5"/>
    </row>
    <row r="33" spans="2:12" ht="17.25">
      <c r="B33" s="15" t="s">
        <v>34</v>
      </c>
      <c r="C33" s="16">
        <f t="shared" si="4"/>
        <v>2282</v>
      </c>
      <c r="D33" s="17">
        <f t="shared" si="0"/>
        <v>100</v>
      </c>
      <c r="E33" s="16">
        <v>426</v>
      </c>
      <c r="F33" s="18">
        <f t="shared" si="1"/>
        <v>18.66783523225241</v>
      </c>
      <c r="G33" s="16">
        <v>890</v>
      </c>
      <c r="H33" s="18">
        <f t="shared" si="2"/>
        <v>39.00087642418931</v>
      </c>
      <c r="I33" s="16">
        <v>966</v>
      </c>
      <c r="J33" s="19">
        <f t="shared" si="3"/>
        <v>42.331288343558285</v>
      </c>
      <c r="K33" s="10"/>
      <c r="L33" s="5"/>
    </row>
    <row r="34" spans="2:12" ht="17.25">
      <c r="B34" s="15" t="s">
        <v>35</v>
      </c>
      <c r="C34" s="16">
        <f t="shared" si="4"/>
        <v>5982</v>
      </c>
      <c r="D34" s="17">
        <f t="shared" si="0"/>
        <v>100</v>
      </c>
      <c r="E34" s="16">
        <v>202</v>
      </c>
      <c r="F34" s="18">
        <f t="shared" si="1"/>
        <v>3.376797057840187</v>
      </c>
      <c r="G34" s="16">
        <v>2836</v>
      </c>
      <c r="H34" s="18">
        <f t="shared" si="2"/>
        <v>47.40889334670679</v>
      </c>
      <c r="I34" s="16">
        <v>2944</v>
      </c>
      <c r="J34" s="19">
        <f t="shared" si="3"/>
        <v>49.214309595453024</v>
      </c>
      <c r="K34" s="10"/>
      <c r="L34" s="5"/>
    </row>
    <row r="35" spans="2:12" ht="17.25">
      <c r="B35" s="15" t="s">
        <v>36</v>
      </c>
      <c r="C35" s="16">
        <f t="shared" si="4"/>
        <v>2308</v>
      </c>
      <c r="D35" s="17">
        <f t="shared" si="0"/>
        <v>100</v>
      </c>
      <c r="E35" s="16">
        <v>199</v>
      </c>
      <c r="F35" s="18">
        <f t="shared" si="1"/>
        <v>8.62218370883882</v>
      </c>
      <c r="G35" s="16">
        <v>1049</v>
      </c>
      <c r="H35" s="18">
        <f t="shared" si="2"/>
        <v>45.45060658578856</v>
      </c>
      <c r="I35" s="16">
        <v>1060</v>
      </c>
      <c r="J35" s="19">
        <f t="shared" si="3"/>
        <v>45.92720970537262</v>
      </c>
      <c r="K35" s="10"/>
      <c r="L35" s="5"/>
    </row>
    <row r="36" spans="2:12" ht="17.25">
      <c r="B36" s="20" t="s">
        <v>37</v>
      </c>
      <c r="C36" s="21">
        <f t="shared" si="4"/>
        <v>3087</v>
      </c>
      <c r="D36" s="22">
        <f t="shared" si="0"/>
        <v>100</v>
      </c>
      <c r="E36" s="21">
        <v>324</v>
      </c>
      <c r="F36" s="23">
        <f t="shared" si="1"/>
        <v>10.495626822157435</v>
      </c>
      <c r="G36" s="21">
        <v>1213</v>
      </c>
      <c r="H36" s="23">
        <f t="shared" si="2"/>
        <v>39.29381276320052</v>
      </c>
      <c r="I36" s="21">
        <v>1550</v>
      </c>
      <c r="J36" s="24">
        <f t="shared" si="3"/>
        <v>50.210560414642046</v>
      </c>
      <c r="K36" s="10"/>
      <c r="L36" s="5"/>
    </row>
    <row r="37" spans="2:12" ht="17.25">
      <c r="B37" s="20" t="s">
        <v>38</v>
      </c>
      <c r="C37" s="21">
        <f t="shared" si="4"/>
        <v>22629</v>
      </c>
      <c r="D37" s="22">
        <f t="shared" si="0"/>
        <v>100</v>
      </c>
      <c r="E37" s="21">
        <f>SUM(E38:E44)</f>
        <v>2032</v>
      </c>
      <c r="F37" s="23">
        <f t="shared" si="1"/>
        <v>8.979627911087542</v>
      </c>
      <c r="G37" s="21">
        <f>SUM(G38:G44)</f>
        <v>9289</v>
      </c>
      <c r="H37" s="23">
        <f t="shared" si="2"/>
        <v>41.0490962923682</v>
      </c>
      <c r="I37" s="21">
        <f>SUM(I38:I44)</f>
        <v>11308</v>
      </c>
      <c r="J37" s="24">
        <f t="shared" si="3"/>
        <v>49.971275796544255</v>
      </c>
      <c r="K37" s="10"/>
      <c r="L37" s="5"/>
    </row>
    <row r="38" spans="2:12" ht="17.25">
      <c r="B38" s="15" t="s">
        <v>39</v>
      </c>
      <c r="C38" s="16">
        <f t="shared" si="4"/>
        <v>7038</v>
      </c>
      <c r="D38" s="17">
        <f aca="true" t="shared" si="5" ref="D38:D69">F38+H38+J38</f>
        <v>100</v>
      </c>
      <c r="E38" s="16">
        <v>634</v>
      </c>
      <c r="F38" s="18">
        <f aca="true" t="shared" si="6" ref="F38:F69">E38/C38*100</f>
        <v>9.00824097755044</v>
      </c>
      <c r="G38" s="16">
        <v>3036</v>
      </c>
      <c r="H38" s="18">
        <f aca="true" t="shared" si="7" ref="H38:H69">G38/C38*100</f>
        <v>43.13725490196079</v>
      </c>
      <c r="I38" s="16">
        <v>3368</v>
      </c>
      <c r="J38" s="19">
        <f aca="true" t="shared" si="8" ref="J38:J69">I38/C38*100</f>
        <v>47.85450412048878</v>
      </c>
      <c r="K38" s="10"/>
      <c r="L38" s="5"/>
    </row>
    <row r="39" spans="2:12" ht="17.25">
      <c r="B39" s="15" t="s">
        <v>40</v>
      </c>
      <c r="C39" s="16">
        <f aca="true" t="shared" si="9" ref="C39:C70">E39+G39+I39</f>
        <v>2324</v>
      </c>
      <c r="D39" s="17">
        <f t="shared" si="5"/>
        <v>100</v>
      </c>
      <c r="E39" s="16">
        <v>63</v>
      </c>
      <c r="F39" s="18">
        <f t="shared" si="6"/>
        <v>2.710843373493976</v>
      </c>
      <c r="G39" s="16">
        <v>935</v>
      </c>
      <c r="H39" s="18">
        <f t="shared" si="7"/>
        <v>40.23235800344234</v>
      </c>
      <c r="I39" s="16">
        <v>1326</v>
      </c>
      <c r="J39" s="19">
        <f t="shared" si="8"/>
        <v>57.056798623063685</v>
      </c>
      <c r="K39" s="10"/>
      <c r="L39" s="5"/>
    </row>
    <row r="40" spans="2:12" ht="17.25">
      <c r="B40" s="15" t="s">
        <v>41</v>
      </c>
      <c r="C40" s="16">
        <f t="shared" si="9"/>
        <v>2514</v>
      </c>
      <c r="D40" s="17">
        <f t="shared" si="5"/>
        <v>100</v>
      </c>
      <c r="E40" s="16">
        <v>322</v>
      </c>
      <c r="F40" s="18">
        <f t="shared" si="6"/>
        <v>12.808273667462212</v>
      </c>
      <c r="G40" s="16">
        <v>1041</v>
      </c>
      <c r="H40" s="18">
        <f t="shared" si="7"/>
        <v>41.408114558472555</v>
      </c>
      <c r="I40" s="16">
        <v>1151</v>
      </c>
      <c r="J40" s="19">
        <f t="shared" si="8"/>
        <v>45.783611774065236</v>
      </c>
      <c r="K40" s="10"/>
      <c r="L40" s="5"/>
    </row>
    <row r="41" spans="2:12" ht="17.25">
      <c r="B41" s="15" t="s">
        <v>42</v>
      </c>
      <c r="C41" s="16">
        <f t="shared" si="9"/>
        <v>942</v>
      </c>
      <c r="D41" s="17">
        <f t="shared" si="5"/>
        <v>100</v>
      </c>
      <c r="E41" s="16">
        <v>87</v>
      </c>
      <c r="F41" s="18">
        <f t="shared" si="6"/>
        <v>9.235668789808917</v>
      </c>
      <c r="G41" s="16">
        <v>346</v>
      </c>
      <c r="H41" s="18">
        <f t="shared" si="7"/>
        <v>36.730360934182585</v>
      </c>
      <c r="I41" s="16">
        <v>509</v>
      </c>
      <c r="J41" s="19">
        <f t="shared" si="8"/>
        <v>54.03397027600849</v>
      </c>
      <c r="K41" s="10"/>
      <c r="L41" s="5"/>
    </row>
    <row r="42" spans="2:12" ht="17.25">
      <c r="B42" s="15" t="s">
        <v>43</v>
      </c>
      <c r="C42" s="16">
        <f t="shared" si="9"/>
        <v>4169</v>
      </c>
      <c r="D42" s="17">
        <f t="shared" si="5"/>
        <v>100</v>
      </c>
      <c r="E42" s="16">
        <v>297</v>
      </c>
      <c r="F42" s="18">
        <f t="shared" si="6"/>
        <v>7.12401055408971</v>
      </c>
      <c r="G42" s="16">
        <v>1541</v>
      </c>
      <c r="H42" s="18">
        <f t="shared" si="7"/>
        <v>36.963300551691056</v>
      </c>
      <c r="I42" s="16">
        <v>2331</v>
      </c>
      <c r="J42" s="19">
        <f t="shared" si="8"/>
        <v>55.912688894219244</v>
      </c>
      <c r="K42" s="10"/>
      <c r="L42" s="5"/>
    </row>
    <row r="43" spans="2:12" ht="17.25">
      <c r="B43" s="15" t="s">
        <v>44</v>
      </c>
      <c r="C43" s="16">
        <f t="shared" si="9"/>
        <v>3204</v>
      </c>
      <c r="D43" s="17">
        <f t="shared" si="5"/>
        <v>100</v>
      </c>
      <c r="E43" s="16">
        <v>142</v>
      </c>
      <c r="F43" s="18">
        <f t="shared" si="6"/>
        <v>4.431960049937578</v>
      </c>
      <c r="G43" s="16">
        <v>1465</v>
      </c>
      <c r="H43" s="18">
        <f t="shared" si="7"/>
        <v>45.72409488139825</v>
      </c>
      <c r="I43" s="16">
        <v>1597</v>
      </c>
      <c r="J43" s="19">
        <f t="shared" si="8"/>
        <v>49.84394506866417</v>
      </c>
      <c r="K43" s="10"/>
      <c r="L43" s="5"/>
    </row>
    <row r="44" spans="2:12" ht="17.25">
      <c r="B44" s="20" t="s">
        <v>45</v>
      </c>
      <c r="C44" s="21">
        <f t="shared" si="9"/>
        <v>2438</v>
      </c>
      <c r="D44" s="22">
        <f t="shared" si="5"/>
        <v>100</v>
      </c>
      <c r="E44" s="21">
        <v>487</v>
      </c>
      <c r="F44" s="23">
        <f t="shared" si="6"/>
        <v>19.97538966365874</v>
      </c>
      <c r="G44" s="21">
        <v>925</v>
      </c>
      <c r="H44" s="23">
        <f t="shared" si="7"/>
        <v>37.94093519278097</v>
      </c>
      <c r="I44" s="21">
        <v>1026</v>
      </c>
      <c r="J44" s="24">
        <f t="shared" si="8"/>
        <v>42.08367514356029</v>
      </c>
      <c r="K44" s="10"/>
      <c r="L44" s="5"/>
    </row>
    <row r="45" spans="2:12" ht="17.25">
      <c r="B45" s="20" t="s">
        <v>46</v>
      </c>
      <c r="C45" s="21">
        <f t="shared" si="9"/>
        <v>87077</v>
      </c>
      <c r="D45" s="22">
        <f t="shared" si="5"/>
        <v>100</v>
      </c>
      <c r="E45" s="21">
        <f>SUM(E46:E56)</f>
        <v>8086</v>
      </c>
      <c r="F45" s="23">
        <f t="shared" si="6"/>
        <v>9.28603419961643</v>
      </c>
      <c r="G45" s="21">
        <f>SUM(G46:G56)</f>
        <v>34016</v>
      </c>
      <c r="H45" s="23">
        <f t="shared" si="7"/>
        <v>39.064276444985474</v>
      </c>
      <c r="I45" s="21">
        <f>SUM(I46:I56)</f>
        <v>44975</v>
      </c>
      <c r="J45" s="24">
        <f t="shared" si="8"/>
        <v>51.649689355398095</v>
      </c>
      <c r="K45" s="10"/>
      <c r="L45" s="5"/>
    </row>
    <row r="46" spans="2:12" ht="17.25">
      <c r="B46" s="15" t="s">
        <v>47</v>
      </c>
      <c r="C46" s="16">
        <f t="shared" si="9"/>
        <v>20037</v>
      </c>
      <c r="D46" s="17">
        <f t="shared" si="5"/>
        <v>100</v>
      </c>
      <c r="E46" s="16">
        <v>522</v>
      </c>
      <c r="F46" s="18">
        <f t="shared" si="6"/>
        <v>2.6051804162299743</v>
      </c>
      <c r="G46" s="16">
        <v>8130</v>
      </c>
      <c r="H46" s="18">
        <f t="shared" si="7"/>
        <v>40.574936367719715</v>
      </c>
      <c r="I46" s="16">
        <v>11385</v>
      </c>
      <c r="J46" s="19">
        <f t="shared" si="8"/>
        <v>56.81988321605031</v>
      </c>
      <c r="K46" s="10"/>
      <c r="L46" s="5"/>
    </row>
    <row r="47" spans="2:12" ht="17.25">
      <c r="B47" s="15" t="s">
        <v>48</v>
      </c>
      <c r="C47" s="16">
        <f t="shared" si="9"/>
        <v>9312</v>
      </c>
      <c r="D47" s="17">
        <f t="shared" si="5"/>
        <v>100</v>
      </c>
      <c r="E47" s="16">
        <v>410</v>
      </c>
      <c r="F47" s="18">
        <f t="shared" si="6"/>
        <v>4.402920962199313</v>
      </c>
      <c r="G47" s="16">
        <v>3382</v>
      </c>
      <c r="H47" s="18">
        <f t="shared" si="7"/>
        <v>36.31872852233677</v>
      </c>
      <c r="I47" s="16">
        <v>5520</v>
      </c>
      <c r="J47" s="19">
        <f t="shared" si="8"/>
        <v>59.27835051546392</v>
      </c>
      <c r="K47" s="10"/>
      <c r="L47" s="5"/>
    </row>
    <row r="48" spans="2:12" ht="17.25">
      <c r="B48" s="15" t="s">
        <v>49</v>
      </c>
      <c r="C48" s="16">
        <f t="shared" si="9"/>
        <v>5113</v>
      </c>
      <c r="D48" s="17">
        <f t="shared" si="5"/>
        <v>100</v>
      </c>
      <c r="E48" s="16">
        <v>392</v>
      </c>
      <c r="F48" s="18">
        <f t="shared" si="6"/>
        <v>7.666731859964796</v>
      </c>
      <c r="G48" s="16">
        <v>1952</v>
      </c>
      <c r="H48" s="18">
        <f t="shared" si="7"/>
        <v>38.177195384314494</v>
      </c>
      <c r="I48" s="16">
        <v>2769</v>
      </c>
      <c r="J48" s="19">
        <f t="shared" si="8"/>
        <v>54.15607275572071</v>
      </c>
      <c r="K48" s="10"/>
      <c r="L48" s="5"/>
    </row>
    <row r="49" spans="2:12" ht="17.25">
      <c r="B49" s="15" t="s">
        <v>50</v>
      </c>
      <c r="C49" s="16">
        <f t="shared" si="9"/>
        <v>8155</v>
      </c>
      <c r="D49" s="17">
        <f t="shared" si="5"/>
        <v>100</v>
      </c>
      <c r="E49" s="16">
        <v>537</v>
      </c>
      <c r="F49" s="18">
        <f t="shared" si="6"/>
        <v>6.584917228694052</v>
      </c>
      <c r="G49" s="16">
        <v>2958</v>
      </c>
      <c r="H49" s="18">
        <f t="shared" si="7"/>
        <v>36.27222562844881</v>
      </c>
      <c r="I49" s="16">
        <v>4660</v>
      </c>
      <c r="J49" s="19">
        <f t="shared" si="8"/>
        <v>57.14285714285714</v>
      </c>
      <c r="K49" s="10"/>
      <c r="L49" s="5"/>
    </row>
    <row r="50" spans="2:12" ht="17.25">
      <c r="B50" s="15" t="s">
        <v>51</v>
      </c>
      <c r="C50" s="16">
        <f t="shared" si="9"/>
        <v>8014</v>
      </c>
      <c r="D50" s="17">
        <f t="shared" si="5"/>
        <v>100</v>
      </c>
      <c r="E50" s="16">
        <v>584</v>
      </c>
      <c r="F50" s="18">
        <f t="shared" si="6"/>
        <v>7.287247317194908</v>
      </c>
      <c r="G50" s="16">
        <v>3238</v>
      </c>
      <c r="H50" s="18">
        <f t="shared" si="7"/>
        <v>40.40429248814574</v>
      </c>
      <c r="I50" s="16">
        <v>4192</v>
      </c>
      <c r="J50" s="19">
        <f t="shared" si="8"/>
        <v>52.30846019465935</v>
      </c>
      <c r="K50" s="10"/>
      <c r="L50" s="5"/>
    </row>
    <row r="51" spans="2:12" ht="17.25">
      <c r="B51" s="15" t="s">
        <v>52</v>
      </c>
      <c r="C51" s="16">
        <f t="shared" si="9"/>
        <v>3617</v>
      </c>
      <c r="D51" s="17">
        <f t="shared" si="5"/>
        <v>100</v>
      </c>
      <c r="E51" s="16">
        <v>517</v>
      </c>
      <c r="F51" s="18">
        <f t="shared" si="6"/>
        <v>14.29361349184407</v>
      </c>
      <c r="G51" s="16">
        <v>1431</v>
      </c>
      <c r="H51" s="18">
        <f t="shared" si="7"/>
        <v>39.56317390102295</v>
      </c>
      <c r="I51" s="16">
        <v>1669</v>
      </c>
      <c r="J51" s="19">
        <f t="shared" si="8"/>
        <v>46.14321260713298</v>
      </c>
      <c r="K51" s="10"/>
      <c r="L51" s="5"/>
    </row>
    <row r="52" spans="2:12" ht="17.25">
      <c r="B52" s="15" t="s">
        <v>53</v>
      </c>
      <c r="C52" s="16">
        <f t="shared" si="9"/>
        <v>10080</v>
      </c>
      <c r="D52" s="17">
        <f t="shared" si="5"/>
        <v>100</v>
      </c>
      <c r="E52" s="16">
        <v>2080</v>
      </c>
      <c r="F52" s="18">
        <f t="shared" si="6"/>
        <v>20.634920634920633</v>
      </c>
      <c r="G52" s="16">
        <v>3567</v>
      </c>
      <c r="H52" s="18">
        <f t="shared" si="7"/>
        <v>35.386904761904766</v>
      </c>
      <c r="I52" s="16">
        <v>4433</v>
      </c>
      <c r="J52" s="19">
        <f t="shared" si="8"/>
        <v>43.9781746031746</v>
      </c>
      <c r="K52" s="10"/>
      <c r="L52" s="5"/>
    </row>
    <row r="53" spans="2:12" ht="17.25">
      <c r="B53" s="15" t="s">
        <v>54</v>
      </c>
      <c r="C53" s="16">
        <f t="shared" si="9"/>
        <v>312</v>
      </c>
      <c r="D53" s="17">
        <f t="shared" si="5"/>
        <v>100</v>
      </c>
      <c r="E53" s="16">
        <v>7</v>
      </c>
      <c r="F53" s="18">
        <f t="shared" si="6"/>
        <v>2.2435897435897436</v>
      </c>
      <c r="G53" s="16">
        <v>129</v>
      </c>
      <c r="H53" s="18">
        <f t="shared" si="7"/>
        <v>41.34615384615385</v>
      </c>
      <c r="I53" s="16">
        <v>176</v>
      </c>
      <c r="J53" s="19">
        <f t="shared" si="8"/>
        <v>56.41025641025641</v>
      </c>
      <c r="K53" s="10"/>
      <c r="L53" s="5"/>
    </row>
    <row r="54" spans="2:12" ht="17.25">
      <c r="B54" s="15" t="s">
        <v>55</v>
      </c>
      <c r="C54" s="16">
        <f t="shared" si="9"/>
        <v>5399</v>
      </c>
      <c r="D54" s="17">
        <f t="shared" si="5"/>
        <v>100</v>
      </c>
      <c r="E54" s="16">
        <v>686</v>
      </c>
      <c r="F54" s="18">
        <f t="shared" si="6"/>
        <v>12.706056677162437</v>
      </c>
      <c r="G54" s="16">
        <v>2372</v>
      </c>
      <c r="H54" s="18">
        <f t="shared" si="7"/>
        <v>43.934061863308024</v>
      </c>
      <c r="I54" s="16">
        <v>2341</v>
      </c>
      <c r="J54" s="19">
        <f t="shared" si="8"/>
        <v>43.35988145952954</v>
      </c>
      <c r="K54" s="10"/>
      <c r="L54" s="5"/>
    </row>
    <row r="55" spans="2:12" ht="17.25">
      <c r="B55" s="15" t="s">
        <v>56</v>
      </c>
      <c r="C55" s="16">
        <f t="shared" si="9"/>
        <v>9928</v>
      </c>
      <c r="D55" s="17">
        <f t="shared" si="5"/>
        <v>100</v>
      </c>
      <c r="E55" s="16">
        <v>1371</v>
      </c>
      <c r="F55" s="18">
        <f t="shared" si="6"/>
        <v>13.809427880741337</v>
      </c>
      <c r="G55" s="16">
        <v>3733</v>
      </c>
      <c r="H55" s="18">
        <f t="shared" si="7"/>
        <v>37.60072522159549</v>
      </c>
      <c r="I55" s="16">
        <v>4824</v>
      </c>
      <c r="J55" s="19">
        <f t="shared" si="8"/>
        <v>48.58984689766317</v>
      </c>
      <c r="K55" s="10"/>
      <c r="L55" s="5"/>
    </row>
    <row r="56" spans="2:12" ht="17.25">
      <c r="B56" s="20" t="s">
        <v>57</v>
      </c>
      <c r="C56" s="21">
        <f t="shared" si="9"/>
        <v>7110</v>
      </c>
      <c r="D56" s="22">
        <f t="shared" si="5"/>
        <v>100</v>
      </c>
      <c r="E56" s="21">
        <v>980</v>
      </c>
      <c r="F56" s="23">
        <f t="shared" si="6"/>
        <v>13.783403656821378</v>
      </c>
      <c r="G56" s="21">
        <v>3124</v>
      </c>
      <c r="H56" s="23">
        <f t="shared" si="7"/>
        <v>43.9381153305204</v>
      </c>
      <c r="I56" s="21">
        <v>3006</v>
      </c>
      <c r="J56" s="24">
        <f t="shared" si="8"/>
        <v>42.278481012658226</v>
      </c>
      <c r="K56" s="10"/>
      <c r="L56" s="5"/>
    </row>
    <row r="57" spans="2:12" ht="17.25">
      <c r="B57" s="20" t="s">
        <v>58</v>
      </c>
      <c r="C57" s="21">
        <f t="shared" si="9"/>
        <v>31917</v>
      </c>
      <c r="D57" s="22">
        <f t="shared" si="5"/>
        <v>100</v>
      </c>
      <c r="E57" s="21">
        <f>SUM(E58:E66)</f>
        <v>6245</v>
      </c>
      <c r="F57" s="23">
        <f t="shared" si="6"/>
        <v>19.5663752858978</v>
      </c>
      <c r="G57" s="21">
        <f>SUM(G58:G66)</f>
        <v>10416</v>
      </c>
      <c r="H57" s="23">
        <f t="shared" si="7"/>
        <v>32.63464611335652</v>
      </c>
      <c r="I57" s="21">
        <f>SUM(I58:I66)</f>
        <v>15256</v>
      </c>
      <c r="J57" s="24">
        <f t="shared" si="8"/>
        <v>47.798978600745684</v>
      </c>
      <c r="K57" s="10"/>
      <c r="L57" s="5"/>
    </row>
    <row r="58" spans="2:12" ht="17.25">
      <c r="B58" s="15" t="s">
        <v>59</v>
      </c>
      <c r="C58" s="16">
        <f t="shared" si="9"/>
        <v>5608</v>
      </c>
      <c r="D58" s="17">
        <f t="shared" si="5"/>
        <v>100</v>
      </c>
      <c r="E58" s="16">
        <v>547</v>
      </c>
      <c r="F58" s="18">
        <f t="shared" si="6"/>
        <v>9.753922967189729</v>
      </c>
      <c r="G58" s="16">
        <v>1958</v>
      </c>
      <c r="H58" s="18">
        <f t="shared" si="7"/>
        <v>34.91440798858773</v>
      </c>
      <c r="I58" s="16">
        <v>3103</v>
      </c>
      <c r="J58" s="19">
        <f t="shared" si="8"/>
        <v>55.331669044222544</v>
      </c>
      <c r="K58" s="10"/>
      <c r="L58" s="5"/>
    </row>
    <row r="59" spans="2:12" ht="17.25">
      <c r="B59" s="15" t="s">
        <v>60</v>
      </c>
      <c r="C59" s="16">
        <f t="shared" si="9"/>
        <v>2638</v>
      </c>
      <c r="D59" s="17">
        <f t="shared" si="5"/>
        <v>100</v>
      </c>
      <c r="E59" s="16">
        <v>833</v>
      </c>
      <c r="F59" s="18">
        <f t="shared" si="6"/>
        <v>31.576952236542837</v>
      </c>
      <c r="G59" s="16">
        <v>768</v>
      </c>
      <c r="H59" s="18">
        <f t="shared" si="7"/>
        <v>29.112964366944656</v>
      </c>
      <c r="I59" s="16">
        <v>1037</v>
      </c>
      <c r="J59" s="19">
        <f t="shared" si="8"/>
        <v>39.31008339651251</v>
      </c>
      <c r="K59" s="10"/>
      <c r="L59" s="5"/>
    </row>
    <row r="60" spans="2:12" ht="17.25">
      <c r="B60" s="15" t="s">
        <v>61</v>
      </c>
      <c r="C60" s="16">
        <f t="shared" si="9"/>
        <v>4245</v>
      </c>
      <c r="D60" s="17">
        <f t="shared" si="5"/>
        <v>100</v>
      </c>
      <c r="E60" s="16">
        <v>1133</v>
      </c>
      <c r="F60" s="18">
        <f t="shared" si="6"/>
        <v>26.690223792697292</v>
      </c>
      <c r="G60" s="16">
        <v>1359</v>
      </c>
      <c r="H60" s="18">
        <f t="shared" si="7"/>
        <v>32.014134275618375</v>
      </c>
      <c r="I60" s="16">
        <v>1753</v>
      </c>
      <c r="J60" s="19">
        <f t="shared" si="8"/>
        <v>41.29564193168434</v>
      </c>
      <c r="K60" s="10"/>
      <c r="L60" s="5"/>
    </row>
    <row r="61" spans="2:12" ht="17.25">
      <c r="B61" s="15" t="s">
        <v>62</v>
      </c>
      <c r="C61" s="16">
        <f t="shared" si="9"/>
        <v>5025</v>
      </c>
      <c r="D61" s="17">
        <f t="shared" si="5"/>
        <v>100</v>
      </c>
      <c r="E61" s="16">
        <v>1065</v>
      </c>
      <c r="F61" s="18">
        <f t="shared" si="6"/>
        <v>21.19402985074627</v>
      </c>
      <c r="G61" s="16">
        <v>1284</v>
      </c>
      <c r="H61" s="18">
        <f t="shared" si="7"/>
        <v>25.552238805970152</v>
      </c>
      <c r="I61" s="16">
        <v>2676</v>
      </c>
      <c r="J61" s="19">
        <f t="shared" si="8"/>
        <v>53.25373134328358</v>
      </c>
      <c r="K61" s="10"/>
      <c r="L61" s="5"/>
    </row>
    <row r="62" spans="2:12" ht="17.25">
      <c r="B62" s="15" t="s">
        <v>63</v>
      </c>
      <c r="C62" s="16">
        <f t="shared" si="9"/>
        <v>4865</v>
      </c>
      <c r="D62" s="17">
        <f t="shared" si="5"/>
        <v>100</v>
      </c>
      <c r="E62" s="16">
        <v>779</v>
      </c>
      <c r="F62" s="18">
        <f t="shared" si="6"/>
        <v>16.01233299075026</v>
      </c>
      <c r="G62" s="16">
        <v>1676</v>
      </c>
      <c r="H62" s="18">
        <f t="shared" si="7"/>
        <v>34.45015416238438</v>
      </c>
      <c r="I62" s="16">
        <v>2410</v>
      </c>
      <c r="J62" s="19">
        <f t="shared" si="8"/>
        <v>49.53751284686537</v>
      </c>
      <c r="K62" s="10"/>
      <c r="L62" s="5"/>
    </row>
    <row r="63" spans="2:12" ht="17.25">
      <c r="B63" s="15" t="s">
        <v>64</v>
      </c>
      <c r="C63" s="16">
        <f t="shared" si="9"/>
        <v>2180</v>
      </c>
      <c r="D63" s="17">
        <f t="shared" si="5"/>
        <v>100</v>
      </c>
      <c r="E63" s="16">
        <v>426</v>
      </c>
      <c r="F63" s="18">
        <f t="shared" si="6"/>
        <v>19.541284403669724</v>
      </c>
      <c r="G63" s="16">
        <v>636</v>
      </c>
      <c r="H63" s="18">
        <f t="shared" si="7"/>
        <v>29.174311926605505</v>
      </c>
      <c r="I63" s="16">
        <v>1118</v>
      </c>
      <c r="J63" s="19">
        <f t="shared" si="8"/>
        <v>51.28440366972477</v>
      </c>
      <c r="K63" s="10"/>
      <c r="L63" s="5"/>
    </row>
    <row r="64" spans="2:12" ht="17.25">
      <c r="B64" s="15" t="s">
        <v>65</v>
      </c>
      <c r="C64" s="16">
        <f t="shared" si="9"/>
        <v>2949</v>
      </c>
      <c r="D64" s="17">
        <f t="shared" si="5"/>
        <v>100</v>
      </c>
      <c r="E64" s="16">
        <v>453</v>
      </c>
      <c r="F64" s="18">
        <f t="shared" si="6"/>
        <v>15.361139369277721</v>
      </c>
      <c r="G64" s="16">
        <v>996</v>
      </c>
      <c r="H64" s="18">
        <f t="shared" si="7"/>
        <v>33.77416073245168</v>
      </c>
      <c r="I64" s="16">
        <v>1500</v>
      </c>
      <c r="J64" s="19">
        <f t="shared" si="8"/>
        <v>50.8646998982706</v>
      </c>
      <c r="K64" s="10"/>
      <c r="L64" s="5"/>
    </row>
    <row r="65" spans="2:12" ht="17.25">
      <c r="B65" s="15" t="s">
        <v>66</v>
      </c>
      <c r="C65" s="16">
        <f t="shared" si="9"/>
        <v>2409</v>
      </c>
      <c r="D65" s="17">
        <f t="shared" si="5"/>
        <v>100</v>
      </c>
      <c r="E65" s="16">
        <v>597</v>
      </c>
      <c r="F65" s="18">
        <f t="shared" si="6"/>
        <v>24.78206724782067</v>
      </c>
      <c r="G65" s="16">
        <v>955</v>
      </c>
      <c r="H65" s="18">
        <f t="shared" si="7"/>
        <v>39.643005396430055</v>
      </c>
      <c r="I65" s="16">
        <v>857</v>
      </c>
      <c r="J65" s="19">
        <f t="shared" si="8"/>
        <v>35.574927355749274</v>
      </c>
      <c r="K65" s="10"/>
      <c r="L65" s="5"/>
    </row>
    <row r="66" spans="2:12" ht="17.25">
      <c r="B66" s="20" t="s">
        <v>67</v>
      </c>
      <c r="C66" s="21">
        <f t="shared" si="9"/>
        <v>1998</v>
      </c>
      <c r="D66" s="22">
        <f t="shared" si="5"/>
        <v>100</v>
      </c>
      <c r="E66" s="21">
        <v>412</v>
      </c>
      <c r="F66" s="23">
        <f t="shared" si="6"/>
        <v>20.62062062062062</v>
      </c>
      <c r="G66" s="21">
        <v>784</v>
      </c>
      <c r="H66" s="23">
        <f t="shared" si="7"/>
        <v>39.23923923923924</v>
      </c>
      <c r="I66" s="21">
        <v>802</v>
      </c>
      <c r="J66" s="24">
        <f t="shared" si="8"/>
        <v>40.14014014014014</v>
      </c>
      <c r="K66" s="10"/>
      <c r="L66" s="5"/>
    </row>
    <row r="67" spans="2:12" ht="17.25">
      <c r="B67" s="20" t="s">
        <v>68</v>
      </c>
      <c r="C67" s="21">
        <f t="shared" si="9"/>
        <v>25413</v>
      </c>
      <c r="D67" s="22">
        <f t="shared" si="5"/>
        <v>100</v>
      </c>
      <c r="E67" s="21">
        <f>SUM(E68:E76)</f>
        <v>1061</v>
      </c>
      <c r="F67" s="23">
        <f t="shared" si="6"/>
        <v>4.175028528705781</v>
      </c>
      <c r="G67" s="21">
        <f>SUM(G68:G76)</f>
        <v>9317</v>
      </c>
      <c r="H67" s="23">
        <f t="shared" si="7"/>
        <v>36.66233817337583</v>
      </c>
      <c r="I67" s="21">
        <f>SUM(I68:I76)</f>
        <v>15035</v>
      </c>
      <c r="J67" s="24">
        <f t="shared" si="8"/>
        <v>59.16263329791839</v>
      </c>
      <c r="K67" s="10"/>
      <c r="L67" s="5"/>
    </row>
    <row r="68" spans="2:12" ht="17.25">
      <c r="B68" s="15" t="s">
        <v>69</v>
      </c>
      <c r="C68" s="16">
        <f t="shared" si="9"/>
        <v>1210</v>
      </c>
      <c r="D68" s="17">
        <f t="shared" si="5"/>
        <v>100</v>
      </c>
      <c r="E68" s="16">
        <v>52</v>
      </c>
      <c r="F68" s="18">
        <f t="shared" si="6"/>
        <v>4.297520661157025</v>
      </c>
      <c r="G68" s="16">
        <v>568</v>
      </c>
      <c r="H68" s="18">
        <f t="shared" si="7"/>
        <v>46.942148760330575</v>
      </c>
      <c r="I68" s="16">
        <v>590</v>
      </c>
      <c r="J68" s="19">
        <f t="shared" si="8"/>
        <v>48.760330578512395</v>
      </c>
      <c r="K68" s="10"/>
      <c r="L68" s="5"/>
    </row>
    <row r="69" spans="2:12" ht="17.25">
      <c r="B69" s="15" t="s">
        <v>70</v>
      </c>
      <c r="C69" s="16">
        <f t="shared" si="9"/>
        <v>1128</v>
      </c>
      <c r="D69" s="17">
        <f t="shared" si="5"/>
        <v>100</v>
      </c>
      <c r="E69" s="16">
        <v>127</v>
      </c>
      <c r="F69" s="18">
        <f t="shared" si="6"/>
        <v>11.25886524822695</v>
      </c>
      <c r="G69" s="16">
        <v>532</v>
      </c>
      <c r="H69" s="18">
        <f t="shared" si="7"/>
        <v>47.16312056737589</v>
      </c>
      <c r="I69" s="16">
        <v>469</v>
      </c>
      <c r="J69" s="19">
        <f t="shared" si="8"/>
        <v>41.57801418439716</v>
      </c>
      <c r="K69" s="10"/>
      <c r="L69" s="5"/>
    </row>
    <row r="70" spans="2:12" ht="17.25">
      <c r="B70" s="15" t="s">
        <v>71</v>
      </c>
      <c r="C70" s="16">
        <f t="shared" si="9"/>
        <v>2502</v>
      </c>
      <c r="D70" s="17">
        <f aca="true" t="shared" si="10" ref="D70:D80">F70+H70+J70</f>
        <v>100</v>
      </c>
      <c r="E70" s="16">
        <v>85</v>
      </c>
      <c r="F70" s="18">
        <f aca="true" t="shared" si="11" ref="F70:F80">E70/C70*100</f>
        <v>3.3972821742605914</v>
      </c>
      <c r="G70" s="16">
        <v>1283</v>
      </c>
      <c r="H70" s="18">
        <f aca="true" t="shared" si="12" ref="H70:H80">G70/C70*100</f>
        <v>51.27897681854516</v>
      </c>
      <c r="I70" s="16">
        <v>1134</v>
      </c>
      <c r="J70" s="19">
        <f aca="true" t="shared" si="13" ref="J70:J80">I70/C70*100</f>
        <v>45.32374100719424</v>
      </c>
      <c r="K70" s="10"/>
      <c r="L70" s="5"/>
    </row>
    <row r="71" spans="2:12" ht="17.25">
      <c r="B71" s="15" t="s">
        <v>72</v>
      </c>
      <c r="C71" s="16">
        <f aca="true" t="shared" si="14" ref="C71:C80">E71+G71+I71</f>
        <v>4538</v>
      </c>
      <c r="D71" s="17">
        <f t="shared" si="10"/>
        <v>100</v>
      </c>
      <c r="E71" s="16">
        <v>171</v>
      </c>
      <c r="F71" s="18">
        <f t="shared" si="11"/>
        <v>3.7681798148964303</v>
      </c>
      <c r="G71" s="16">
        <v>2351</v>
      </c>
      <c r="H71" s="18">
        <f t="shared" si="12"/>
        <v>51.80696342000881</v>
      </c>
      <c r="I71" s="16">
        <v>2016</v>
      </c>
      <c r="J71" s="19">
        <f t="shared" si="13"/>
        <v>44.42485676509476</v>
      </c>
      <c r="K71" s="10"/>
      <c r="L71" s="5"/>
    </row>
    <row r="72" spans="2:12" ht="17.25">
      <c r="B72" s="15" t="s">
        <v>73</v>
      </c>
      <c r="C72" s="16">
        <f t="shared" si="14"/>
        <v>2958</v>
      </c>
      <c r="D72" s="17">
        <f t="shared" si="10"/>
        <v>100</v>
      </c>
      <c r="E72" s="16">
        <v>31</v>
      </c>
      <c r="F72" s="18">
        <f t="shared" si="11"/>
        <v>1.0480054090601758</v>
      </c>
      <c r="G72" s="16">
        <v>482</v>
      </c>
      <c r="H72" s="18">
        <f t="shared" si="12"/>
        <v>16.2947937795808</v>
      </c>
      <c r="I72" s="16">
        <v>2445</v>
      </c>
      <c r="J72" s="19">
        <f t="shared" si="13"/>
        <v>82.65720081135902</v>
      </c>
      <c r="K72" s="10"/>
      <c r="L72" s="5"/>
    </row>
    <row r="73" spans="2:12" ht="17.25">
      <c r="B73" s="15" t="s">
        <v>74</v>
      </c>
      <c r="C73" s="16">
        <f t="shared" si="14"/>
        <v>9468</v>
      </c>
      <c r="D73" s="17">
        <f t="shared" si="10"/>
        <v>100</v>
      </c>
      <c r="E73" s="16">
        <v>298</v>
      </c>
      <c r="F73" s="18">
        <f t="shared" si="11"/>
        <v>3.1474440219687363</v>
      </c>
      <c r="G73" s="16">
        <v>2930</v>
      </c>
      <c r="H73" s="18">
        <f t="shared" si="12"/>
        <v>30.946345585128853</v>
      </c>
      <c r="I73" s="16">
        <v>6240</v>
      </c>
      <c r="J73" s="19">
        <f t="shared" si="13"/>
        <v>65.90621039290241</v>
      </c>
      <c r="K73" s="10"/>
      <c r="L73" s="5"/>
    </row>
    <row r="74" spans="2:12" ht="17.25">
      <c r="B74" s="15" t="s">
        <v>75</v>
      </c>
      <c r="C74" s="16">
        <f t="shared" si="14"/>
        <v>1251</v>
      </c>
      <c r="D74" s="17">
        <f t="shared" si="10"/>
        <v>100</v>
      </c>
      <c r="E74" s="16">
        <v>31</v>
      </c>
      <c r="F74" s="18">
        <f t="shared" si="11"/>
        <v>2.478017585931255</v>
      </c>
      <c r="G74" s="16">
        <v>403</v>
      </c>
      <c r="H74" s="18">
        <f t="shared" si="12"/>
        <v>32.214228617106315</v>
      </c>
      <c r="I74" s="16">
        <v>817</v>
      </c>
      <c r="J74" s="19">
        <f t="shared" si="13"/>
        <v>65.30775379696243</v>
      </c>
      <c r="K74" s="10"/>
      <c r="L74" s="5"/>
    </row>
    <row r="75" spans="2:12" ht="17.25">
      <c r="B75" s="15" t="s">
        <v>76</v>
      </c>
      <c r="C75" s="16">
        <f t="shared" si="14"/>
        <v>831</v>
      </c>
      <c r="D75" s="17">
        <f t="shared" si="10"/>
        <v>100</v>
      </c>
      <c r="E75" s="16">
        <v>23</v>
      </c>
      <c r="F75" s="18">
        <f t="shared" si="11"/>
        <v>2.7677496991576414</v>
      </c>
      <c r="G75" s="16">
        <v>241</v>
      </c>
      <c r="H75" s="18">
        <f t="shared" si="12"/>
        <v>29.001203369434414</v>
      </c>
      <c r="I75" s="16">
        <v>567</v>
      </c>
      <c r="J75" s="19">
        <f t="shared" si="13"/>
        <v>68.23104693140795</v>
      </c>
      <c r="K75" s="10"/>
      <c r="L75" s="5"/>
    </row>
    <row r="76" spans="2:12" ht="17.25">
      <c r="B76" s="20" t="s">
        <v>77</v>
      </c>
      <c r="C76" s="21">
        <f t="shared" si="14"/>
        <v>1527</v>
      </c>
      <c r="D76" s="22">
        <f t="shared" si="10"/>
        <v>100</v>
      </c>
      <c r="E76" s="21">
        <v>243</v>
      </c>
      <c r="F76" s="23">
        <f t="shared" si="11"/>
        <v>15.913555992141454</v>
      </c>
      <c r="G76" s="21">
        <v>527</v>
      </c>
      <c r="H76" s="23">
        <f t="shared" si="12"/>
        <v>34.51211525867714</v>
      </c>
      <c r="I76" s="21">
        <v>757</v>
      </c>
      <c r="J76" s="24">
        <f t="shared" si="13"/>
        <v>49.574328749181404</v>
      </c>
      <c r="K76" s="10"/>
      <c r="L76" s="5"/>
    </row>
    <row r="77" spans="2:12" ht="17.25">
      <c r="B77" s="20" t="s">
        <v>78</v>
      </c>
      <c r="C77" s="21">
        <f t="shared" si="14"/>
        <v>13980</v>
      </c>
      <c r="D77" s="22">
        <f t="shared" si="10"/>
        <v>100</v>
      </c>
      <c r="E77" s="21">
        <f>SUM(E78:E80)</f>
        <v>391</v>
      </c>
      <c r="F77" s="23">
        <f t="shared" si="11"/>
        <v>2.796852646638054</v>
      </c>
      <c r="G77" s="21">
        <f>SUM(G78:G80)</f>
        <v>5890</v>
      </c>
      <c r="H77" s="23">
        <f t="shared" si="12"/>
        <v>42.13161659513591</v>
      </c>
      <c r="I77" s="21">
        <f>SUM(I78:I80)</f>
        <v>7699</v>
      </c>
      <c r="J77" s="24">
        <f t="shared" si="13"/>
        <v>55.07153075822604</v>
      </c>
      <c r="K77" s="10"/>
      <c r="L77" s="5"/>
    </row>
    <row r="78" spans="2:12" ht="17.25">
      <c r="B78" s="15" t="s">
        <v>79</v>
      </c>
      <c r="C78" s="16">
        <f t="shared" si="14"/>
        <v>12917</v>
      </c>
      <c r="D78" s="17">
        <f t="shared" si="10"/>
        <v>100</v>
      </c>
      <c r="E78" s="16">
        <v>271</v>
      </c>
      <c r="F78" s="18">
        <f t="shared" si="11"/>
        <v>2.0980103739258342</v>
      </c>
      <c r="G78" s="16">
        <v>5432</v>
      </c>
      <c r="H78" s="18">
        <f t="shared" si="12"/>
        <v>42.0531083068824</v>
      </c>
      <c r="I78" s="16">
        <v>7214</v>
      </c>
      <c r="J78" s="19">
        <f t="shared" si="13"/>
        <v>55.84888131919177</v>
      </c>
      <c r="K78" s="10"/>
      <c r="L78" s="5"/>
    </row>
    <row r="79" spans="2:12" ht="17.25">
      <c r="B79" s="15" t="s">
        <v>80</v>
      </c>
      <c r="C79" s="16">
        <f t="shared" si="14"/>
        <v>620</v>
      </c>
      <c r="D79" s="17">
        <f t="shared" si="10"/>
        <v>100</v>
      </c>
      <c r="E79" s="16">
        <v>94</v>
      </c>
      <c r="F79" s="18">
        <f t="shared" si="11"/>
        <v>15.161290322580644</v>
      </c>
      <c r="G79" s="16">
        <v>269</v>
      </c>
      <c r="H79" s="18">
        <f t="shared" si="12"/>
        <v>43.38709677419355</v>
      </c>
      <c r="I79" s="16">
        <v>257</v>
      </c>
      <c r="J79" s="19">
        <f t="shared" si="13"/>
        <v>41.4516129032258</v>
      </c>
      <c r="K79" s="10"/>
      <c r="L79" s="5"/>
    </row>
    <row r="80" spans="2:12" ht="18" thickBot="1">
      <c r="B80" s="25" t="s">
        <v>81</v>
      </c>
      <c r="C80" s="26">
        <f t="shared" si="14"/>
        <v>443</v>
      </c>
      <c r="D80" s="27">
        <f t="shared" si="10"/>
        <v>100</v>
      </c>
      <c r="E80" s="26">
        <v>26</v>
      </c>
      <c r="F80" s="28">
        <f t="shared" si="11"/>
        <v>5.8690744920993225</v>
      </c>
      <c r="G80" s="26">
        <v>189</v>
      </c>
      <c r="H80" s="28">
        <f t="shared" si="12"/>
        <v>42.66365688487584</v>
      </c>
      <c r="I80" s="26">
        <v>228</v>
      </c>
      <c r="J80" s="29">
        <f t="shared" si="13"/>
        <v>51.46726862302483</v>
      </c>
      <c r="K80" s="10"/>
      <c r="L80" s="5"/>
    </row>
  </sheetData>
  <hyperlinks>
    <hyperlink ref="A1" r:id="rId1" display="http://www.pref.yamanashi.jp/toukei_2/HP/koku00.html"/>
  </hyperlinks>
  <printOptions/>
  <pageMargins left="1.75" right="0.75" top="0.42" bottom="0.43" header="0.32" footer="0.32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14.875" style="1" customWidth="1"/>
    <col min="3" max="10" width="13.625" style="1" customWidth="1"/>
    <col min="11" max="11" width="16.25390625" style="1" customWidth="1"/>
    <col min="12" max="12" width="9.00390625" style="1" customWidth="1"/>
    <col min="13" max="30" width="10.875" style="1" customWidth="1"/>
    <col min="31" max="31" width="2.125" style="1" customWidth="1"/>
    <col min="32" max="32" width="9.00390625" style="1" customWidth="1"/>
    <col min="33" max="50" width="10.875" style="1" customWidth="1"/>
    <col min="51" max="51" width="2.125" style="1" customWidth="1"/>
    <col min="52" max="16384" width="9.00390625" style="1" customWidth="1"/>
  </cols>
  <sheetData>
    <row r="1" ht="17.25">
      <c r="A1" s="42" t="s">
        <v>84</v>
      </c>
    </row>
    <row r="2" ht="17.25">
      <c r="B2" s="2" t="s">
        <v>82</v>
      </c>
    </row>
    <row r="3" spans="2:11" ht="18" thickBo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2" ht="17.25">
      <c r="B4" s="6"/>
      <c r="C4" s="7" t="s">
        <v>1</v>
      </c>
      <c r="D4" s="8"/>
      <c r="E4" s="7" t="s">
        <v>2</v>
      </c>
      <c r="F4" s="8"/>
      <c r="G4" s="7" t="s">
        <v>3</v>
      </c>
      <c r="H4" s="8"/>
      <c r="I4" s="7" t="s">
        <v>4</v>
      </c>
      <c r="J4" s="9"/>
      <c r="K4" s="10"/>
      <c r="L4" s="5"/>
    </row>
    <row r="5" spans="2:12" ht="17.25">
      <c r="B5" s="11"/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4" t="s">
        <v>6</v>
      </c>
      <c r="K5" s="10"/>
      <c r="L5" s="5"/>
    </row>
    <row r="6" spans="2:12" ht="17.25">
      <c r="B6" s="15" t="s">
        <v>7</v>
      </c>
      <c r="C6" s="30">
        <f>C7+C8</f>
        <v>276831</v>
      </c>
      <c r="D6" s="31">
        <f aca="true" t="shared" si="0" ref="D6:D37">F6+H6+J6</f>
        <v>100</v>
      </c>
      <c r="E6" s="30">
        <f>E7+E8</f>
        <v>25104</v>
      </c>
      <c r="F6" s="32">
        <f aca="true" t="shared" si="1" ref="F6:F37">E6/C6*100</f>
        <v>9.068348559229277</v>
      </c>
      <c r="G6" s="30">
        <f>G7+G8</f>
        <v>113848</v>
      </c>
      <c r="H6" s="32">
        <f aca="true" t="shared" si="2" ref="H6:H37">G6/C6*100</f>
        <v>41.12545199056464</v>
      </c>
      <c r="I6" s="30">
        <f>I7+I8</f>
        <v>137879</v>
      </c>
      <c r="J6" s="33">
        <f aca="true" t="shared" si="3" ref="J6:J37">I6/C6*100</f>
        <v>49.80619945020609</v>
      </c>
      <c r="K6" s="10"/>
      <c r="L6" s="5"/>
    </row>
    <row r="7" spans="2:12" ht="17.25">
      <c r="B7" s="15" t="s">
        <v>8</v>
      </c>
      <c r="C7" s="30">
        <f aca="true" t="shared" si="4" ref="C7:C38">E7+G7+I7</f>
        <v>128478</v>
      </c>
      <c r="D7" s="31">
        <f t="shared" si="0"/>
        <v>100</v>
      </c>
      <c r="E7" s="30">
        <f>SUM(E9:E15)</f>
        <v>7143</v>
      </c>
      <c r="F7" s="32">
        <f t="shared" si="1"/>
        <v>5.559706720216691</v>
      </c>
      <c r="G7" s="30">
        <f>SUM(G9:G15)</f>
        <v>51806</v>
      </c>
      <c r="H7" s="32">
        <f t="shared" si="2"/>
        <v>40.32285683151979</v>
      </c>
      <c r="I7" s="30">
        <f>SUM(I9:I15)</f>
        <v>69529</v>
      </c>
      <c r="J7" s="33">
        <f t="shared" si="3"/>
        <v>54.11743644826351</v>
      </c>
      <c r="K7" s="10"/>
      <c r="L7" s="5"/>
    </row>
    <row r="8" spans="2:12" ht="17.25">
      <c r="B8" s="20" t="s">
        <v>9</v>
      </c>
      <c r="C8" s="34">
        <f t="shared" si="4"/>
        <v>148353</v>
      </c>
      <c r="D8" s="35">
        <f t="shared" si="0"/>
        <v>100</v>
      </c>
      <c r="E8" s="34">
        <f>E16+E22+E31+E37+E45+E57+E67+E77</f>
        <v>17961</v>
      </c>
      <c r="F8" s="36">
        <f t="shared" si="1"/>
        <v>12.106934136822309</v>
      </c>
      <c r="G8" s="34">
        <f>G16+G22+G31+G37+G45+G57+G67+G77</f>
        <v>62042</v>
      </c>
      <c r="H8" s="36">
        <f t="shared" si="2"/>
        <v>41.82052267227491</v>
      </c>
      <c r="I8" s="34">
        <f>I16+I22+I31+I37+I45+I57+I67+I77</f>
        <v>68350</v>
      </c>
      <c r="J8" s="37">
        <f t="shared" si="3"/>
        <v>46.072543190902785</v>
      </c>
      <c r="K8" s="10"/>
      <c r="L8" s="5"/>
    </row>
    <row r="9" spans="2:12" ht="17.25">
      <c r="B9" s="15" t="s">
        <v>10</v>
      </c>
      <c r="C9" s="30">
        <f t="shared" si="4"/>
        <v>61444</v>
      </c>
      <c r="D9" s="31">
        <f t="shared" si="0"/>
        <v>100</v>
      </c>
      <c r="E9" s="30">
        <v>1546</v>
      </c>
      <c r="F9" s="32">
        <f t="shared" si="1"/>
        <v>2.5161122322765443</v>
      </c>
      <c r="G9" s="30">
        <v>21170</v>
      </c>
      <c r="H9" s="32">
        <f t="shared" si="2"/>
        <v>34.45413710044919</v>
      </c>
      <c r="I9" s="30">
        <v>38728</v>
      </c>
      <c r="J9" s="33">
        <f t="shared" si="3"/>
        <v>63.029750667274264</v>
      </c>
      <c r="K9" s="10"/>
      <c r="L9" s="5"/>
    </row>
    <row r="10" spans="2:12" ht="17.25">
      <c r="B10" s="15" t="s">
        <v>11</v>
      </c>
      <c r="C10" s="30">
        <f t="shared" si="4"/>
        <v>17206</v>
      </c>
      <c r="D10" s="31">
        <f t="shared" si="0"/>
        <v>100</v>
      </c>
      <c r="E10" s="30">
        <v>325</v>
      </c>
      <c r="F10" s="32">
        <f t="shared" si="1"/>
        <v>1.8888759734976173</v>
      </c>
      <c r="G10" s="30">
        <v>8638</v>
      </c>
      <c r="H10" s="32">
        <f t="shared" si="2"/>
        <v>50.20341741253051</v>
      </c>
      <c r="I10" s="30">
        <v>8243</v>
      </c>
      <c r="J10" s="33">
        <f t="shared" si="3"/>
        <v>47.90770661397187</v>
      </c>
      <c r="K10" s="10"/>
      <c r="L10" s="5"/>
    </row>
    <row r="11" spans="2:12" ht="17.25">
      <c r="B11" s="15" t="s">
        <v>12</v>
      </c>
      <c r="C11" s="30">
        <f t="shared" si="4"/>
        <v>8735</v>
      </c>
      <c r="D11" s="31">
        <f t="shared" si="0"/>
        <v>100</v>
      </c>
      <c r="E11" s="30">
        <v>1584</v>
      </c>
      <c r="F11" s="32">
        <f t="shared" si="1"/>
        <v>18.133943903835146</v>
      </c>
      <c r="G11" s="30">
        <v>3270</v>
      </c>
      <c r="H11" s="32">
        <f t="shared" si="2"/>
        <v>37.43560389238695</v>
      </c>
      <c r="I11" s="30">
        <v>3881</v>
      </c>
      <c r="J11" s="33">
        <f t="shared" si="3"/>
        <v>44.430452203777904</v>
      </c>
      <c r="K11" s="10"/>
      <c r="L11" s="5"/>
    </row>
    <row r="12" spans="2:12" ht="17.25">
      <c r="B12" s="15" t="s">
        <v>13</v>
      </c>
      <c r="C12" s="30">
        <f t="shared" si="4"/>
        <v>10439</v>
      </c>
      <c r="D12" s="31">
        <f t="shared" si="0"/>
        <v>100</v>
      </c>
      <c r="E12" s="30">
        <v>301</v>
      </c>
      <c r="F12" s="32">
        <f t="shared" si="1"/>
        <v>2.8834179519111025</v>
      </c>
      <c r="G12" s="30">
        <v>5312</v>
      </c>
      <c r="H12" s="32">
        <f t="shared" si="2"/>
        <v>50.886100201168695</v>
      </c>
      <c r="I12" s="30">
        <v>4826</v>
      </c>
      <c r="J12" s="33">
        <f t="shared" si="3"/>
        <v>46.2304818469202</v>
      </c>
      <c r="K12" s="10"/>
      <c r="L12" s="5"/>
    </row>
    <row r="13" spans="2:12" ht="17.25">
      <c r="B13" s="15" t="s">
        <v>14</v>
      </c>
      <c r="C13" s="30">
        <f t="shared" si="4"/>
        <v>9712</v>
      </c>
      <c r="D13" s="31">
        <f t="shared" si="0"/>
        <v>100</v>
      </c>
      <c r="E13" s="30">
        <v>1831</v>
      </c>
      <c r="F13" s="32">
        <f t="shared" si="1"/>
        <v>18.852965403624385</v>
      </c>
      <c r="G13" s="30">
        <v>3371</v>
      </c>
      <c r="H13" s="32">
        <f t="shared" si="2"/>
        <v>34.709637561779246</v>
      </c>
      <c r="I13" s="30">
        <v>4510</v>
      </c>
      <c r="J13" s="33">
        <f t="shared" si="3"/>
        <v>46.43739703459638</v>
      </c>
      <c r="K13" s="10"/>
      <c r="L13" s="5"/>
    </row>
    <row r="14" spans="2:12" ht="17.25">
      <c r="B14" s="15" t="s">
        <v>15</v>
      </c>
      <c r="C14" s="30">
        <f t="shared" si="4"/>
        <v>10855</v>
      </c>
      <c r="D14" s="31">
        <f t="shared" si="0"/>
        <v>100</v>
      </c>
      <c r="E14" s="30">
        <v>236</v>
      </c>
      <c r="F14" s="32">
        <f t="shared" si="1"/>
        <v>2.1741133118378624</v>
      </c>
      <c r="G14" s="30">
        <v>5456</v>
      </c>
      <c r="H14" s="32">
        <f t="shared" si="2"/>
        <v>50.26255181943805</v>
      </c>
      <c r="I14" s="30">
        <v>5163</v>
      </c>
      <c r="J14" s="33">
        <f t="shared" si="3"/>
        <v>47.56333486872409</v>
      </c>
      <c r="K14" s="10"/>
      <c r="L14" s="5"/>
    </row>
    <row r="15" spans="2:12" ht="17.25">
      <c r="B15" s="20" t="s">
        <v>16</v>
      </c>
      <c r="C15" s="34">
        <f t="shared" si="4"/>
        <v>10087</v>
      </c>
      <c r="D15" s="35">
        <f t="shared" si="0"/>
        <v>100</v>
      </c>
      <c r="E15" s="34">
        <v>1320</v>
      </c>
      <c r="F15" s="36">
        <f t="shared" si="1"/>
        <v>13.086150490730644</v>
      </c>
      <c r="G15" s="34">
        <v>4589</v>
      </c>
      <c r="H15" s="36">
        <f t="shared" si="2"/>
        <v>45.494200456032516</v>
      </c>
      <c r="I15" s="34">
        <v>4178</v>
      </c>
      <c r="J15" s="37">
        <f t="shared" si="3"/>
        <v>41.41964905323684</v>
      </c>
      <c r="K15" s="10"/>
      <c r="L15" s="5"/>
    </row>
    <row r="16" spans="2:12" ht="17.25">
      <c r="B16" s="20" t="s">
        <v>17</v>
      </c>
      <c r="C16" s="34">
        <f t="shared" si="4"/>
        <v>8491</v>
      </c>
      <c r="D16" s="35">
        <f t="shared" si="0"/>
        <v>100</v>
      </c>
      <c r="E16" s="34">
        <f>SUM(E17:E21)</f>
        <v>2426</v>
      </c>
      <c r="F16" s="36">
        <f t="shared" si="1"/>
        <v>28.57142857142857</v>
      </c>
      <c r="G16" s="34">
        <f>SUM(G17:G21)</f>
        <v>2650</v>
      </c>
      <c r="H16" s="36">
        <f t="shared" si="2"/>
        <v>31.209515958073254</v>
      </c>
      <c r="I16" s="34">
        <f>SUM(I17:I21)</f>
        <v>3415</v>
      </c>
      <c r="J16" s="37">
        <f t="shared" si="3"/>
        <v>40.219055470498176</v>
      </c>
      <c r="K16" s="10"/>
      <c r="L16" s="5"/>
    </row>
    <row r="17" spans="2:12" ht="17.25">
      <c r="B17" s="15" t="s">
        <v>18</v>
      </c>
      <c r="C17" s="30">
        <f t="shared" si="4"/>
        <v>2168</v>
      </c>
      <c r="D17" s="31">
        <f t="shared" si="0"/>
        <v>100</v>
      </c>
      <c r="E17" s="30">
        <v>401</v>
      </c>
      <c r="F17" s="32">
        <f t="shared" si="1"/>
        <v>18.49630996309963</v>
      </c>
      <c r="G17" s="30">
        <v>604</v>
      </c>
      <c r="H17" s="32">
        <f t="shared" si="2"/>
        <v>27.85977859778598</v>
      </c>
      <c r="I17" s="30">
        <v>1163</v>
      </c>
      <c r="J17" s="33">
        <f t="shared" si="3"/>
        <v>53.64391143911439</v>
      </c>
      <c r="K17" s="10"/>
      <c r="L17" s="5"/>
    </row>
    <row r="18" spans="2:12" ht="17.25">
      <c r="B18" s="15" t="s">
        <v>19</v>
      </c>
      <c r="C18" s="30">
        <f t="shared" si="4"/>
        <v>2082</v>
      </c>
      <c r="D18" s="31">
        <f t="shared" si="0"/>
        <v>100</v>
      </c>
      <c r="E18" s="30">
        <v>686</v>
      </c>
      <c r="F18" s="32">
        <f t="shared" si="1"/>
        <v>32.9490874159462</v>
      </c>
      <c r="G18" s="30">
        <v>669</v>
      </c>
      <c r="H18" s="32">
        <f t="shared" si="2"/>
        <v>32.13256484149856</v>
      </c>
      <c r="I18" s="30">
        <v>727</v>
      </c>
      <c r="J18" s="33">
        <f t="shared" si="3"/>
        <v>34.918347742555234</v>
      </c>
      <c r="K18" s="10"/>
      <c r="L18" s="5"/>
    </row>
    <row r="19" spans="2:12" ht="17.25">
      <c r="B19" s="15" t="s">
        <v>20</v>
      </c>
      <c r="C19" s="30">
        <f t="shared" si="4"/>
        <v>473</v>
      </c>
      <c r="D19" s="31">
        <f t="shared" si="0"/>
        <v>100</v>
      </c>
      <c r="E19" s="30">
        <v>79</v>
      </c>
      <c r="F19" s="32">
        <f t="shared" si="1"/>
        <v>16.701902748414376</v>
      </c>
      <c r="G19" s="30">
        <v>200</v>
      </c>
      <c r="H19" s="32">
        <f t="shared" si="2"/>
        <v>42.28329809725159</v>
      </c>
      <c r="I19" s="30">
        <v>194</v>
      </c>
      <c r="J19" s="33">
        <f t="shared" si="3"/>
        <v>41.014799154334035</v>
      </c>
      <c r="K19" s="10"/>
      <c r="L19" s="5"/>
    </row>
    <row r="20" spans="2:12" ht="17.25">
      <c r="B20" s="15" t="s">
        <v>21</v>
      </c>
      <c r="C20" s="30">
        <f t="shared" si="4"/>
        <v>2956</v>
      </c>
      <c r="D20" s="31">
        <f t="shared" si="0"/>
        <v>100</v>
      </c>
      <c r="E20" s="30">
        <v>1194</v>
      </c>
      <c r="F20" s="32">
        <f t="shared" si="1"/>
        <v>40.39242219215156</v>
      </c>
      <c r="G20" s="30">
        <v>663</v>
      </c>
      <c r="H20" s="32">
        <f t="shared" si="2"/>
        <v>22.42895805142084</v>
      </c>
      <c r="I20" s="30">
        <v>1099</v>
      </c>
      <c r="J20" s="33">
        <f t="shared" si="3"/>
        <v>37.17861975642761</v>
      </c>
      <c r="K20" s="10"/>
      <c r="L20" s="5"/>
    </row>
    <row r="21" spans="2:12" ht="17.25">
      <c r="B21" s="20" t="s">
        <v>22</v>
      </c>
      <c r="C21" s="34">
        <f t="shared" si="4"/>
        <v>812</v>
      </c>
      <c r="D21" s="35">
        <f t="shared" si="0"/>
        <v>99.99999999999999</v>
      </c>
      <c r="E21" s="34">
        <v>66</v>
      </c>
      <c r="F21" s="36">
        <f t="shared" si="1"/>
        <v>8.12807881773399</v>
      </c>
      <c r="G21" s="34">
        <v>514</v>
      </c>
      <c r="H21" s="36">
        <f t="shared" si="2"/>
        <v>63.30049261083743</v>
      </c>
      <c r="I21" s="34">
        <v>232</v>
      </c>
      <c r="J21" s="37">
        <f t="shared" si="3"/>
        <v>28.57142857142857</v>
      </c>
      <c r="K21" s="10"/>
      <c r="L21" s="5"/>
    </row>
    <row r="22" spans="2:12" ht="17.25">
      <c r="B22" s="20" t="s">
        <v>23</v>
      </c>
      <c r="C22" s="34">
        <f t="shared" si="4"/>
        <v>21985</v>
      </c>
      <c r="D22" s="35">
        <f t="shared" si="0"/>
        <v>100</v>
      </c>
      <c r="E22" s="34">
        <f>SUM(E23:E30)</f>
        <v>4920</v>
      </c>
      <c r="F22" s="36">
        <f t="shared" si="1"/>
        <v>22.378894700932452</v>
      </c>
      <c r="G22" s="34">
        <f>SUM(G23:G30)</f>
        <v>6903</v>
      </c>
      <c r="H22" s="36">
        <f t="shared" si="2"/>
        <v>31.39868091880828</v>
      </c>
      <c r="I22" s="34">
        <f>SUM(I23:I30)</f>
        <v>10162</v>
      </c>
      <c r="J22" s="37">
        <f t="shared" si="3"/>
        <v>46.22242438025927</v>
      </c>
      <c r="K22" s="10"/>
      <c r="L22" s="5"/>
    </row>
    <row r="23" spans="2:12" ht="17.25">
      <c r="B23" s="15" t="s">
        <v>24</v>
      </c>
      <c r="C23" s="30">
        <f t="shared" si="4"/>
        <v>7498</v>
      </c>
      <c r="D23" s="31">
        <f t="shared" si="0"/>
        <v>100</v>
      </c>
      <c r="E23" s="30">
        <v>676</v>
      </c>
      <c r="F23" s="32">
        <f t="shared" si="1"/>
        <v>9.015737530008003</v>
      </c>
      <c r="G23" s="30">
        <v>2411</v>
      </c>
      <c r="H23" s="32">
        <f t="shared" si="2"/>
        <v>32.15524139770605</v>
      </c>
      <c r="I23" s="30">
        <v>4411</v>
      </c>
      <c r="J23" s="33">
        <f t="shared" si="3"/>
        <v>58.82902107228595</v>
      </c>
      <c r="K23" s="10"/>
      <c r="L23" s="5"/>
    </row>
    <row r="24" spans="2:12" ht="17.25">
      <c r="B24" s="15" t="s">
        <v>25</v>
      </c>
      <c r="C24" s="30">
        <f t="shared" si="4"/>
        <v>3796</v>
      </c>
      <c r="D24" s="31">
        <f t="shared" si="0"/>
        <v>100</v>
      </c>
      <c r="E24" s="30">
        <v>1051</v>
      </c>
      <c r="F24" s="32">
        <f t="shared" si="1"/>
        <v>27.68703898840885</v>
      </c>
      <c r="G24" s="30">
        <v>1186</v>
      </c>
      <c r="H24" s="32">
        <f t="shared" si="2"/>
        <v>31.24341412012645</v>
      </c>
      <c r="I24" s="30">
        <v>1559</v>
      </c>
      <c r="J24" s="33">
        <f t="shared" si="3"/>
        <v>41.0695468914647</v>
      </c>
      <c r="K24" s="10"/>
      <c r="L24" s="5"/>
    </row>
    <row r="25" spans="2:12" ht="17.25">
      <c r="B25" s="15" t="s">
        <v>26</v>
      </c>
      <c r="C25" s="30">
        <f t="shared" si="4"/>
        <v>3525</v>
      </c>
      <c r="D25" s="31">
        <f t="shared" si="0"/>
        <v>100</v>
      </c>
      <c r="E25" s="30">
        <v>1214</v>
      </c>
      <c r="F25" s="32">
        <f t="shared" si="1"/>
        <v>34.43971631205674</v>
      </c>
      <c r="G25" s="30">
        <v>919</v>
      </c>
      <c r="H25" s="32">
        <f t="shared" si="2"/>
        <v>26.070921985815605</v>
      </c>
      <c r="I25" s="30">
        <v>1392</v>
      </c>
      <c r="J25" s="33">
        <f t="shared" si="3"/>
        <v>39.48936170212766</v>
      </c>
      <c r="K25" s="10"/>
      <c r="L25" s="5"/>
    </row>
    <row r="26" spans="2:12" ht="17.25">
      <c r="B26" s="15" t="s">
        <v>27</v>
      </c>
      <c r="C26" s="30">
        <f t="shared" si="4"/>
        <v>2589</v>
      </c>
      <c r="D26" s="31">
        <f t="shared" si="0"/>
        <v>100</v>
      </c>
      <c r="E26" s="30">
        <v>769</v>
      </c>
      <c r="F26" s="32">
        <f t="shared" si="1"/>
        <v>29.70258787176516</v>
      </c>
      <c r="G26" s="30">
        <v>794</v>
      </c>
      <c r="H26" s="32">
        <f t="shared" si="2"/>
        <v>30.668211664735416</v>
      </c>
      <c r="I26" s="30">
        <v>1026</v>
      </c>
      <c r="J26" s="33">
        <f t="shared" si="3"/>
        <v>39.62920046349942</v>
      </c>
      <c r="K26" s="10"/>
      <c r="L26" s="5"/>
    </row>
    <row r="27" spans="2:12" ht="17.25">
      <c r="B27" s="15" t="s">
        <v>28</v>
      </c>
      <c r="C27" s="30">
        <f t="shared" si="4"/>
        <v>1517</v>
      </c>
      <c r="D27" s="31">
        <f t="shared" si="0"/>
        <v>100</v>
      </c>
      <c r="E27" s="30">
        <v>375</v>
      </c>
      <c r="F27" s="32">
        <f t="shared" si="1"/>
        <v>24.719841793012527</v>
      </c>
      <c r="G27" s="30">
        <v>595</v>
      </c>
      <c r="H27" s="32">
        <f t="shared" si="2"/>
        <v>39.22214897824654</v>
      </c>
      <c r="I27" s="30">
        <v>547</v>
      </c>
      <c r="J27" s="33">
        <f t="shared" si="3"/>
        <v>36.058009228740936</v>
      </c>
      <c r="K27" s="10"/>
      <c r="L27" s="5"/>
    </row>
    <row r="28" spans="2:12" ht="17.25">
      <c r="B28" s="15" t="s">
        <v>29</v>
      </c>
      <c r="C28" s="30">
        <f t="shared" si="4"/>
        <v>1713</v>
      </c>
      <c r="D28" s="31">
        <f t="shared" si="0"/>
        <v>100</v>
      </c>
      <c r="E28" s="30">
        <v>475</v>
      </c>
      <c r="F28" s="32">
        <f t="shared" si="1"/>
        <v>27.729130180969058</v>
      </c>
      <c r="G28" s="30">
        <v>519</v>
      </c>
      <c r="H28" s="32">
        <f t="shared" si="2"/>
        <v>30.297723292469353</v>
      </c>
      <c r="I28" s="30">
        <v>719</v>
      </c>
      <c r="J28" s="33">
        <f t="shared" si="3"/>
        <v>41.97314652656159</v>
      </c>
      <c r="K28" s="10"/>
      <c r="L28" s="5"/>
    </row>
    <row r="29" spans="2:12" ht="17.25">
      <c r="B29" s="15" t="s">
        <v>30</v>
      </c>
      <c r="C29" s="30">
        <f t="shared" si="4"/>
        <v>217</v>
      </c>
      <c r="D29" s="31">
        <f t="shared" si="0"/>
        <v>100</v>
      </c>
      <c r="E29" s="30">
        <v>81</v>
      </c>
      <c r="F29" s="32">
        <f t="shared" si="1"/>
        <v>37.327188940092164</v>
      </c>
      <c r="G29" s="30">
        <v>75</v>
      </c>
      <c r="H29" s="32">
        <f t="shared" si="2"/>
        <v>34.56221198156682</v>
      </c>
      <c r="I29" s="30">
        <v>61</v>
      </c>
      <c r="J29" s="33">
        <f t="shared" si="3"/>
        <v>28.110599078341014</v>
      </c>
      <c r="K29" s="10"/>
      <c r="L29" s="5"/>
    </row>
    <row r="30" spans="2:12" ht="17.25">
      <c r="B30" s="20" t="s">
        <v>31</v>
      </c>
      <c r="C30" s="34">
        <f t="shared" si="4"/>
        <v>1130</v>
      </c>
      <c r="D30" s="35">
        <f t="shared" si="0"/>
        <v>100</v>
      </c>
      <c r="E30" s="34">
        <v>279</v>
      </c>
      <c r="F30" s="36">
        <f t="shared" si="1"/>
        <v>24.690265486725664</v>
      </c>
      <c r="G30" s="34">
        <v>404</v>
      </c>
      <c r="H30" s="36">
        <f t="shared" si="2"/>
        <v>35.75221238938053</v>
      </c>
      <c r="I30" s="34">
        <v>447</v>
      </c>
      <c r="J30" s="37">
        <f t="shared" si="3"/>
        <v>39.557522123893804</v>
      </c>
      <c r="K30" s="10"/>
      <c r="L30" s="5"/>
    </row>
    <row r="31" spans="2:12" ht="17.25">
      <c r="B31" s="20" t="s">
        <v>32</v>
      </c>
      <c r="C31" s="34">
        <f t="shared" si="4"/>
        <v>8541</v>
      </c>
      <c r="D31" s="35">
        <f t="shared" si="0"/>
        <v>100</v>
      </c>
      <c r="E31" s="34">
        <f>SUM(E32:E36)</f>
        <v>766</v>
      </c>
      <c r="F31" s="36">
        <f t="shared" si="1"/>
        <v>8.968504858915818</v>
      </c>
      <c r="G31" s="34">
        <f>SUM(G32:G36)</f>
        <v>4001</v>
      </c>
      <c r="H31" s="36">
        <f t="shared" si="2"/>
        <v>46.84463177613863</v>
      </c>
      <c r="I31" s="34">
        <f>SUM(I32:I36)</f>
        <v>3774</v>
      </c>
      <c r="J31" s="37">
        <f t="shared" si="3"/>
        <v>44.18686336494556</v>
      </c>
      <c r="K31" s="10"/>
      <c r="L31" s="5"/>
    </row>
    <row r="32" spans="2:12" ht="17.25">
      <c r="B32" s="15" t="s">
        <v>33</v>
      </c>
      <c r="C32" s="30">
        <f t="shared" si="4"/>
        <v>537</v>
      </c>
      <c r="D32" s="31">
        <f t="shared" si="0"/>
        <v>100</v>
      </c>
      <c r="E32" s="30">
        <v>137</v>
      </c>
      <c r="F32" s="32">
        <f t="shared" si="1"/>
        <v>25.512104283054004</v>
      </c>
      <c r="G32" s="30">
        <v>120</v>
      </c>
      <c r="H32" s="32">
        <f t="shared" si="2"/>
        <v>22.3463687150838</v>
      </c>
      <c r="I32" s="30">
        <v>280</v>
      </c>
      <c r="J32" s="33">
        <f t="shared" si="3"/>
        <v>52.1415270018622</v>
      </c>
      <c r="K32" s="10"/>
      <c r="L32" s="5"/>
    </row>
    <row r="33" spans="2:12" ht="17.25">
      <c r="B33" s="15" t="s">
        <v>34</v>
      </c>
      <c r="C33" s="30">
        <f t="shared" si="4"/>
        <v>1325</v>
      </c>
      <c r="D33" s="31">
        <f t="shared" si="0"/>
        <v>100</v>
      </c>
      <c r="E33" s="30">
        <v>235</v>
      </c>
      <c r="F33" s="32">
        <f t="shared" si="1"/>
        <v>17.735849056603772</v>
      </c>
      <c r="G33" s="30">
        <v>565</v>
      </c>
      <c r="H33" s="32">
        <f t="shared" si="2"/>
        <v>42.64150943396226</v>
      </c>
      <c r="I33" s="30">
        <v>525</v>
      </c>
      <c r="J33" s="33">
        <f t="shared" si="3"/>
        <v>39.62264150943396</v>
      </c>
      <c r="K33" s="10"/>
      <c r="L33" s="5"/>
    </row>
    <row r="34" spans="2:12" ht="17.25">
      <c r="B34" s="15" t="s">
        <v>35</v>
      </c>
      <c r="C34" s="30">
        <f t="shared" si="4"/>
        <v>3579</v>
      </c>
      <c r="D34" s="31">
        <f t="shared" si="0"/>
        <v>100</v>
      </c>
      <c r="E34" s="30">
        <v>118</v>
      </c>
      <c r="F34" s="32">
        <f t="shared" si="1"/>
        <v>3.297010338083264</v>
      </c>
      <c r="G34" s="30">
        <v>1808</v>
      </c>
      <c r="H34" s="32">
        <f t="shared" si="2"/>
        <v>50.51690416317407</v>
      </c>
      <c r="I34" s="30">
        <v>1653</v>
      </c>
      <c r="J34" s="33">
        <f t="shared" si="3"/>
        <v>46.18608549874266</v>
      </c>
      <c r="K34" s="10"/>
      <c r="L34" s="5"/>
    </row>
    <row r="35" spans="2:12" ht="17.25">
      <c r="B35" s="15" t="s">
        <v>36</v>
      </c>
      <c r="C35" s="30">
        <f t="shared" si="4"/>
        <v>1324</v>
      </c>
      <c r="D35" s="31">
        <f t="shared" si="0"/>
        <v>100</v>
      </c>
      <c r="E35" s="30">
        <v>109</v>
      </c>
      <c r="F35" s="32">
        <f t="shared" si="1"/>
        <v>8.23262839879154</v>
      </c>
      <c r="G35" s="30">
        <v>676</v>
      </c>
      <c r="H35" s="32">
        <f t="shared" si="2"/>
        <v>51.057401812688816</v>
      </c>
      <c r="I35" s="30">
        <v>539</v>
      </c>
      <c r="J35" s="33">
        <f t="shared" si="3"/>
        <v>40.70996978851964</v>
      </c>
      <c r="K35" s="10"/>
      <c r="L35" s="5"/>
    </row>
    <row r="36" spans="2:12" ht="17.25">
      <c r="B36" s="20" t="s">
        <v>37</v>
      </c>
      <c r="C36" s="34">
        <f t="shared" si="4"/>
        <v>1776</v>
      </c>
      <c r="D36" s="35">
        <f t="shared" si="0"/>
        <v>100</v>
      </c>
      <c r="E36" s="34">
        <v>167</v>
      </c>
      <c r="F36" s="36">
        <f t="shared" si="1"/>
        <v>9.403153153153152</v>
      </c>
      <c r="G36" s="34">
        <v>832</v>
      </c>
      <c r="H36" s="36">
        <f t="shared" si="2"/>
        <v>46.846846846846844</v>
      </c>
      <c r="I36" s="34">
        <v>777</v>
      </c>
      <c r="J36" s="37">
        <f t="shared" si="3"/>
        <v>43.75</v>
      </c>
      <c r="K36" s="10"/>
      <c r="L36" s="5"/>
    </row>
    <row r="37" spans="2:12" ht="17.25">
      <c r="B37" s="20" t="s">
        <v>38</v>
      </c>
      <c r="C37" s="34">
        <f t="shared" si="4"/>
        <v>13517</v>
      </c>
      <c r="D37" s="35">
        <f t="shared" si="0"/>
        <v>100</v>
      </c>
      <c r="E37" s="34">
        <f>SUM(E38:E44)</f>
        <v>1126</v>
      </c>
      <c r="F37" s="36">
        <f t="shared" si="1"/>
        <v>8.330250795294813</v>
      </c>
      <c r="G37" s="34">
        <f>SUM(G38:G44)</f>
        <v>6338</v>
      </c>
      <c r="H37" s="36">
        <f t="shared" si="2"/>
        <v>46.889102611526226</v>
      </c>
      <c r="I37" s="34">
        <f>SUM(I38:I44)</f>
        <v>6053</v>
      </c>
      <c r="J37" s="37">
        <f t="shared" si="3"/>
        <v>44.78064659317896</v>
      </c>
      <c r="K37" s="10"/>
      <c r="L37" s="5"/>
    </row>
    <row r="38" spans="2:12" ht="17.25">
      <c r="B38" s="15" t="s">
        <v>39</v>
      </c>
      <c r="C38" s="30">
        <f t="shared" si="4"/>
        <v>4184</v>
      </c>
      <c r="D38" s="31">
        <f aca="true" t="shared" si="5" ref="D38:D69">F38+H38+J38</f>
        <v>100</v>
      </c>
      <c r="E38" s="30">
        <v>365</v>
      </c>
      <c r="F38" s="32">
        <f aca="true" t="shared" si="6" ref="F38:F69">E38/C38*100</f>
        <v>8.723709369024856</v>
      </c>
      <c r="G38" s="30">
        <v>1986</v>
      </c>
      <c r="H38" s="32">
        <f aca="true" t="shared" si="7" ref="H38:H69">G38/C38*100</f>
        <v>47.46653919694073</v>
      </c>
      <c r="I38" s="30">
        <v>1833</v>
      </c>
      <c r="J38" s="33">
        <f aca="true" t="shared" si="8" ref="J38:J69">I38/C38*100</f>
        <v>43.80975143403442</v>
      </c>
      <c r="K38" s="10"/>
      <c r="L38" s="5"/>
    </row>
    <row r="39" spans="2:12" ht="17.25">
      <c r="B39" s="15" t="s">
        <v>40</v>
      </c>
      <c r="C39" s="30">
        <f aca="true" t="shared" si="9" ref="C39:C70">E39+G39+I39</f>
        <v>1366</v>
      </c>
      <c r="D39" s="31">
        <f t="shared" si="5"/>
        <v>100</v>
      </c>
      <c r="E39" s="30">
        <v>33</v>
      </c>
      <c r="F39" s="32">
        <f t="shared" si="6"/>
        <v>2.4158125915080526</v>
      </c>
      <c r="G39" s="30">
        <v>604</v>
      </c>
      <c r="H39" s="32">
        <f t="shared" si="7"/>
        <v>44.21669106881406</v>
      </c>
      <c r="I39" s="30">
        <v>729</v>
      </c>
      <c r="J39" s="33">
        <f t="shared" si="8"/>
        <v>53.36749633967789</v>
      </c>
      <c r="K39" s="10"/>
      <c r="L39" s="5"/>
    </row>
    <row r="40" spans="2:12" ht="17.25">
      <c r="B40" s="15" t="s">
        <v>41</v>
      </c>
      <c r="C40" s="30">
        <f t="shared" si="9"/>
        <v>1471</v>
      </c>
      <c r="D40" s="31">
        <f t="shared" si="5"/>
        <v>100</v>
      </c>
      <c r="E40" s="30">
        <v>147</v>
      </c>
      <c r="F40" s="32">
        <f t="shared" si="6"/>
        <v>9.993201903467028</v>
      </c>
      <c r="G40" s="30">
        <v>711</v>
      </c>
      <c r="H40" s="32">
        <f t="shared" si="7"/>
        <v>48.334466349422165</v>
      </c>
      <c r="I40" s="30">
        <v>613</v>
      </c>
      <c r="J40" s="33">
        <f t="shared" si="8"/>
        <v>41.67233174711081</v>
      </c>
      <c r="K40" s="10"/>
      <c r="L40" s="5"/>
    </row>
    <row r="41" spans="2:12" ht="17.25">
      <c r="B41" s="15" t="s">
        <v>42</v>
      </c>
      <c r="C41" s="30">
        <f t="shared" si="9"/>
        <v>565</v>
      </c>
      <c r="D41" s="31">
        <f t="shared" si="5"/>
        <v>100</v>
      </c>
      <c r="E41" s="30">
        <v>46</v>
      </c>
      <c r="F41" s="32">
        <f t="shared" si="6"/>
        <v>8.141592920353983</v>
      </c>
      <c r="G41" s="30">
        <v>242</v>
      </c>
      <c r="H41" s="32">
        <f t="shared" si="7"/>
        <v>42.83185840707965</v>
      </c>
      <c r="I41" s="30">
        <v>277</v>
      </c>
      <c r="J41" s="33">
        <f t="shared" si="8"/>
        <v>49.02654867256637</v>
      </c>
      <c r="K41" s="10"/>
      <c r="L41" s="5"/>
    </row>
    <row r="42" spans="2:12" ht="17.25">
      <c r="B42" s="15" t="s">
        <v>43</v>
      </c>
      <c r="C42" s="30">
        <f t="shared" si="9"/>
        <v>2520</v>
      </c>
      <c r="D42" s="31">
        <f t="shared" si="5"/>
        <v>100</v>
      </c>
      <c r="E42" s="30">
        <v>170</v>
      </c>
      <c r="F42" s="32">
        <f t="shared" si="6"/>
        <v>6.746031746031746</v>
      </c>
      <c r="G42" s="30">
        <v>1130</v>
      </c>
      <c r="H42" s="32">
        <f t="shared" si="7"/>
        <v>44.84126984126984</v>
      </c>
      <c r="I42" s="30">
        <v>1220</v>
      </c>
      <c r="J42" s="33">
        <f t="shared" si="8"/>
        <v>48.41269841269841</v>
      </c>
      <c r="K42" s="10"/>
      <c r="L42" s="5"/>
    </row>
    <row r="43" spans="2:12" ht="17.25">
      <c r="B43" s="15" t="s">
        <v>44</v>
      </c>
      <c r="C43" s="30">
        <f t="shared" si="9"/>
        <v>1995</v>
      </c>
      <c r="D43" s="31">
        <f t="shared" si="5"/>
        <v>100</v>
      </c>
      <c r="E43" s="30">
        <v>109</v>
      </c>
      <c r="F43" s="32">
        <f t="shared" si="6"/>
        <v>5.463659147869674</v>
      </c>
      <c r="G43" s="30">
        <v>1027</v>
      </c>
      <c r="H43" s="32">
        <f t="shared" si="7"/>
        <v>51.478696741854634</v>
      </c>
      <c r="I43" s="30">
        <v>859</v>
      </c>
      <c r="J43" s="33">
        <f t="shared" si="8"/>
        <v>43.05764411027569</v>
      </c>
      <c r="K43" s="10"/>
      <c r="L43" s="5"/>
    </row>
    <row r="44" spans="2:12" ht="17.25">
      <c r="B44" s="20" t="s">
        <v>45</v>
      </c>
      <c r="C44" s="34">
        <f t="shared" si="9"/>
        <v>1416</v>
      </c>
      <c r="D44" s="35">
        <f t="shared" si="5"/>
        <v>100</v>
      </c>
      <c r="E44" s="34">
        <v>256</v>
      </c>
      <c r="F44" s="36">
        <f t="shared" si="6"/>
        <v>18.07909604519774</v>
      </c>
      <c r="G44" s="34">
        <v>638</v>
      </c>
      <c r="H44" s="36">
        <f t="shared" si="7"/>
        <v>45.05649717514124</v>
      </c>
      <c r="I44" s="34">
        <v>522</v>
      </c>
      <c r="J44" s="37">
        <f t="shared" si="8"/>
        <v>36.86440677966102</v>
      </c>
      <c r="K44" s="10"/>
      <c r="L44" s="5"/>
    </row>
    <row r="45" spans="2:12" ht="17.25">
      <c r="B45" s="20" t="s">
        <v>46</v>
      </c>
      <c r="C45" s="34">
        <f t="shared" si="9"/>
        <v>52748</v>
      </c>
      <c r="D45" s="35">
        <f t="shared" si="5"/>
        <v>100</v>
      </c>
      <c r="E45" s="34">
        <f>SUM(E46:E56)</f>
        <v>4324</v>
      </c>
      <c r="F45" s="36">
        <f t="shared" si="6"/>
        <v>8.197467202547964</v>
      </c>
      <c r="G45" s="34">
        <f>SUM(G46:G56)</f>
        <v>23969</v>
      </c>
      <c r="H45" s="36">
        <f t="shared" si="7"/>
        <v>45.440585425039814</v>
      </c>
      <c r="I45" s="34">
        <f>SUM(I46:I56)</f>
        <v>24455</v>
      </c>
      <c r="J45" s="37">
        <f t="shared" si="8"/>
        <v>46.361947372412224</v>
      </c>
      <c r="K45" s="10"/>
      <c r="L45" s="5"/>
    </row>
    <row r="46" spans="2:12" ht="17.25">
      <c r="B46" s="15" t="s">
        <v>47</v>
      </c>
      <c r="C46" s="30">
        <f t="shared" si="9"/>
        <v>12476</v>
      </c>
      <c r="D46" s="31">
        <f t="shared" si="5"/>
        <v>100</v>
      </c>
      <c r="E46" s="30">
        <v>286</v>
      </c>
      <c r="F46" s="32">
        <f t="shared" si="6"/>
        <v>2.2924014107085604</v>
      </c>
      <c r="G46" s="30">
        <v>5916</v>
      </c>
      <c r="H46" s="32">
        <f t="shared" si="7"/>
        <v>47.41904456556589</v>
      </c>
      <c r="I46" s="30">
        <v>6274</v>
      </c>
      <c r="J46" s="33">
        <f t="shared" si="8"/>
        <v>50.28855402372555</v>
      </c>
      <c r="K46" s="10"/>
      <c r="L46" s="5"/>
    </row>
    <row r="47" spans="2:12" ht="17.25">
      <c r="B47" s="15" t="s">
        <v>48</v>
      </c>
      <c r="C47" s="30">
        <f t="shared" si="9"/>
        <v>5604</v>
      </c>
      <c r="D47" s="31">
        <f t="shared" si="5"/>
        <v>100</v>
      </c>
      <c r="E47" s="30">
        <v>243</v>
      </c>
      <c r="F47" s="32">
        <f t="shared" si="6"/>
        <v>4.336188436830835</v>
      </c>
      <c r="G47" s="30">
        <v>2412</v>
      </c>
      <c r="H47" s="32">
        <f t="shared" si="7"/>
        <v>43.0406852248394</v>
      </c>
      <c r="I47" s="30">
        <v>2949</v>
      </c>
      <c r="J47" s="33">
        <f t="shared" si="8"/>
        <v>52.62312633832976</v>
      </c>
      <c r="K47" s="10"/>
      <c r="L47" s="5"/>
    </row>
    <row r="48" spans="2:12" ht="17.25">
      <c r="B48" s="15" t="s">
        <v>49</v>
      </c>
      <c r="C48" s="30">
        <f t="shared" si="9"/>
        <v>3209</v>
      </c>
      <c r="D48" s="31">
        <f t="shared" si="5"/>
        <v>100</v>
      </c>
      <c r="E48" s="30">
        <v>206</v>
      </c>
      <c r="F48" s="32">
        <f t="shared" si="6"/>
        <v>6.419445310065441</v>
      </c>
      <c r="G48" s="30">
        <v>1407</v>
      </c>
      <c r="H48" s="32">
        <f t="shared" si="7"/>
        <v>43.845434714864446</v>
      </c>
      <c r="I48" s="30">
        <v>1596</v>
      </c>
      <c r="J48" s="33">
        <f t="shared" si="8"/>
        <v>49.73511997507011</v>
      </c>
      <c r="K48" s="10"/>
      <c r="L48" s="5"/>
    </row>
    <row r="49" spans="2:12" ht="17.25">
      <c r="B49" s="15" t="s">
        <v>50</v>
      </c>
      <c r="C49" s="30">
        <f t="shared" si="9"/>
        <v>5053</v>
      </c>
      <c r="D49" s="31">
        <f t="shared" si="5"/>
        <v>100</v>
      </c>
      <c r="E49" s="30">
        <v>271</v>
      </c>
      <c r="F49" s="32">
        <f t="shared" si="6"/>
        <v>5.36315060360182</v>
      </c>
      <c r="G49" s="30">
        <v>2116</v>
      </c>
      <c r="H49" s="32">
        <f t="shared" si="7"/>
        <v>41.87611320007916</v>
      </c>
      <c r="I49" s="30">
        <v>2666</v>
      </c>
      <c r="J49" s="33">
        <f t="shared" si="8"/>
        <v>52.760736196319016</v>
      </c>
      <c r="K49" s="10"/>
      <c r="L49" s="5"/>
    </row>
    <row r="50" spans="2:12" ht="17.25">
      <c r="B50" s="15" t="s">
        <v>51</v>
      </c>
      <c r="C50" s="30">
        <f t="shared" si="9"/>
        <v>4859</v>
      </c>
      <c r="D50" s="31">
        <f t="shared" si="5"/>
        <v>100</v>
      </c>
      <c r="E50" s="30">
        <v>313</v>
      </c>
      <c r="F50" s="32">
        <f t="shared" si="6"/>
        <v>6.441654661452974</v>
      </c>
      <c r="G50" s="30">
        <v>2256</v>
      </c>
      <c r="H50" s="32">
        <f t="shared" si="7"/>
        <v>46.42930644165466</v>
      </c>
      <c r="I50" s="30">
        <v>2290</v>
      </c>
      <c r="J50" s="33">
        <f t="shared" si="8"/>
        <v>47.12903889689237</v>
      </c>
      <c r="K50" s="10"/>
      <c r="L50" s="5"/>
    </row>
    <row r="51" spans="2:12" ht="17.25">
      <c r="B51" s="15" t="s">
        <v>52</v>
      </c>
      <c r="C51" s="30">
        <f t="shared" si="9"/>
        <v>2176</v>
      </c>
      <c r="D51" s="31">
        <f t="shared" si="5"/>
        <v>100</v>
      </c>
      <c r="E51" s="30">
        <v>259</v>
      </c>
      <c r="F51" s="32">
        <f t="shared" si="6"/>
        <v>11.902573529411764</v>
      </c>
      <c r="G51" s="30">
        <v>970</v>
      </c>
      <c r="H51" s="32">
        <f t="shared" si="7"/>
        <v>44.57720588235294</v>
      </c>
      <c r="I51" s="30">
        <v>947</v>
      </c>
      <c r="J51" s="33">
        <f t="shared" si="8"/>
        <v>43.52022058823529</v>
      </c>
      <c r="K51" s="10"/>
      <c r="L51" s="5"/>
    </row>
    <row r="52" spans="2:12" ht="17.25">
      <c r="B52" s="15" t="s">
        <v>53</v>
      </c>
      <c r="C52" s="30">
        <f t="shared" si="9"/>
        <v>5831</v>
      </c>
      <c r="D52" s="31">
        <f t="shared" si="5"/>
        <v>100</v>
      </c>
      <c r="E52" s="30">
        <v>1072</v>
      </c>
      <c r="F52" s="32">
        <f t="shared" si="6"/>
        <v>18.38449665580518</v>
      </c>
      <c r="G52" s="30">
        <v>2433</v>
      </c>
      <c r="H52" s="32">
        <f t="shared" si="7"/>
        <v>41.72526153318471</v>
      </c>
      <c r="I52" s="30">
        <v>2326</v>
      </c>
      <c r="J52" s="33">
        <f t="shared" si="8"/>
        <v>39.89024181101012</v>
      </c>
      <c r="K52" s="10"/>
      <c r="L52" s="5"/>
    </row>
    <row r="53" spans="2:12" ht="17.25">
      <c r="B53" s="15" t="s">
        <v>54</v>
      </c>
      <c r="C53" s="30">
        <f t="shared" si="9"/>
        <v>201</v>
      </c>
      <c r="D53" s="31">
        <f t="shared" si="5"/>
        <v>100</v>
      </c>
      <c r="E53" s="30">
        <v>6</v>
      </c>
      <c r="F53" s="32">
        <f t="shared" si="6"/>
        <v>2.9850746268656714</v>
      </c>
      <c r="G53" s="30">
        <v>92</v>
      </c>
      <c r="H53" s="32">
        <f t="shared" si="7"/>
        <v>45.77114427860697</v>
      </c>
      <c r="I53" s="30">
        <v>103</v>
      </c>
      <c r="J53" s="33">
        <f t="shared" si="8"/>
        <v>51.243781094527364</v>
      </c>
      <c r="K53" s="10"/>
      <c r="L53" s="5"/>
    </row>
    <row r="54" spans="2:12" ht="17.25">
      <c r="B54" s="15" t="s">
        <v>55</v>
      </c>
      <c r="C54" s="30">
        <f t="shared" si="9"/>
        <v>3338</v>
      </c>
      <c r="D54" s="31">
        <f t="shared" si="5"/>
        <v>100</v>
      </c>
      <c r="E54" s="30">
        <v>388</v>
      </c>
      <c r="F54" s="32">
        <f t="shared" si="6"/>
        <v>11.623726782504495</v>
      </c>
      <c r="G54" s="30">
        <v>1676</v>
      </c>
      <c r="H54" s="32">
        <f t="shared" si="7"/>
        <v>50.20970641102457</v>
      </c>
      <c r="I54" s="30">
        <v>1274</v>
      </c>
      <c r="J54" s="33">
        <f t="shared" si="8"/>
        <v>38.16656680647094</v>
      </c>
      <c r="K54" s="10"/>
      <c r="L54" s="5"/>
    </row>
    <row r="55" spans="2:12" ht="17.25">
      <c r="B55" s="15" t="s">
        <v>56</v>
      </c>
      <c r="C55" s="30">
        <f t="shared" si="9"/>
        <v>5783</v>
      </c>
      <c r="D55" s="31">
        <f t="shared" si="5"/>
        <v>100</v>
      </c>
      <c r="E55" s="30">
        <v>759</v>
      </c>
      <c r="F55" s="32">
        <f t="shared" si="6"/>
        <v>13.124675773819817</v>
      </c>
      <c r="G55" s="30">
        <v>2568</v>
      </c>
      <c r="H55" s="32">
        <f t="shared" si="7"/>
        <v>44.4060176379042</v>
      </c>
      <c r="I55" s="30">
        <v>2456</v>
      </c>
      <c r="J55" s="33">
        <f t="shared" si="8"/>
        <v>42.46930658827598</v>
      </c>
      <c r="K55" s="10"/>
      <c r="L55" s="5"/>
    </row>
    <row r="56" spans="2:12" ht="17.25">
      <c r="B56" s="20" t="s">
        <v>57</v>
      </c>
      <c r="C56" s="34">
        <f t="shared" si="9"/>
        <v>4218</v>
      </c>
      <c r="D56" s="35">
        <f t="shared" si="5"/>
        <v>100</v>
      </c>
      <c r="E56" s="34">
        <v>521</v>
      </c>
      <c r="F56" s="36">
        <f t="shared" si="6"/>
        <v>12.351825509720246</v>
      </c>
      <c r="G56" s="34">
        <v>2123</v>
      </c>
      <c r="H56" s="36">
        <f t="shared" si="7"/>
        <v>50.33191085822665</v>
      </c>
      <c r="I56" s="34">
        <v>1574</v>
      </c>
      <c r="J56" s="37">
        <f t="shared" si="8"/>
        <v>37.3162636320531</v>
      </c>
      <c r="K56" s="10"/>
      <c r="L56" s="5"/>
    </row>
    <row r="57" spans="2:12" ht="17.25">
      <c r="B57" s="20" t="s">
        <v>58</v>
      </c>
      <c r="C57" s="34">
        <f t="shared" si="9"/>
        <v>18756</v>
      </c>
      <c r="D57" s="35">
        <f t="shared" si="5"/>
        <v>100</v>
      </c>
      <c r="E57" s="34">
        <f>SUM(E58:E66)</f>
        <v>3365</v>
      </c>
      <c r="F57" s="36">
        <f t="shared" si="6"/>
        <v>17.94092557048411</v>
      </c>
      <c r="G57" s="34">
        <f>SUM(G58:G66)</f>
        <v>7184</v>
      </c>
      <c r="H57" s="36">
        <f t="shared" si="7"/>
        <v>38.302409895500105</v>
      </c>
      <c r="I57" s="34">
        <f>SUM(I58:I66)</f>
        <v>8207</v>
      </c>
      <c r="J57" s="37">
        <f t="shared" si="8"/>
        <v>43.75666453401578</v>
      </c>
      <c r="K57" s="10"/>
      <c r="L57" s="5"/>
    </row>
    <row r="58" spans="2:12" ht="17.25">
      <c r="B58" s="15" t="s">
        <v>59</v>
      </c>
      <c r="C58" s="30">
        <f t="shared" si="9"/>
        <v>3374</v>
      </c>
      <c r="D58" s="31">
        <f t="shared" si="5"/>
        <v>100</v>
      </c>
      <c r="E58" s="30">
        <v>300</v>
      </c>
      <c r="F58" s="32">
        <f t="shared" si="6"/>
        <v>8.891523414344991</v>
      </c>
      <c r="G58" s="30">
        <v>1345</v>
      </c>
      <c r="H58" s="32">
        <f t="shared" si="7"/>
        <v>39.86366330764671</v>
      </c>
      <c r="I58" s="30">
        <v>1729</v>
      </c>
      <c r="J58" s="33">
        <f t="shared" si="8"/>
        <v>51.244813278008294</v>
      </c>
      <c r="K58" s="10"/>
      <c r="L58" s="5"/>
    </row>
    <row r="59" spans="2:12" ht="17.25">
      <c r="B59" s="15" t="s">
        <v>60</v>
      </c>
      <c r="C59" s="30">
        <f t="shared" si="9"/>
        <v>1548</v>
      </c>
      <c r="D59" s="31">
        <f t="shared" si="5"/>
        <v>100</v>
      </c>
      <c r="E59" s="30">
        <v>437</v>
      </c>
      <c r="F59" s="32">
        <f t="shared" si="6"/>
        <v>28.229974160206716</v>
      </c>
      <c r="G59" s="30">
        <v>543</v>
      </c>
      <c r="H59" s="32">
        <f t="shared" si="7"/>
        <v>35.077519379844965</v>
      </c>
      <c r="I59" s="30">
        <v>568</v>
      </c>
      <c r="J59" s="33">
        <f t="shared" si="8"/>
        <v>36.69250645994832</v>
      </c>
      <c r="K59" s="10"/>
      <c r="L59" s="5"/>
    </row>
    <row r="60" spans="2:12" ht="17.25">
      <c r="B60" s="15" t="s">
        <v>61</v>
      </c>
      <c r="C60" s="30">
        <f t="shared" si="9"/>
        <v>2472</v>
      </c>
      <c r="D60" s="31">
        <f t="shared" si="5"/>
        <v>100</v>
      </c>
      <c r="E60" s="30">
        <v>602</v>
      </c>
      <c r="F60" s="32">
        <f t="shared" si="6"/>
        <v>24.352750809061487</v>
      </c>
      <c r="G60" s="30">
        <v>944</v>
      </c>
      <c r="H60" s="32">
        <f t="shared" si="7"/>
        <v>38.18770226537217</v>
      </c>
      <c r="I60" s="30">
        <v>926</v>
      </c>
      <c r="J60" s="33">
        <f t="shared" si="8"/>
        <v>37.45954692556634</v>
      </c>
      <c r="K60" s="10"/>
      <c r="L60" s="5"/>
    </row>
    <row r="61" spans="2:12" ht="17.25">
      <c r="B61" s="15" t="s">
        <v>62</v>
      </c>
      <c r="C61" s="30">
        <f t="shared" si="9"/>
        <v>2866</v>
      </c>
      <c r="D61" s="31">
        <f t="shared" si="5"/>
        <v>100</v>
      </c>
      <c r="E61" s="30">
        <v>567</v>
      </c>
      <c r="F61" s="32">
        <f t="shared" si="6"/>
        <v>19.78367062107467</v>
      </c>
      <c r="G61" s="30">
        <v>863</v>
      </c>
      <c r="H61" s="32">
        <f t="shared" si="7"/>
        <v>30.11165387299372</v>
      </c>
      <c r="I61" s="30">
        <v>1436</v>
      </c>
      <c r="J61" s="33">
        <f t="shared" si="8"/>
        <v>50.10467550593162</v>
      </c>
      <c r="K61" s="10"/>
      <c r="L61" s="5"/>
    </row>
    <row r="62" spans="2:12" ht="17.25">
      <c r="B62" s="15" t="s">
        <v>63</v>
      </c>
      <c r="C62" s="30">
        <f t="shared" si="9"/>
        <v>2920</v>
      </c>
      <c r="D62" s="31">
        <f t="shared" si="5"/>
        <v>100</v>
      </c>
      <c r="E62" s="30">
        <v>419</v>
      </c>
      <c r="F62" s="32">
        <f t="shared" si="6"/>
        <v>14.349315068493151</v>
      </c>
      <c r="G62" s="30">
        <v>1224</v>
      </c>
      <c r="H62" s="32">
        <f t="shared" si="7"/>
        <v>41.917808219178085</v>
      </c>
      <c r="I62" s="30">
        <v>1277</v>
      </c>
      <c r="J62" s="33">
        <f t="shared" si="8"/>
        <v>43.73287671232877</v>
      </c>
      <c r="K62" s="10"/>
      <c r="L62" s="5"/>
    </row>
    <row r="63" spans="2:12" ht="17.25">
      <c r="B63" s="15" t="s">
        <v>64</v>
      </c>
      <c r="C63" s="30">
        <f t="shared" si="9"/>
        <v>1282</v>
      </c>
      <c r="D63" s="31">
        <f t="shared" si="5"/>
        <v>100</v>
      </c>
      <c r="E63" s="30">
        <v>222</v>
      </c>
      <c r="F63" s="32">
        <f t="shared" si="6"/>
        <v>17.31669266770671</v>
      </c>
      <c r="G63" s="30">
        <v>446</v>
      </c>
      <c r="H63" s="32">
        <f t="shared" si="7"/>
        <v>34.789391575663025</v>
      </c>
      <c r="I63" s="30">
        <v>614</v>
      </c>
      <c r="J63" s="33">
        <f t="shared" si="8"/>
        <v>47.893915756630264</v>
      </c>
      <c r="K63" s="10"/>
      <c r="L63" s="5"/>
    </row>
    <row r="64" spans="2:12" ht="17.25">
      <c r="B64" s="15" t="s">
        <v>65</v>
      </c>
      <c r="C64" s="30">
        <f t="shared" si="9"/>
        <v>1721</v>
      </c>
      <c r="D64" s="31">
        <f t="shared" si="5"/>
        <v>100</v>
      </c>
      <c r="E64" s="30">
        <v>253</v>
      </c>
      <c r="F64" s="32">
        <f t="shared" si="6"/>
        <v>14.700755374782105</v>
      </c>
      <c r="G64" s="30">
        <v>679</v>
      </c>
      <c r="H64" s="32">
        <f t="shared" si="7"/>
        <v>39.45380592678675</v>
      </c>
      <c r="I64" s="30">
        <v>789</v>
      </c>
      <c r="J64" s="33">
        <f t="shared" si="8"/>
        <v>45.845438698431145</v>
      </c>
      <c r="K64" s="10"/>
      <c r="L64" s="5"/>
    </row>
    <row r="65" spans="2:12" ht="17.25">
      <c r="B65" s="15" t="s">
        <v>66</v>
      </c>
      <c r="C65" s="30">
        <f t="shared" si="9"/>
        <v>1381</v>
      </c>
      <c r="D65" s="31">
        <f t="shared" si="5"/>
        <v>100</v>
      </c>
      <c r="E65" s="30">
        <v>332</v>
      </c>
      <c r="F65" s="32">
        <f t="shared" si="6"/>
        <v>24.04055032585083</v>
      </c>
      <c r="G65" s="30">
        <v>615</v>
      </c>
      <c r="H65" s="32">
        <f t="shared" si="7"/>
        <v>44.5329471397538</v>
      </c>
      <c r="I65" s="30">
        <v>434</v>
      </c>
      <c r="J65" s="33">
        <f t="shared" si="8"/>
        <v>31.426502534395368</v>
      </c>
      <c r="K65" s="10"/>
      <c r="L65" s="5"/>
    </row>
    <row r="66" spans="2:12" ht="17.25">
      <c r="B66" s="20" t="s">
        <v>67</v>
      </c>
      <c r="C66" s="34">
        <f t="shared" si="9"/>
        <v>1192</v>
      </c>
      <c r="D66" s="35">
        <f t="shared" si="5"/>
        <v>100</v>
      </c>
      <c r="E66" s="34">
        <v>233</v>
      </c>
      <c r="F66" s="36">
        <f t="shared" si="6"/>
        <v>19.546979865771814</v>
      </c>
      <c r="G66" s="34">
        <v>525</v>
      </c>
      <c r="H66" s="36">
        <f t="shared" si="7"/>
        <v>44.04362416107382</v>
      </c>
      <c r="I66" s="34">
        <v>434</v>
      </c>
      <c r="J66" s="37">
        <f t="shared" si="8"/>
        <v>36.40939597315436</v>
      </c>
      <c r="K66" s="10"/>
      <c r="L66" s="5"/>
    </row>
    <row r="67" spans="2:12" ht="17.25">
      <c r="B67" s="20" t="s">
        <v>68</v>
      </c>
      <c r="C67" s="34">
        <f t="shared" si="9"/>
        <v>15353</v>
      </c>
      <c r="D67" s="35">
        <f t="shared" si="5"/>
        <v>100</v>
      </c>
      <c r="E67" s="34">
        <f>SUM(E68:E76)</f>
        <v>718</v>
      </c>
      <c r="F67" s="36">
        <f t="shared" si="6"/>
        <v>4.676610434442781</v>
      </c>
      <c r="G67" s="34">
        <f>SUM(G68:G76)</f>
        <v>6656</v>
      </c>
      <c r="H67" s="36">
        <f t="shared" si="7"/>
        <v>43.353090601185436</v>
      </c>
      <c r="I67" s="34">
        <f>SUM(I68:I76)</f>
        <v>7979</v>
      </c>
      <c r="J67" s="37">
        <f t="shared" si="8"/>
        <v>51.970298964371786</v>
      </c>
      <c r="K67" s="10"/>
      <c r="L67" s="5"/>
    </row>
    <row r="68" spans="2:12" ht="17.25">
      <c r="B68" s="15" t="s">
        <v>69</v>
      </c>
      <c r="C68" s="30">
        <f t="shared" si="9"/>
        <v>783</v>
      </c>
      <c r="D68" s="31">
        <f t="shared" si="5"/>
        <v>100</v>
      </c>
      <c r="E68" s="30">
        <v>47</v>
      </c>
      <c r="F68" s="32">
        <f t="shared" si="6"/>
        <v>6.002554278416347</v>
      </c>
      <c r="G68" s="30">
        <v>404</v>
      </c>
      <c r="H68" s="32">
        <f t="shared" si="7"/>
        <v>51.59642401021711</v>
      </c>
      <c r="I68" s="30">
        <v>332</v>
      </c>
      <c r="J68" s="33">
        <f t="shared" si="8"/>
        <v>42.40102171136654</v>
      </c>
      <c r="K68" s="10"/>
      <c r="L68" s="5"/>
    </row>
    <row r="69" spans="2:12" ht="17.25">
      <c r="B69" s="15" t="s">
        <v>70</v>
      </c>
      <c r="C69" s="30">
        <f t="shared" si="9"/>
        <v>682</v>
      </c>
      <c r="D69" s="31">
        <f t="shared" si="5"/>
        <v>100</v>
      </c>
      <c r="E69" s="30">
        <v>84</v>
      </c>
      <c r="F69" s="32">
        <f t="shared" si="6"/>
        <v>12.316715542521994</v>
      </c>
      <c r="G69" s="30">
        <v>353</v>
      </c>
      <c r="H69" s="32">
        <f t="shared" si="7"/>
        <v>51.759530791788855</v>
      </c>
      <c r="I69" s="30">
        <v>245</v>
      </c>
      <c r="J69" s="33">
        <f t="shared" si="8"/>
        <v>35.92375366568915</v>
      </c>
      <c r="K69" s="10"/>
      <c r="L69" s="5"/>
    </row>
    <row r="70" spans="2:12" ht="17.25">
      <c r="B70" s="15" t="s">
        <v>71</v>
      </c>
      <c r="C70" s="30">
        <f t="shared" si="9"/>
        <v>1514</v>
      </c>
      <c r="D70" s="31">
        <f aca="true" t="shared" si="10" ref="D70:D80">F70+H70+J70</f>
        <v>100</v>
      </c>
      <c r="E70" s="30">
        <v>83</v>
      </c>
      <c r="F70" s="32">
        <f aca="true" t="shared" si="11" ref="F70:F80">E70/C70*100</f>
        <v>5.48216644649934</v>
      </c>
      <c r="G70" s="30">
        <v>794</v>
      </c>
      <c r="H70" s="32">
        <f aca="true" t="shared" si="12" ref="H70:H80">G70/C70*100</f>
        <v>52.443857331572</v>
      </c>
      <c r="I70" s="30">
        <v>637</v>
      </c>
      <c r="J70" s="33">
        <f aca="true" t="shared" si="13" ref="J70:J80">I70/C70*100</f>
        <v>42.07397622192867</v>
      </c>
      <c r="K70" s="10"/>
      <c r="L70" s="5"/>
    </row>
    <row r="71" spans="2:12" ht="17.25">
      <c r="B71" s="15" t="s">
        <v>72</v>
      </c>
      <c r="C71" s="30">
        <f aca="true" t="shared" si="14" ref="C71:C80">E71+G71+I71</f>
        <v>3090</v>
      </c>
      <c r="D71" s="31">
        <f t="shared" si="10"/>
        <v>100</v>
      </c>
      <c r="E71" s="30">
        <v>113</v>
      </c>
      <c r="F71" s="32">
        <f t="shared" si="11"/>
        <v>3.6569579288025893</v>
      </c>
      <c r="G71" s="30">
        <v>1832</v>
      </c>
      <c r="H71" s="32">
        <f t="shared" si="12"/>
        <v>59.288025889967635</v>
      </c>
      <c r="I71" s="30">
        <v>1145</v>
      </c>
      <c r="J71" s="33">
        <f t="shared" si="13"/>
        <v>37.055016181229774</v>
      </c>
      <c r="K71" s="10"/>
      <c r="L71" s="5"/>
    </row>
    <row r="72" spans="2:12" ht="17.25">
      <c r="B72" s="15" t="s">
        <v>73</v>
      </c>
      <c r="C72" s="30">
        <f t="shared" si="14"/>
        <v>1697</v>
      </c>
      <c r="D72" s="31">
        <f t="shared" si="10"/>
        <v>100</v>
      </c>
      <c r="E72" s="30">
        <v>23</v>
      </c>
      <c r="F72" s="32">
        <f t="shared" si="11"/>
        <v>1.3553329404832055</v>
      </c>
      <c r="G72" s="30">
        <v>384</v>
      </c>
      <c r="H72" s="32">
        <f t="shared" si="12"/>
        <v>22.628167354154392</v>
      </c>
      <c r="I72" s="30">
        <v>1290</v>
      </c>
      <c r="J72" s="33">
        <f t="shared" si="13"/>
        <v>76.0164997053624</v>
      </c>
      <c r="K72" s="10"/>
      <c r="L72" s="5"/>
    </row>
    <row r="73" spans="2:12" ht="17.25">
      <c r="B73" s="15" t="s">
        <v>74</v>
      </c>
      <c r="C73" s="30">
        <f t="shared" si="14"/>
        <v>5504</v>
      </c>
      <c r="D73" s="31">
        <f t="shared" si="10"/>
        <v>100</v>
      </c>
      <c r="E73" s="30">
        <v>201</v>
      </c>
      <c r="F73" s="32">
        <f t="shared" si="11"/>
        <v>3.651889534883721</v>
      </c>
      <c r="G73" s="30">
        <v>2075</v>
      </c>
      <c r="H73" s="32">
        <f t="shared" si="12"/>
        <v>37.69985465116279</v>
      </c>
      <c r="I73" s="30">
        <v>3228</v>
      </c>
      <c r="J73" s="33">
        <f t="shared" si="13"/>
        <v>58.64825581395349</v>
      </c>
      <c r="K73" s="10"/>
      <c r="L73" s="5"/>
    </row>
    <row r="74" spans="2:12" ht="17.25">
      <c r="B74" s="15" t="s">
        <v>75</v>
      </c>
      <c r="C74" s="30">
        <f t="shared" si="14"/>
        <v>721</v>
      </c>
      <c r="D74" s="31">
        <f t="shared" si="10"/>
        <v>100</v>
      </c>
      <c r="E74" s="30">
        <v>20</v>
      </c>
      <c r="F74" s="32">
        <f t="shared" si="11"/>
        <v>2.7739251040221915</v>
      </c>
      <c r="G74" s="30">
        <v>274</v>
      </c>
      <c r="H74" s="32">
        <f t="shared" si="12"/>
        <v>38.00277392510402</v>
      </c>
      <c r="I74" s="30">
        <v>427</v>
      </c>
      <c r="J74" s="33">
        <f t="shared" si="13"/>
        <v>59.22330097087378</v>
      </c>
      <c r="K74" s="10"/>
      <c r="L74" s="5"/>
    </row>
    <row r="75" spans="2:12" ht="17.25">
      <c r="B75" s="15" t="s">
        <v>76</v>
      </c>
      <c r="C75" s="30">
        <f t="shared" si="14"/>
        <v>481</v>
      </c>
      <c r="D75" s="31">
        <f t="shared" si="10"/>
        <v>100</v>
      </c>
      <c r="E75" s="30">
        <v>16</v>
      </c>
      <c r="F75" s="32">
        <f t="shared" si="11"/>
        <v>3.3264033264033266</v>
      </c>
      <c r="G75" s="30">
        <v>172</v>
      </c>
      <c r="H75" s="32">
        <f t="shared" si="12"/>
        <v>35.75883575883576</v>
      </c>
      <c r="I75" s="30">
        <v>293</v>
      </c>
      <c r="J75" s="33">
        <f t="shared" si="13"/>
        <v>60.91476091476091</v>
      </c>
      <c r="K75" s="10"/>
      <c r="L75" s="5"/>
    </row>
    <row r="76" spans="2:12" ht="17.25">
      <c r="B76" s="20" t="s">
        <v>77</v>
      </c>
      <c r="C76" s="34">
        <f t="shared" si="14"/>
        <v>881</v>
      </c>
      <c r="D76" s="35">
        <f t="shared" si="10"/>
        <v>100</v>
      </c>
      <c r="E76" s="34">
        <v>131</v>
      </c>
      <c r="F76" s="36">
        <f t="shared" si="11"/>
        <v>14.869466515323495</v>
      </c>
      <c r="G76" s="34">
        <v>368</v>
      </c>
      <c r="H76" s="36">
        <f t="shared" si="12"/>
        <v>41.77071509648127</v>
      </c>
      <c r="I76" s="34">
        <v>382</v>
      </c>
      <c r="J76" s="37">
        <f t="shared" si="13"/>
        <v>43.35981838819523</v>
      </c>
      <c r="K76" s="10"/>
      <c r="L76" s="5"/>
    </row>
    <row r="77" spans="2:12" ht="17.25">
      <c r="B77" s="20" t="s">
        <v>78</v>
      </c>
      <c r="C77" s="34">
        <f t="shared" si="14"/>
        <v>8962</v>
      </c>
      <c r="D77" s="35">
        <f t="shared" si="10"/>
        <v>100</v>
      </c>
      <c r="E77" s="34">
        <f>SUM(E78:E80)</f>
        <v>316</v>
      </c>
      <c r="F77" s="36">
        <f t="shared" si="11"/>
        <v>3.525998661013167</v>
      </c>
      <c r="G77" s="34">
        <f>SUM(G78:G80)</f>
        <v>4341</v>
      </c>
      <c r="H77" s="36">
        <f t="shared" si="12"/>
        <v>48.43784869448784</v>
      </c>
      <c r="I77" s="34">
        <f>SUM(I78:I80)</f>
        <v>4305</v>
      </c>
      <c r="J77" s="37">
        <f t="shared" si="13"/>
        <v>48.036152644499</v>
      </c>
      <c r="K77" s="10"/>
      <c r="L77" s="5"/>
    </row>
    <row r="78" spans="2:12" ht="17.25">
      <c r="B78" s="15" t="s">
        <v>79</v>
      </c>
      <c r="C78" s="30">
        <f t="shared" si="14"/>
        <v>8293</v>
      </c>
      <c r="D78" s="31">
        <f t="shared" si="10"/>
        <v>100</v>
      </c>
      <c r="E78" s="30">
        <v>228</v>
      </c>
      <c r="F78" s="32">
        <f t="shared" si="11"/>
        <v>2.7493066441577234</v>
      </c>
      <c r="G78" s="30">
        <v>4029</v>
      </c>
      <c r="H78" s="32">
        <f t="shared" si="12"/>
        <v>48.58314240926082</v>
      </c>
      <c r="I78" s="30">
        <v>4036</v>
      </c>
      <c r="J78" s="33">
        <f t="shared" si="13"/>
        <v>48.66755094658146</v>
      </c>
      <c r="K78" s="10"/>
      <c r="L78" s="5"/>
    </row>
    <row r="79" spans="2:12" ht="17.25">
      <c r="B79" s="15" t="s">
        <v>80</v>
      </c>
      <c r="C79" s="30">
        <f t="shared" si="14"/>
        <v>374</v>
      </c>
      <c r="D79" s="31">
        <f t="shared" si="10"/>
        <v>100</v>
      </c>
      <c r="E79" s="30">
        <v>63</v>
      </c>
      <c r="F79" s="32">
        <f t="shared" si="11"/>
        <v>16.844919786096256</v>
      </c>
      <c r="G79" s="30">
        <v>175</v>
      </c>
      <c r="H79" s="32">
        <f t="shared" si="12"/>
        <v>46.79144385026738</v>
      </c>
      <c r="I79" s="30">
        <v>136</v>
      </c>
      <c r="J79" s="33">
        <f t="shared" si="13"/>
        <v>36.36363636363637</v>
      </c>
      <c r="K79" s="10"/>
      <c r="L79" s="5"/>
    </row>
    <row r="80" spans="2:12" ht="18" thickBot="1">
      <c r="B80" s="25" t="s">
        <v>81</v>
      </c>
      <c r="C80" s="38">
        <f t="shared" si="14"/>
        <v>295</v>
      </c>
      <c r="D80" s="39">
        <f t="shared" si="10"/>
        <v>100</v>
      </c>
      <c r="E80" s="38">
        <v>25</v>
      </c>
      <c r="F80" s="40">
        <f t="shared" si="11"/>
        <v>8.47457627118644</v>
      </c>
      <c r="G80" s="38">
        <v>137</v>
      </c>
      <c r="H80" s="40">
        <f t="shared" si="12"/>
        <v>46.440677966101696</v>
      </c>
      <c r="I80" s="38">
        <v>133</v>
      </c>
      <c r="J80" s="41">
        <f t="shared" si="13"/>
        <v>45.08474576271186</v>
      </c>
      <c r="K80" s="10"/>
      <c r="L80" s="5"/>
    </row>
  </sheetData>
  <hyperlinks>
    <hyperlink ref="A1" r:id="rId1" display="http://www.pref.yamanashi.jp/toukei_2/HP/koku00.html"/>
  </hyperlinks>
  <printOptions/>
  <pageMargins left="1.72" right="0.75" top="0.37" bottom="0.43" header="0.32" footer="0.32"/>
  <pageSetup horizontalDpi="600" verticalDpi="600" orientation="landscape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14.875" style="1" customWidth="1"/>
    <col min="3" max="10" width="13.625" style="1" customWidth="1"/>
    <col min="11" max="11" width="16.25390625" style="1" customWidth="1"/>
    <col min="12" max="12" width="9.00390625" style="1" customWidth="1"/>
    <col min="13" max="30" width="10.875" style="1" customWidth="1"/>
    <col min="31" max="31" width="2.125" style="1" customWidth="1"/>
    <col min="32" max="32" width="9.00390625" style="1" customWidth="1"/>
    <col min="33" max="50" width="10.875" style="1" customWidth="1"/>
    <col min="51" max="51" width="2.125" style="1" customWidth="1"/>
    <col min="52" max="16384" width="9.00390625" style="1" customWidth="1"/>
  </cols>
  <sheetData>
    <row r="1" ht="17.25">
      <c r="A1" s="42" t="s">
        <v>84</v>
      </c>
    </row>
    <row r="2" ht="17.25">
      <c r="B2" s="2" t="s">
        <v>83</v>
      </c>
    </row>
    <row r="3" spans="2:11" ht="18" thickBo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2" ht="17.25">
      <c r="B4" s="6"/>
      <c r="C4" s="7" t="s">
        <v>1</v>
      </c>
      <c r="D4" s="8"/>
      <c r="E4" s="7" t="s">
        <v>2</v>
      </c>
      <c r="F4" s="8"/>
      <c r="G4" s="7" t="s">
        <v>3</v>
      </c>
      <c r="H4" s="8"/>
      <c r="I4" s="7" t="s">
        <v>4</v>
      </c>
      <c r="J4" s="9"/>
      <c r="K4" s="10"/>
      <c r="L4" s="5"/>
    </row>
    <row r="5" spans="2:12" ht="17.25">
      <c r="B5" s="11"/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4" t="s">
        <v>6</v>
      </c>
      <c r="K5" s="10"/>
      <c r="L5" s="5"/>
    </row>
    <row r="6" spans="2:12" ht="17.25">
      <c r="B6" s="15" t="s">
        <v>7</v>
      </c>
      <c r="C6" s="30">
        <f>C7+C8</f>
        <v>185234</v>
      </c>
      <c r="D6" s="31">
        <f aca="true" t="shared" si="0" ref="D6:D37">F6+H6+J6</f>
        <v>100</v>
      </c>
      <c r="E6" s="30">
        <f>E7+E8</f>
        <v>20768</v>
      </c>
      <c r="F6" s="32">
        <f aca="true" t="shared" si="1" ref="F6:F37">E6/C6*100</f>
        <v>11.211764578857013</v>
      </c>
      <c r="G6" s="30">
        <f>G7+G8</f>
        <v>49588</v>
      </c>
      <c r="H6" s="32">
        <f aca="true" t="shared" si="2" ref="H6:H37">G6/C6*100</f>
        <v>26.77046330587257</v>
      </c>
      <c r="I6" s="30">
        <f>I7+I8</f>
        <v>114878</v>
      </c>
      <c r="J6" s="33">
        <f aca="true" t="shared" si="3" ref="J6:J37">I6/C6*100</f>
        <v>62.01777211527042</v>
      </c>
      <c r="K6" s="10"/>
      <c r="L6" s="5"/>
    </row>
    <row r="7" spans="2:12" ht="17.25">
      <c r="B7" s="15" t="s">
        <v>8</v>
      </c>
      <c r="C7" s="30">
        <f aca="true" t="shared" si="4" ref="C7:C38">E7+G7+I7</f>
        <v>85171</v>
      </c>
      <c r="D7" s="31">
        <f t="shared" si="0"/>
        <v>100</v>
      </c>
      <c r="E7" s="30">
        <f>SUM(E9:E15)</f>
        <v>5554</v>
      </c>
      <c r="F7" s="32">
        <f t="shared" si="1"/>
        <v>6.520998931561212</v>
      </c>
      <c r="G7" s="30">
        <f>SUM(G9:G15)</f>
        <v>22941</v>
      </c>
      <c r="H7" s="32">
        <f t="shared" si="2"/>
        <v>26.935224430850873</v>
      </c>
      <c r="I7" s="30">
        <f>SUM(I9:I15)</f>
        <v>56676</v>
      </c>
      <c r="J7" s="33">
        <f t="shared" si="3"/>
        <v>66.54377663758791</v>
      </c>
      <c r="K7" s="10"/>
      <c r="L7" s="5"/>
    </row>
    <row r="8" spans="2:12" ht="17.25">
      <c r="B8" s="20" t="s">
        <v>9</v>
      </c>
      <c r="C8" s="34">
        <f t="shared" si="4"/>
        <v>100063</v>
      </c>
      <c r="D8" s="35">
        <f t="shared" si="0"/>
        <v>100</v>
      </c>
      <c r="E8" s="34">
        <f>E16+E22+E31+E37+E45+E57+E67+E77</f>
        <v>15214</v>
      </c>
      <c r="F8" s="36">
        <f t="shared" si="1"/>
        <v>15.204421214634781</v>
      </c>
      <c r="G8" s="34">
        <f>G16+G22+G31+G37+G45+G57+G67+G77</f>
        <v>26647</v>
      </c>
      <c r="H8" s="36">
        <f t="shared" si="2"/>
        <v>26.630222959535494</v>
      </c>
      <c r="I8" s="34">
        <f>I16+I22+I31+I37+I45+I57+I67+I77</f>
        <v>58202</v>
      </c>
      <c r="J8" s="37">
        <f t="shared" si="3"/>
        <v>58.16535582582972</v>
      </c>
      <c r="K8" s="10"/>
      <c r="L8" s="5"/>
    </row>
    <row r="9" spans="2:12" ht="17.25">
      <c r="B9" s="15" t="s">
        <v>10</v>
      </c>
      <c r="C9" s="30">
        <f t="shared" si="4"/>
        <v>40954</v>
      </c>
      <c r="D9" s="31">
        <f t="shared" si="0"/>
        <v>100</v>
      </c>
      <c r="E9" s="30">
        <v>1214</v>
      </c>
      <c r="F9" s="32">
        <f t="shared" si="1"/>
        <v>2.9643014113395516</v>
      </c>
      <c r="G9" s="30">
        <v>9174</v>
      </c>
      <c r="H9" s="32">
        <f t="shared" si="2"/>
        <v>22.4007422962348</v>
      </c>
      <c r="I9" s="30">
        <v>30566</v>
      </c>
      <c r="J9" s="33">
        <f t="shared" si="3"/>
        <v>74.63495629242564</v>
      </c>
      <c r="K9" s="10"/>
      <c r="L9" s="5"/>
    </row>
    <row r="10" spans="2:12" ht="17.25">
      <c r="B10" s="15" t="s">
        <v>11</v>
      </c>
      <c r="C10" s="30">
        <f t="shared" si="4"/>
        <v>11294</v>
      </c>
      <c r="D10" s="31">
        <f t="shared" si="0"/>
        <v>100</v>
      </c>
      <c r="E10" s="30">
        <v>64</v>
      </c>
      <c r="F10" s="32">
        <f t="shared" si="1"/>
        <v>0.5666725695059324</v>
      </c>
      <c r="G10" s="30">
        <v>4211</v>
      </c>
      <c r="H10" s="32">
        <f t="shared" si="2"/>
        <v>37.28528422171064</v>
      </c>
      <c r="I10" s="30">
        <v>7019</v>
      </c>
      <c r="J10" s="33">
        <f t="shared" si="3"/>
        <v>62.14804320878342</v>
      </c>
      <c r="K10" s="10"/>
      <c r="L10" s="5"/>
    </row>
    <row r="11" spans="2:12" ht="17.25">
      <c r="B11" s="15" t="s">
        <v>12</v>
      </c>
      <c r="C11" s="30">
        <f t="shared" si="4"/>
        <v>5873</v>
      </c>
      <c r="D11" s="31">
        <f t="shared" si="0"/>
        <v>100</v>
      </c>
      <c r="E11" s="30">
        <v>1343</v>
      </c>
      <c r="F11" s="32">
        <f t="shared" si="1"/>
        <v>22.867359100970543</v>
      </c>
      <c r="G11" s="30">
        <v>1209</v>
      </c>
      <c r="H11" s="32">
        <f t="shared" si="2"/>
        <v>20.58573131278733</v>
      </c>
      <c r="I11" s="30">
        <v>3321</v>
      </c>
      <c r="J11" s="33">
        <f t="shared" si="3"/>
        <v>56.54690958624212</v>
      </c>
      <c r="K11" s="10"/>
      <c r="L11" s="5"/>
    </row>
    <row r="12" spans="2:12" ht="17.25">
      <c r="B12" s="15" t="s">
        <v>13</v>
      </c>
      <c r="C12" s="30">
        <f t="shared" si="4"/>
        <v>6996</v>
      </c>
      <c r="D12" s="31">
        <f t="shared" si="0"/>
        <v>100</v>
      </c>
      <c r="E12" s="30">
        <v>45</v>
      </c>
      <c r="F12" s="32">
        <f t="shared" si="1"/>
        <v>0.6432246998284734</v>
      </c>
      <c r="G12" s="30">
        <v>2672</v>
      </c>
      <c r="H12" s="32">
        <f t="shared" si="2"/>
        <v>38.19325328759291</v>
      </c>
      <c r="I12" s="30">
        <v>4279</v>
      </c>
      <c r="J12" s="33">
        <f t="shared" si="3"/>
        <v>61.16352201257862</v>
      </c>
      <c r="K12" s="10"/>
      <c r="L12" s="5"/>
    </row>
    <row r="13" spans="2:12" ht="17.25">
      <c r="B13" s="15" t="s">
        <v>14</v>
      </c>
      <c r="C13" s="30">
        <f t="shared" si="4"/>
        <v>6968</v>
      </c>
      <c r="D13" s="31">
        <f t="shared" si="0"/>
        <v>100</v>
      </c>
      <c r="E13" s="30">
        <v>1650</v>
      </c>
      <c r="F13" s="32">
        <f t="shared" si="1"/>
        <v>23.6796785304248</v>
      </c>
      <c r="G13" s="30">
        <v>1414</v>
      </c>
      <c r="H13" s="32">
        <f t="shared" si="2"/>
        <v>20.292766934557978</v>
      </c>
      <c r="I13" s="30">
        <v>3904</v>
      </c>
      <c r="J13" s="33">
        <f t="shared" si="3"/>
        <v>56.027554535017224</v>
      </c>
      <c r="K13" s="10"/>
      <c r="L13" s="5"/>
    </row>
    <row r="14" spans="2:12" ht="17.25">
      <c r="B14" s="15" t="s">
        <v>15</v>
      </c>
      <c r="C14" s="30">
        <f t="shared" si="4"/>
        <v>6231</v>
      </c>
      <c r="D14" s="31">
        <f t="shared" si="0"/>
        <v>100</v>
      </c>
      <c r="E14" s="30">
        <v>57</v>
      </c>
      <c r="F14" s="32">
        <f t="shared" si="1"/>
        <v>0.91478093403948</v>
      </c>
      <c r="G14" s="30">
        <v>2203</v>
      </c>
      <c r="H14" s="32">
        <f t="shared" si="2"/>
        <v>35.35548066121008</v>
      </c>
      <c r="I14" s="30">
        <v>3971</v>
      </c>
      <c r="J14" s="33">
        <f t="shared" si="3"/>
        <v>63.72973840475045</v>
      </c>
      <c r="K14" s="10"/>
      <c r="L14" s="5"/>
    </row>
    <row r="15" spans="2:12" ht="17.25">
      <c r="B15" s="20" t="s">
        <v>16</v>
      </c>
      <c r="C15" s="34">
        <f t="shared" si="4"/>
        <v>6855</v>
      </c>
      <c r="D15" s="35">
        <f t="shared" si="0"/>
        <v>100</v>
      </c>
      <c r="E15" s="34">
        <v>1181</v>
      </c>
      <c r="F15" s="36">
        <f t="shared" si="1"/>
        <v>17.228300510576222</v>
      </c>
      <c r="G15" s="34">
        <v>2058</v>
      </c>
      <c r="H15" s="36">
        <f t="shared" si="2"/>
        <v>30.0218818380744</v>
      </c>
      <c r="I15" s="34">
        <v>3616</v>
      </c>
      <c r="J15" s="37">
        <f t="shared" si="3"/>
        <v>52.74981765134938</v>
      </c>
      <c r="K15" s="10"/>
      <c r="L15" s="5"/>
    </row>
    <row r="16" spans="2:12" ht="17.25">
      <c r="B16" s="20" t="s">
        <v>17</v>
      </c>
      <c r="C16" s="34">
        <f t="shared" si="4"/>
        <v>5998</v>
      </c>
      <c r="D16" s="35">
        <f t="shared" si="0"/>
        <v>100</v>
      </c>
      <c r="E16" s="34">
        <f>SUM(E17:E21)</f>
        <v>2181</v>
      </c>
      <c r="F16" s="36">
        <f t="shared" si="1"/>
        <v>36.3621207069023</v>
      </c>
      <c r="G16" s="34">
        <f>SUM(G17:G21)</f>
        <v>982</v>
      </c>
      <c r="H16" s="36">
        <f t="shared" si="2"/>
        <v>16.372124041347117</v>
      </c>
      <c r="I16" s="34">
        <f>SUM(I17:I21)</f>
        <v>2835</v>
      </c>
      <c r="J16" s="37">
        <f t="shared" si="3"/>
        <v>47.26575525175058</v>
      </c>
      <c r="K16" s="10"/>
      <c r="L16" s="5"/>
    </row>
    <row r="17" spans="2:12" ht="17.25">
      <c r="B17" s="15" t="s">
        <v>18</v>
      </c>
      <c r="C17" s="30">
        <f t="shared" si="4"/>
        <v>1665</v>
      </c>
      <c r="D17" s="31">
        <f t="shared" si="0"/>
        <v>100</v>
      </c>
      <c r="E17" s="30">
        <v>380</v>
      </c>
      <c r="F17" s="32">
        <f t="shared" si="1"/>
        <v>22.822822822822822</v>
      </c>
      <c r="G17" s="30">
        <v>242</v>
      </c>
      <c r="H17" s="32">
        <f t="shared" si="2"/>
        <v>14.534534534534535</v>
      </c>
      <c r="I17" s="30">
        <v>1043</v>
      </c>
      <c r="J17" s="33">
        <f t="shared" si="3"/>
        <v>62.64264264264264</v>
      </c>
      <c r="K17" s="10"/>
      <c r="L17" s="5"/>
    </row>
    <row r="18" spans="2:12" ht="17.25">
      <c r="B18" s="15" t="s">
        <v>19</v>
      </c>
      <c r="C18" s="30">
        <f t="shared" si="4"/>
        <v>1521</v>
      </c>
      <c r="D18" s="31">
        <f t="shared" si="0"/>
        <v>100</v>
      </c>
      <c r="E18" s="30">
        <v>613</v>
      </c>
      <c r="F18" s="32">
        <f t="shared" si="1"/>
        <v>40.30243261012492</v>
      </c>
      <c r="G18" s="30">
        <v>302</v>
      </c>
      <c r="H18" s="32">
        <f t="shared" si="2"/>
        <v>19.85535831689678</v>
      </c>
      <c r="I18" s="30">
        <v>606</v>
      </c>
      <c r="J18" s="33">
        <f t="shared" si="3"/>
        <v>39.8422090729783</v>
      </c>
      <c r="K18" s="10"/>
      <c r="L18" s="5"/>
    </row>
    <row r="19" spans="2:12" ht="17.25">
      <c r="B19" s="15" t="s">
        <v>20</v>
      </c>
      <c r="C19" s="30">
        <f t="shared" si="4"/>
        <v>259</v>
      </c>
      <c r="D19" s="31">
        <f t="shared" si="0"/>
        <v>100</v>
      </c>
      <c r="E19" s="30">
        <v>39</v>
      </c>
      <c r="F19" s="32">
        <f t="shared" si="1"/>
        <v>15.057915057915059</v>
      </c>
      <c r="G19" s="30">
        <v>50</v>
      </c>
      <c r="H19" s="32">
        <f t="shared" si="2"/>
        <v>19.305019305019304</v>
      </c>
      <c r="I19" s="30">
        <v>170</v>
      </c>
      <c r="J19" s="33">
        <f t="shared" si="3"/>
        <v>65.63706563706563</v>
      </c>
      <c r="K19" s="10"/>
      <c r="L19" s="5"/>
    </row>
    <row r="20" spans="2:12" ht="17.25">
      <c r="B20" s="15" t="s">
        <v>21</v>
      </c>
      <c r="C20" s="30">
        <f t="shared" si="4"/>
        <v>2225</v>
      </c>
      <c r="D20" s="31">
        <f t="shared" si="0"/>
        <v>100</v>
      </c>
      <c r="E20" s="30">
        <v>1127</v>
      </c>
      <c r="F20" s="32">
        <f t="shared" si="1"/>
        <v>50.651685393258425</v>
      </c>
      <c r="G20" s="30">
        <v>282</v>
      </c>
      <c r="H20" s="32">
        <f t="shared" si="2"/>
        <v>12.674157303370787</v>
      </c>
      <c r="I20" s="30">
        <v>816</v>
      </c>
      <c r="J20" s="33">
        <f t="shared" si="3"/>
        <v>36.674157303370784</v>
      </c>
      <c r="K20" s="10"/>
      <c r="L20" s="5"/>
    </row>
    <row r="21" spans="2:12" ht="17.25">
      <c r="B21" s="20" t="s">
        <v>22</v>
      </c>
      <c r="C21" s="34">
        <f t="shared" si="4"/>
        <v>328</v>
      </c>
      <c r="D21" s="35">
        <f t="shared" si="0"/>
        <v>100</v>
      </c>
      <c r="E21" s="34">
        <v>22</v>
      </c>
      <c r="F21" s="36">
        <f t="shared" si="1"/>
        <v>6.707317073170732</v>
      </c>
      <c r="G21" s="34">
        <v>106</v>
      </c>
      <c r="H21" s="36">
        <f t="shared" si="2"/>
        <v>32.31707317073171</v>
      </c>
      <c r="I21" s="34">
        <v>200</v>
      </c>
      <c r="J21" s="37">
        <f t="shared" si="3"/>
        <v>60.97560975609756</v>
      </c>
      <c r="K21" s="10"/>
      <c r="L21" s="5"/>
    </row>
    <row r="22" spans="2:12" ht="17.25">
      <c r="B22" s="20" t="s">
        <v>23</v>
      </c>
      <c r="C22" s="34">
        <f t="shared" si="4"/>
        <v>16341</v>
      </c>
      <c r="D22" s="35">
        <f t="shared" si="0"/>
        <v>100</v>
      </c>
      <c r="E22" s="34">
        <f>SUM(E23:E30)</f>
        <v>4442</v>
      </c>
      <c r="F22" s="36">
        <f t="shared" si="1"/>
        <v>27.183158925402363</v>
      </c>
      <c r="G22" s="34">
        <f>SUM(G23:G30)</f>
        <v>3065</v>
      </c>
      <c r="H22" s="36">
        <f t="shared" si="2"/>
        <v>18.756502050058135</v>
      </c>
      <c r="I22" s="34">
        <f>SUM(I23:I30)</f>
        <v>8834</v>
      </c>
      <c r="J22" s="37">
        <f t="shared" si="3"/>
        <v>54.0603390245395</v>
      </c>
      <c r="K22" s="10"/>
      <c r="L22" s="5"/>
    </row>
    <row r="23" spans="2:12" ht="17.25">
      <c r="B23" s="15" t="s">
        <v>24</v>
      </c>
      <c r="C23" s="30">
        <f t="shared" si="4"/>
        <v>5731</v>
      </c>
      <c r="D23" s="31">
        <f t="shared" si="0"/>
        <v>100</v>
      </c>
      <c r="E23" s="30">
        <v>579</v>
      </c>
      <c r="F23" s="32">
        <f t="shared" si="1"/>
        <v>10.102948874541964</v>
      </c>
      <c r="G23" s="30">
        <v>998</v>
      </c>
      <c r="H23" s="32">
        <f t="shared" si="2"/>
        <v>17.414063863200138</v>
      </c>
      <c r="I23" s="30">
        <v>4154</v>
      </c>
      <c r="J23" s="33">
        <f t="shared" si="3"/>
        <v>72.4829872622579</v>
      </c>
      <c r="K23" s="10"/>
      <c r="L23" s="5"/>
    </row>
    <row r="24" spans="2:12" ht="17.25">
      <c r="B24" s="15" t="s">
        <v>25</v>
      </c>
      <c r="C24" s="30">
        <f t="shared" si="4"/>
        <v>2809</v>
      </c>
      <c r="D24" s="31">
        <f t="shared" si="0"/>
        <v>100</v>
      </c>
      <c r="E24" s="30">
        <v>937</v>
      </c>
      <c r="F24" s="32">
        <f t="shared" si="1"/>
        <v>33.35706657173371</v>
      </c>
      <c r="G24" s="30">
        <v>521</v>
      </c>
      <c r="H24" s="32">
        <f t="shared" si="2"/>
        <v>18.54752580989676</v>
      </c>
      <c r="I24" s="30">
        <v>1351</v>
      </c>
      <c r="J24" s="33">
        <f t="shared" si="3"/>
        <v>48.09540761836953</v>
      </c>
      <c r="K24" s="10"/>
      <c r="L24" s="5"/>
    </row>
    <row r="25" spans="2:12" ht="17.25">
      <c r="B25" s="15" t="s">
        <v>26</v>
      </c>
      <c r="C25" s="30">
        <f t="shared" si="4"/>
        <v>2732</v>
      </c>
      <c r="D25" s="31">
        <f t="shared" si="0"/>
        <v>100</v>
      </c>
      <c r="E25" s="30">
        <v>1229</v>
      </c>
      <c r="F25" s="32">
        <f t="shared" si="1"/>
        <v>44.98535871156662</v>
      </c>
      <c r="G25" s="30">
        <v>382</v>
      </c>
      <c r="H25" s="32">
        <f t="shared" si="2"/>
        <v>13.98243045387994</v>
      </c>
      <c r="I25" s="30">
        <v>1121</v>
      </c>
      <c r="J25" s="33">
        <f t="shared" si="3"/>
        <v>41.03221083455344</v>
      </c>
      <c r="K25" s="10"/>
      <c r="L25" s="5"/>
    </row>
    <row r="26" spans="2:12" ht="17.25">
      <c r="B26" s="15" t="s">
        <v>27</v>
      </c>
      <c r="C26" s="30">
        <f t="shared" si="4"/>
        <v>1915</v>
      </c>
      <c r="D26" s="31">
        <f t="shared" si="0"/>
        <v>100</v>
      </c>
      <c r="E26" s="30">
        <v>720</v>
      </c>
      <c r="F26" s="32">
        <f t="shared" si="1"/>
        <v>37.59791122715404</v>
      </c>
      <c r="G26" s="30">
        <v>394</v>
      </c>
      <c r="H26" s="32">
        <f t="shared" si="2"/>
        <v>20.574412532637076</v>
      </c>
      <c r="I26" s="30">
        <v>801</v>
      </c>
      <c r="J26" s="33">
        <f t="shared" si="3"/>
        <v>41.82767624020888</v>
      </c>
      <c r="K26" s="10"/>
      <c r="L26" s="5"/>
    </row>
    <row r="27" spans="2:12" ht="17.25">
      <c r="B27" s="15" t="s">
        <v>28</v>
      </c>
      <c r="C27" s="30">
        <f t="shared" si="4"/>
        <v>968</v>
      </c>
      <c r="D27" s="31">
        <f t="shared" si="0"/>
        <v>100</v>
      </c>
      <c r="E27" s="30">
        <v>308</v>
      </c>
      <c r="F27" s="32">
        <f t="shared" si="1"/>
        <v>31.818181818181817</v>
      </c>
      <c r="G27" s="30">
        <v>217</v>
      </c>
      <c r="H27" s="32">
        <f t="shared" si="2"/>
        <v>22.417355371900825</v>
      </c>
      <c r="I27" s="30">
        <v>443</v>
      </c>
      <c r="J27" s="33">
        <f t="shared" si="3"/>
        <v>45.764462809917354</v>
      </c>
      <c r="K27" s="10"/>
      <c r="L27" s="5"/>
    </row>
    <row r="28" spans="2:12" ht="17.25">
      <c r="B28" s="15" t="s">
        <v>29</v>
      </c>
      <c r="C28" s="30">
        <f t="shared" si="4"/>
        <v>1225</v>
      </c>
      <c r="D28" s="31">
        <f t="shared" si="0"/>
        <v>100</v>
      </c>
      <c r="E28" s="30">
        <v>376</v>
      </c>
      <c r="F28" s="32">
        <f t="shared" si="1"/>
        <v>30.69387755102041</v>
      </c>
      <c r="G28" s="30">
        <v>285</v>
      </c>
      <c r="H28" s="32">
        <f t="shared" si="2"/>
        <v>23.26530612244898</v>
      </c>
      <c r="I28" s="30">
        <v>564</v>
      </c>
      <c r="J28" s="33">
        <f t="shared" si="3"/>
        <v>46.04081632653062</v>
      </c>
      <c r="K28" s="10"/>
      <c r="L28" s="5"/>
    </row>
    <row r="29" spans="2:12" ht="17.25">
      <c r="B29" s="15" t="s">
        <v>30</v>
      </c>
      <c r="C29" s="30">
        <f t="shared" si="4"/>
        <v>181</v>
      </c>
      <c r="D29" s="31">
        <f t="shared" si="0"/>
        <v>100</v>
      </c>
      <c r="E29" s="30">
        <v>80</v>
      </c>
      <c r="F29" s="32">
        <f t="shared" si="1"/>
        <v>44.19889502762431</v>
      </c>
      <c r="G29" s="30">
        <v>46</v>
      </c>
      <c r="H29" s="32">
        <f t="shared" si="2"/>
        <v>25.41436464088398</v>
      </c>
      <c r="I29" s="30">
        <v>55</v>
      </c>
      <c r="J29" s="33">
        <f t="shared" si="3"/>
        <v>30.386740331491712</v>
      </c>
      <c r="K29" s="10"/>
      <c r="L29" s="5"/>
    </row>
    <row r="30" spans="2:12" ht="17.25">
      <c r="B30" s="20" t="s">
        <v>31</v>
      </c>
      <c r="C30" s="34">
        <f t="shared" si="4"/>
        <v>780</v>
      </c>
      <c r="D30" s="35">
        <f t="shared" si="0"/>
        <v>100</v>
      </c>
      <c r="E30" s="34">
        <v>213</v>
      </c>
      <c r="F30" s="36">
        <f t="shared" si="1"/>
        <v>27.307692307692307</v>
      </c>
      <c r="G30" s="34">
        <v>222</v>
      </c>
      <c r="H30" s="36">
        <f t="shared" si="2"/>
        <v>28.46153846153846</v>
      </c>
      <c r="I30" s="34">
        <v>345</v>
      </c>
      <c r="J30" s="37">
        <f t="shared" si="3"/>
        <v>44.230769230769226</v>
      </c>
      <c r="K30" s="10"/>
      <c r="L30" s="5"/>
    </row>
    <row r="31" spans="2:12" ht="17.25">
      <c r="B31" s="20" t="s">
        <v>32</v>
      </c>
      <c r="C31" s="34">
        <f t="shared" si="4"/>
        <v>6044</v>
      </c>
      <c r="D31" s="35">
        <f t="shared" si="0"/>
        <v>100</v>
      </c>
      <c r="E31" s="34">
        <f>SUM(E32:E36)</f>
        <v>625</v>
      </c>
      <c r="F31" s="36">
        <f t="shared" si="1"/>
        <v>10.340833884844473</v>
      </c>
      <c r="G31" s="34">
        <f>SUM(G32:G36)</f>
        <v>2160</v>
      </c>
      <c r="H31" s="36">
        <f t="shared" si="2"/>
        <v>35.7379219060225</v>
      </c>
      <c r="I31" s="34">
        <f>SUM(I32:I36)</f>
        <v>3259</v>
      </c>
      <c r="J31" s="37">
        <f t="shared" si="3"/>
        <v>53.92124420913302</v>
      </c>
      <c r="K31" s="10"/>
      <c r="L31" s="5"/>
    </row>
    <row r="32" spans="2:12" ht="17.25">
      <c r="B32" s="15" t="s">
        <v>33</v>
      </c>
      <c r="C32" s="30">
        <f t="shared" si="4"/>
        <v>389</v>
      </c>
      <c r="D32" s="31">
        <f t="shared" si="0"/>
        <v>100</v>
      </c>
      <c r="E32" s="30">
        <v>103</v>
      </c>
      <c r="F32" s="32">
        <f t="shared" si="1"/>
        <v>26.47814910025707</v>
      </c>
      <c r="G32" s="30">
        <v>53</v>
      </c>
      <c r="H32" s="32">
        <f t="shared" si="2"/>
        <v>13.624678663239074</v>
      </c>
      <c r="I32" s="30">
        <v>233</v>
      </c>
      <c r="J32" s="33">
        <f t="shared" si="3"/>
        <v>59.89717223650386</v>
      </c>
      <c r="K32" s="10"/>
      <c r="L32" s="5"/>
    </row>
    <row r="33" spans="2:12" ht="17.25">
      <c r="B33" s="15" t="s">
        <v>34</v>
      </c>
      <c r="C33" s="30">
        <f t="shared" si="4"/>
        <v>957</v>
      </c>
      <c r="D33" s="31">
        <f t="shared" si="0"/>
        <v>100</v>
      </c>
      <c r="E33" s="30">
        <v>191</v>
      </c>
      <c r="F33" s="32">
        <f t="shared" si="1"/>
        <v>19.958202716823408</v>
      </c>
      <c r="G33" s="30">
        <v>325</v>
      </c>
      <c r="H33" s="32">
        <f t="shared" si="2"/>
        <v>33.96029258098224</v>
      </c>
      <c r="I33" s="30">
        <v>441</v>
      </c>
      <c r="J33" s="33">
        <f t="shared" si="3"/>
        <v>46.08150470219436</v>
      </c>
      <c r="K33" s="10"/>
      <c r="L33" s="5"/>
    </row>
    <row r="34" spans="2:12" ht="17.25">
      <c r="B34" s="15" t="s">
        <v>35</v>
      </c>
      <c r="C34" s="30">
        <f t="shared" si="4"/>
        <v>2403</v>
      </c>
      <c r="D34" s="31">
        <f t="shared" si="0"/>
        <v>100</v>
      </c>
      <c r="E34" s="30">
        <v>84</v>
      </c>
      <c r="F34" s="32">
        <f t="shared" si="1"/>
        <v>3.495630461922597</v>
      </c>
      <c r="G34" s="30">
        <v>1028</v>
      </c>
      <c r="H34" s="32">
        <f t="shared" si="2"/>
        <v>42.77985851019559</v>
      </c>
      <c r="I34" s="30">
        <v>1291</v>
      </c>
      <c r="J34" s="33">
        <f t="shared" si="3"/>
        <v>53.72451102788182</v>
      </c>
      <c r="K34" s="10"/>
      <c r="L34" s="5"/>
    </row>
    <row r="35" spans="2:12" ht="17.25">
      <c r="B35" s="15" t="s">
        <v>36</v>
      </c>
      <c r="C35" s="30">
        <f t="shared" si="4"/>
        <v>984</v>
      </c>
      <c r="D35" s="31">
        <f t="shared" si="0"/>
        <v>100</v>
      </c>
      <c r="E35" s="30">
        <v>90</v>
      </c>
      <c r="F35" s="32">
        <f t="shared" si="1"/>
        <v>9.146341463414634</v>
      </c>
      <c r="G35" s="30">
        <v>373</v>
      </c>
      <c r="H35" s="32">
        <f t="shared" si="2"/>
        <v>37.90650406504065</v>
      </c>
      <c r="I35" s="30">
        <v>521</v>
      </c>
      <c r="J35" s="33">
        <f t="shared" si="3"/>
        <v>52.947154471544714</v>
      </c>
      <c r="K35" s="10"/>
      <c r="L35" s="5"/>
    </row>
    <row r="36" spans="2:12" ht="17.25">
      <c r="B36" s="20" t="s">
        <v>37</v>
      </c>
      <c r="C36" s="34">
        <f t="shared" si="4"/>
        <v>1311</v>
      </c>
      <c r="D36" s="35">
        <f t="shared" si="0"/>
        <v>100</v>
      </c>
      <c r="E36" s="34">
        <v>157</v>
      </c>
      <c r="F36" s="36">
        <f t="shared" si="1"/>
        <v>11.975591151792525</v>
      </c>
      <c r="G36" s="34">
        <v>381</v>
      </c>
      <c r="H36" s="36">
        <f t="shared" si="2"/>
        <v>29.061784897025174</v>
      </c>
      <c r="I36" s="34">
        <v>773</v>
      </c>
      <c r="J36" s="37">
        <f t="shared" si="3"/>
        <v>58.9626239511823</v>
      </c>
      <c r="K36" s="10"/>
      <c r="L36" s="5"/>
    </row>
    <row r="37" spans="2:12" ht="17.25">
      <c r="B37" s="20" t="s">
        <v>38</v>
      </c>
      <c r="C37" s="34">
        <f t="shared" si="4"/>
        <v>9112</v>
      </c>
      <c r="D37" s="35">
        <f t="shared" si="0"/>
        <v>100</v>
      </c>
      <c r="E37" s="34">
        <f>SUM(E38:E44)</f>
        <v>906</v>
      </c>
      <c r="F37" s="36">
        <f t="shared" si="1"/>
        <v>9.942932396839332</v>
      </c>
      <c r="G37" s="34">
        <f>SUM(G38:G44)</f>
        <v>2951</v>
      </c>
      <c r="H37" s="36">
        <f t="shared" si="2"/>
        <v>32.385864793678664</v>
      </c>
      <c r="I37" s="34">
        <f>SUM(I38:I44)</f>
        <v>5255</v>
      </c>
      <c r="J37" s="37">
        <f t="shared" si="3"/>
        <v>57.671202809482004</v>
      </c>
      <c r="K37" s="10"/>
      <c r="L37" s="5"/>
    </row>
    <row r="38" spans="2:12" ht="17.25">
      <c r="B38" s="15" t="s">
        <v>39</v>
      </c>
      <c r="C38" s="30">
        <f t="shared" si="4"/>
        <v>2854</v>
      </c>
      <c r="D38" s="31">
        <f aca="true" t="shared" si="5" ref="D38:D69">F38+H38+J38</f>
        <v>100</v>
      </c>
      <c r="E38" s="30">
        <v>269</v>
      </c>
      <c r="F38" s="32">
        <f aca="true" t="shared" si="6" ref="F38:F69">E38/C38*100</f>
        <v>9.425367904695165</v>
      </c>
      <c r="G38" s="30">
        <v>1050</v>
      </c>
      <c r="H38" s="32">
        <f aca="true" t="shared" si="7" ref="H38:H69">G38/C38*100</f>
        <v>36.790469516468114</v>
      </c>
      <c r="I38" s="30">
        <v>1535</v>
      </c>
      <c r="J38" s="33">
        <f aca="true" t="shared" si="8" ref="J38:J69">I38/C38*100</f>
        <v>53.78416257883673</v>
      </c>
      <c r="K38" s="10"/>
      <c r="L38" s="5"/>
    </row>
    <row r="39" spans="2:12" ht="17.25">
      <c r="B39" s="15" t="s">
        <v>40</v>
      </c>
      <c r="C39" s="30">
        <f aca="true" t="shared" si="9" ref="C39:C70">E39+G39+I39</f>
        <v>958</v>
      </c>
      <c r="D39" s="31">
        <f t="shared" si="5"/>
        <v>100</v>
      </c>
      <c r="E39" s="30">
        <v>30</v>
      </c>
      <c r="F39" s="32">
        <f t="shared" si="6"/>
        <v>3.1315240083507305</v>
      </c>
      <c r="G39" s="30">
        <v>331</v>
      </c>
      <c r="H39" s="32">
        <f t="shared" si="7"/>
        <v>34.55114822546973</v>
      </c>
      <c r="I39" s="30">
        <v>597</v>
      </c>
      <c r="J39" s="33">
        <f t="shared" si="8"/>
        <v>62.317327766179545</v>
      </c>
      <c r="K39" s="10"/>
      <c r="L39" s="5"/>
    </row>
    <row r="40" spans="2:12" ht="17.25">
      <c r="B40" s="15" t="s">
        <v>41</v>
      </c>
      <c r="C40" s="30">
        <f t="shared" si="9"/>
        <v>1043</v>
      </c>
      <c r="D40" s="31">
        <f t="shared" si="5"/>
        <v>100</v>
      </c>
      <c r="E40" s="30">
        <v>175</v>
      </c>
      <c r="F40" s="32">
        <f t="shared" si="6"/>
        <v>16.778523489932887</v>
      </c>
      <c r="G40" s="30">
        <v>330</v>
      </c>
      <c r="H40" s="32">
        <f t="shared" si="7"/>
        <v>31.639501438159158</v>
      </c>
      <c r="I40" s="30">
        <v>538</v>
      </c>
      <c r="J40" s="33">
        <f t="shared" si="8"/>
        <v>51.58197507190796</v>
      </c>
      <c r="K40" s="10"/>
      <c r="L40" s="5"/>
    </row>
    <row r="41" spans="2:12" ht="17.25">
      <c r="B41" s="15" t="s">
        <v>42</v>
      </c>
      <c r="C41" s="30">
        <f t="shared" si="9"/>
        <v>377</v>
      </c>
      <c r="D41" s="31">
        <f t="shared" si="5"/>
        <v>100</v>
      </c>
      <c r="E41" s="30">
        <v>41</v>
      </c>
      <c r="F41" s="32">
        <f t="shared" si="6"/>
        <v>10.875331564986737</v>
      </c>
      <c r="G41" s="30">
        <v>104</v>
      </c>
      <c r="H41" s="32">
        <f t="shared" si="7"/>
        <v>27.586206896551722</v>
      </c>
      <c r="I41" s="30">
        <v>232</v>
      </c>
      <c r="J41" s="33">
        <f t="shared" si="8"/>
        <v>61.53846153846154</v>
      </c>
      <c r="K41" s="10"/>
      <c r="L41" s="5"/>
    </row>
    <row r="42" spans="2:12" ht="17.25">
      <c r="B42" s="15" t="s">
        <v>43</v>
      </c>
      <c r="C42" s="30">
        <f t="shared" si="9"/>
        <v>1649</v>
      </c>
      <c r="D42" s="31">
        <f t="shared" si="5"/>
        <v>100</v>
      </c>
      <c r="E42" s="30">
        <v>127</v>
      </c>
      <c r="F42" s="32">
        <f t="shared" si="6"/>
        <v>7.701637355973317</v>
      </c>
      <c r="G42" s="30">
        <v>411</v>
      </c>
      <c r="H42" s="32">
        <f t="shared" si="7"/>
        <v>24.9241964827168</v>
      </c>
      <c r="I42" s="30">
        <v>1111</v>
      </c>
      <c r="J42" s="33">
        <f t="shared" si="8"/>
        <v>67.37416616130989</v>
      </c>
      <c r="K42" s="10"/>
      <c r="L42" s="5"/>
    </row>
    <row r="43" spans="2:12" ht="17.25">
      <c r="B43" s="15" t="s">
        <v>44</v>
      </c>
      <c r="C43" s="30">
        <f t="shared" si="9"/>
        <v>1209</v>
      </c>
      <c r="D43" s="31">
        <f t="shared" si="5"/>
        <v>100</v>
      </c>
      <c r="E43" s="30">
        <v>33</v>
      </c>
      <c r="F43" s="32">
        <f t="shared" si="6"/>
        <v>2.729528535980149</v>
      </c>
      <c r="G43" s="30">
        <v>438</v>
      </c>
      <c r="H43" s="32">
        <f t="shared" si="7"/>
        <v>36.22828784119106</v>
      </c>
      <c r="I43" s="30">
        <v>738</v>
      </c>
      <c r="J43" s="33">
        <f t="shared" si="8"/>
        <v>61.04218362282878</v>
      </c>
      <c r="K43" s="10"/>
      <c r="L43" s="5"/>
    </row>
    <row r="44" spans="2:12" ht="17.25">
      <c r="B44" s="20" t="s">
        <v>45</v>
      </c>
      <c r="C44" s="34">
        <f t="shared" si="9"/>
        <v>1022</v>
      </c>
      <c r="D44" s="35">
        <f t="shared" si="5"/>
        <v>100</v>
      </c>
      <c r="E44" s="34">
        <v>231</v>
      </c>
      <c r="F44" s="36">
        <f t="shared" si="6"/>
        <v>22.602739726027394</v>
      </c>
      <c r="G44" s="34">
        <v>287</v>
      </c>
      <c r="H44" s="36">
        <f t="shared" si="7"/>
        <v>28.08219178082192</v>
      </c>
      <c r="I44" s="34">
        <v>504</v>
      </c>
      <c r="J44" s="37">
        <f t="shared" si="8"/>
        <v>49.31506849315068</v>
      </c>
      <c r="K44" s="10"/>
      <c r="L44" s="5"/>
    </row>
    <row r="45" spans="2:12" ht="17.25">
      <c r="B45" s="20" t="s">
        <v>46</v>
      </c>
      <c r="C45" s="34">
        <f t="shared" si="9"/>
        <v>34329</v>
      </c>
      <c r="D45" s="35">
        <f t="shared" si="5"/>
        <v>100</v>
      </c>
      <c r="E45" s="34">
        <f>SUM(E46:E56)</f>
        <v>3762</v>
      </c>
      <c r="F45" s="36">
        <f t="shared" si="6"/>
        <v>10.958664685834133</v>
      </c>
      <c r="G45" s="34">
        <f>SUM(G46:G56)</f>
        <v>10047</v>
      </c>
      <c r="H45" s="36">
        <f t="shared" si="7"/>
        <v>29.266800664161497</v>
      </c>
      <c r="I45" s="34">
        <f>SUM(I46:I56)</f>
        <v>20520</v>
      </c>
      <c r="J45" s="37">
        <f t="shared" si="8"/>
        <v>59.77453465000438</v>
      </c>
      <c r="K45" s="10"/>
      <c r="L45" s="5"/>
    </row>
    <row r="46" spans="2:12" ht="17.25">
      <c r="B46" s="15" t="s">
        <v>47</v>
      </c>
      <c r="C46" s="30">
        <f t="shared" si="9"/>
        <v>7561</v>
      </c>
      <c r="D46" s="31">
        <f t="shared" si="5"/>
        <v>100</v>
      </c>
      <c r="E46" s="30">
        <v>236</v>
      </c>
      <c r="F46" s="32">
        <f t="shared" si="6"/>
        <v>3.121280253934665</v>
      </c>
      <c r="G46" s="30">
        <v>2214</v>
      </c>
      <c r="H46" s="32">
        <f t="shared" si="7"/>
        <v>29.28184102631927</v>
      </c>
      <c r="I46" s="30">
        <v>5111</v>
      </c>
      <c r="J46" s="33">
        <f t="shared" si="8"/>
        <v>67.59687871974607</v>
      </c>
      <c r="K46" s="10"/>
      <c r="L46" s="5"/>
    </row>
    <row r="47" spans="2:12" ht="17.25">
      <c r="B47" s="15" t="s">
        <v>48</v>
      </c>
      <c r="C47" s="30">
        <f t="shared" si="9"/>
        <v>3708</v>
      </c>
      <c r="D47" s="31">
        <f t="shared" si="5"/>
        <v>100</v>
      </c>
      <c r="E47" s="30">
        <v>167</v>
      </c>
      <c r="F47" s="32">
        <f t="shared" si="6"/>
        <v>4.503775620280474</v>
      </c>
      <c r="G47" s="30">
        <v>970</v>
      </c>
      <c r="H47" s="32">
        <f t="shared" si="7"/>
        <v>26.159654800431497</v>
      </c>
      <c r="I47" s="30">
        <v>2571</v>
      </c>
      <c r="J47" s="33">
        <f t="shared" si="8"/>
        <v>69.33656957928802</v>
      </c>
      <c r="K47" s="10"/>
      <c r="L47" s="5"/>
    </row>
    <row r="48" spans="2:12" ht="17.25">
      <c r="B48" s="15" t="s">
        <v>49</v>
      </c>
      <c r="C48" s="30">
        <f t="shared" si="9"/>
        <v>1904</v>
      </c>
      <c r="D48" s="31">
        <f t="shared" si="5"/>
        <v>100</v>
      </c>
      <c r="E48" s="30">
        <v>186</v>
      </c>
      <c r="F48" s="32">
        <f t="shared" si="6"/>
        <v>9.768907563025211</v>
      </c>
      <c r="G48" s="30">
        <v>545</v>
      </c>
      <c r="H48" s="32">
        <f t="shared" si="7"/>
        <v>28.62394957983193</v>
      </c>
      <c r="I48" s="30">
        <v>1173</v>
      </c>
      <c r="J48" s="33">
        <f t="shared" si="8"/>
        <v>61.60714285714286</v>
      </c>
      <c r="K48" s="10"/>
      <c r="L48" s="5"/>
    </row>
    <row r="49" spans="2:12" ht="17.25">
      <c r="B49" s="15" t="s">
        <v>50</v>
      </c>
      <c r="C49" s="30">
        <f t="shared" si="9"/>
        <v>3102</v>
      </c>
      <c r="D49" s="31">
        <f t="shared" si="5"/>
        <v>99.99999999999999</v>
      </c>
      <c r="E49" s="30">
        <v>266</v>
      </c>
      <c r="F49" s="32">
        <f t="shared" si="6"/>
        <v>8.575112830431978</v>
      </c>
      <c r="G49" s="30">
        <v>842</v>
      </c>
      <c r="H49" s="32">
        <f t="shared" si="7"/>
        <v>27.143778207607994</v>
      </c>
      <c r="I49" s="30">
        <v>1994</v>
      </c>
      <c r="J49" s="33">
        <f t="shared" si="8"/>
        <v>64.28110896196002</v>
      </c>
      <c r="K49" s="10"/>
      <c r="L49" s="5"/>
    </row>
    <row r="50" spans="2:12" ht="17.25">
      <c r="B50" s="15" t="s">
        <v>51</v>
      </c>
      <c r="C50" s="30">
        <f t="shared" si="9"/>
        <v>3155</v>
      </c>
      <c r="D50" s="31">
        <f t="shared" si="5"/>
        <v>100</v>
      </c>
      <c r="E50" s="30">
        <v>271</v>
      </c>
      <c r="F50" s="32">
        <f t="shared" si="6"/>
        <v>8.589540412044375</v>
      </c>
      <c r="G50" s="30">
        <v>982</v>
      </c>
      <c r="H50" s="32">
        <f t="shared" si="7"/>
        <v>31.125198098256735</v>
      </c>
      <c r="I50" s="30">
        <v>1902</v>
      </c>
      <c r="J50" s="33">
        <f t="shared" si="8"/>
        <v>60.2852614896989</v>
      </c>
      <c r="K50" s="10"/>
      <c r="L50" s="5"/>
    </row>
    <row r="51" spans="2:12" ht="17.25">
      <c r="B51" s="15" t="s">
        <v>52</v>
      </c>
      <c r="C51" s="30">
        <f t="shared" si="9"/>
        <v>1441</v>
      </c>
      <c r="D51" s="31">
        <f t="shared" si="5"/>
        <v>100</v>
      </c>
      <c r="E51" s="30">
        <v>258</v>
      </c>
      <c r="F51" s="32">
        <f t="shared" si="6"/>
        <v>17.90423317140874</v>
      </c>
      <c r="G51" s="30">
        <v>461</v>
      </c>
      <c r="H51" s="32">
        <f t="shared" si="7"/>
        <v>31.99167244968772</v>
      </c>
      <c r="I51" s="30">
        <v>722</v>
      </c>
      <c r="J51" s="33">
        <f t="shared" si="8"/>
        <v>50.10409437890354</v>
      </c>
      <c r="K51" s="10"/>
      <c r="L51" s="5"/>
    </row>
    <row r="52" spans="2:12" ht="17.25">
      <c r="B52" s="15" t="s">
        <v>53</v>
      </c>
      <c r="C52" s="30">
        <f t="shared" si="9"/>
        <v>4249</v>
      </c>
      <c r="D52" s="31">
        <f t="shared" si="5"/>
        <v>100</v>
      </c>
      <c r="E52" s="30">
        <v>1008</v>
      </c>
      <c r="F52" s="32">
        <f t="shared" si="6"/>
        <v>23.72322899505766</v>
      </c>
      <c r="G52" s="30">
        <v>1134</v>
      </c>
      <c r="H52" s="32">
        <f t="shared" si="7"/>
        <v>26.68863261943987</v>
      </c>
      <c r="I52" s="30">
        <v>2107</v>
      </c>
      <c r="J52" s="33">
        <f t="shared" si="8"/>
        <v>49.588138385502475</v>
      </c>
      <c r="K52" s="10"/>
      <c r="L52" s="5"/>
    </row>
    <row r="53" spans="2:12" ht="17.25">
      <c r="B53" s="15" t="s">
        <v>54</v>
      </c>
      <c r="C53" s="30">
        <f t="shared" si="9"/>
        <v>111</v>
      </c>
      <c r="D53" s="31">
        <f t="shared" si="5"/>
        <v>100</v>
      </c>
      <c r="E53" s="30">
        <v>1</v>
      </c>
      <c r="F53" s="32">
        <f t="shared" si="6"/>
        <v>0.9009009009009009</v>
      </c>
      <c r="G53" s="30">
        <v>37</v>
      </c>
      <c r="H53" s="32">
        <f t="shared" si="7"/>
        <v>33.33333333333333</v>
      </c>
      <c r="I53" s="30">
        <v>73</v>
      </c>
      <c r="J53" s="33">
        <f t="shared" si="8"/>
        <v>65.76576576576578</v>
      </c>
      <c r="K53" s="10"/>
      <c r="L53" s="5"/>
    </row>
    <row r="54" spans="2:12" ht="17.25">
      <c r="B54" s="15" t="s">
        <v>55</v>
      </c>
      <c r="C54" s="30">
        <f t="shared" si="9"/>
        <v>2061</v>
      </c>
      <c r="D54" s="31">
        <f t="shared" si="5"/>
        <v>100</v>
      </c>
      <c r="E54" s="30">
        <v>298</v>
      </c>
      <c r="F54" s="32">
        <f t="shared" si="6"/>
        <v>14.45900048520136</v>
      </c>
      <c r="G54" s="30">
        <v>696</v>
      </c>
      <c r="H54" s="32">
        <f t="shared" si="7"/>
        <v>33.770014556040756</v>
      </c>
      <c r="I54" s="30">
        <v>1067</v>
      </c>
      <c r="J54" s="33">
        <f t="shared" si="8"/>
        <v>51.77098495875788</v>
      </c>
      <c r="K54" s="10"/>
      <c r="L54" s="5"/>
    </row>
    <row r="55" spans="2:12" ht="17.25">
      <c r="B55" s="15" t="s">
        <v>56</v>
      </c>
      <c r="C55" s="30">
        <f t="shared" si="9"/>
        <v>4145</v>
      </c>
      <c r="D55" s="31">
        <f t="shared" si="5"/>
        <v>100</v>
      </c>
      <c r="E55" s="30">
        <v>612</v>
      </c>
      <c r="F55" s="32">
        <f t="shared" si="6"/>
        <v>14.76477683956574</v>
      </c>
      <c r="G55" s="30">
        <v>1165</v>
      </c>
      <c r="H55" s="32">
        <f t="shared" si="7"/>
        <v>28.10615199034982</v>
      </c>
      <c r="I55" s="30">
        <v>2368</v>
      </c>
      <c r="J55" s="33">
        <f t="shared" si="8"/>
        <v>57.129071170084444</v>
      </c>
      <c r="K55" s="10"/>
      <c r="L55" s="5"/>
    </row>
    <row r="56" spans="2:12" ht="17.25">
      <c r="B56" s="20" t="s">
        <v>57</v>
      </c>
      <c r="C56" s="34">
        <f t="shared" si="9"/>
        <v>2892</v>
      </c>
      <c r="D56" s="35">
        <f t="shared" si="5"/>
        <v>100</v>
      </c>
      <c r="E56" s="34">
        <v>459</v>
      </c>
      <c r="F56" s="36">
        <f t="shared" si="6"/>
        <v>15.871369294605808</v>
      </c>
      <c r="G56" s="34">
        <v>1001</v>
      </c>
      <c r="H56" s="36">
        <f t="shared" si="7"/>
        <v>34.612724757952975</v>
      </c>
      <c r="I56" s="34">
        <v>1432</v>
      </c>
      <c r="J56" s="37">
        <f t="shared" si="8"/>
        <v>49.51590594744122</v>
      </c>
      <c r="K56" s="10"/>
      <c r="L56" s="5"/>
    </row>
    <row r="57" spans="2:12" ht="17.25">
      <c r="B57" s="20" t="s">
        <v>58</v>
      </c>
      <c r="C57" s="34">
        <f t="shared" si="9"/>
        <v>13161</v>
      </c>
      <c r="D57" s="35">
        <f t="shared" si="5"/>
        <v>100</v>
      </c>
      <c r="E57" s="34">
        <f>SUM(E58:E66)</f>
        <v>2880</v>
      </c>
      <c r="F57" s="36">
        <f t="shared" si="6"/>
        <v>21.882835650786415</v>
      </c>
      <c r="G57" s="34">
        <f>SUM(G58:G66)</f>
        <v>3232</v>
      </c>
      <c r="H57" s="36">
        <f t="shared" si="7"/>
        <v>24.557404452549196</v>
      </c>
      <c r="I57" s="34">
        <f>SUM(I58:I66)</f>
        <v>7049</v>
      </c>
      <c r="J57" s="37">
        <f t="shared" si="8"/>
        <v>53.55975989666438</v>
      </c>
      <c r="K57" s="10"/>
      <c r="L57" s="5"/>
    </row>
    <row r="58" spans="2:12" ht="17.25">
      <c r="B58" s="15" t="s">
        <v>59</v>
      </c>
      <c r="C58" s="30">
        <f t="shared" si="9"/>
        <v>2234</v>
      </c>
      <c r="D58" s="31">
        <f t="shared" si="5"/>
        <v>100</v>
      </c>
      <c r="E58" s="30">
        <v>247</v>
      </c>
      <c r="F58" s="32">
        <f t="shared" si="6"/>
        <v>11.056401074306176</v>
      </c>
      <c r="G58" s="30">
        <v>613</v>
      </c>
      <c r="H58" s="32">
        <f t="shared" si="7"/>
        <v>27.439570277529096</v>
      </c>
      <c r="I58" s="30">
        <v>1374</v>
      </c>
      <c r="J58" s="33">
        <f t="shared" si="8"/>
        <v>61.504028648164734</v>
      </c>
      <c r="K58" s="10"/>
      <c r="L58" s="5"/>
    </row>
    <row r="59" spans="2:12" ht="17.25">
      <c r="B59" s="15" t="s">
        <v>60</v>
      </c>
      <c r="C59" s="30">
        <f t="shared" si="9"/>
        <v>1090</v>
      </c>
      <c r="D59" s="31">
        <f t="shared" si="5"/>
        <v>100</v>
      </c>
      <c r="E59" s="30">
        <v>396</v>
      </c>
      <c r="F59" s="32">
        <f t="shared" si="6"/>
        <v>36.3302752293578</v>
      </c>
      <c r="G59" s="30">
        <v>225</v>
      </c>
      <c r="H59" s="32">
        <f t="shared" si="7"/>
        <v>20.642201834862387</v>
      </c>
      <c r="I59" s="30">
        <v>469</v>
      </c>
      <c r="J59" s="33">
        <f t="shared" si="8"/>
        <v>43.027522935779814</v>
      </c>
      <c r="K59" s="10"/>
      <c r="L59" s="5"/>
    </row>
    <row r="60" spans="2:12" ht="17.25">
      <c r="B60" s="15" t="s">
        <v>61</v>
      </c>
      <c r="C60" s="30">
        <f t="shared" si="9"/>
        <v>1773</v>
      </c>
      <c r="D60" s="31">
        <f t="shared" si="5"/>
        <v>100</v>
      </c>
      <c r="E60" s="30">
        <v>531</v>
      </c>
      <c r="F60" s="32">
        <f t="shared" si="6"/>
        <v>29.949238578680205</v>
      </c>
      <c r="G60" s="30">
        <v>415</v>
      </c>
      <c r="H60" s="32">
        <f t="shared" si="7"/>
        <v>23.406655386350817</v>
      </c>
      <c r="I60" s="30">
        <v>827</v>
      </c>
      <c r="J60" s="33">
        <f t="shared" si="8"/>
        <v>46.64410603496898</v>
      </c>
      <c r="K60" s="10"/>
      <c r="L60" s="5"/>
    </row>
    <row r="61" spans="2:12" ht="17.25">
      <c r="B61" s="15" t="s">
        <v>62</v>
      </c>
      <c r="C61" s="30">
        <f t="shared" si="9"/>
        <v>2159</v>
      </c>
      <c r="D61" s="31">
        <f t="shared" si="5"/>
        <v>100</v>
      </c>
      <c r="E61" s="30">
        <v>498</v>
      </c>
      <c r="F61" s="32">
        <f t="shared" si="6"/>
        <v>23.066234367762853</v>
      </c>
      <c r="G61" s="30">
        <v>421</v>
      </c>
      <c r="H61" s="32">
        <f t="shared" si="7"/>
        <v>19.49976841130153</v>
      </c>
      <c r="I61" s="30">
        <v>1240</v>
      </c>
      <c r="J61" s="33">
        <f t="shared" si="8"/>
        <v>57.433997220935616</v>
      </c>
      <c r="K61" s="10"/>
      <c r="L61" s="5"/>
    </row>
    <row r="62" spans="2:12" ht="17.25">
      <c r="B62" s="15" t="s">
        <v>63</v>
      </c>
      <c r="C62" s="30">
        <f t="shared" si="9"/>
        <v>1945</v>
      </c>
      <c r="D62" s="31">
        <f t="shared" si="5"/>
        <v>100</v>
      </c>
      <c r="E62" s="30">
        <v>360</v>
      </c>
      <c r="F62" s="32">
        <f t="shared" si="6"/>
        <v>18.50899742930591</v>
      </c>
      <c r="G62" s="30">
        <v>452</v>
      </c>
      <c r="H62" s="32">
        <f t="shared" si="7"/>
        <v>23.239074550128535</v>
      </c>
      <c r="I62" s="30">
        <v>1133</v>
      </c>
      <c r="J62" s="33">
        <f t="shared" si="8"/>
        <v>58.25192802056556</v>
      </c>
      <c r="K62" s="10"/>
      <c r="L62" s="5"/>
    </row>
    <row r="63" spans="2:12" ht="17.25">
      <c r="B63" s="15" t="s">
        <v>64</v>
      </c>
      <c r="C63" s="30">
        <f t="shared" si="9"/>
        <v>898</v>
      </c>
      <c r="D63" s="31">
        <f t="shared" si="5"/>
        <v>100</v>
      </c>
      <c r="E63" s="30">
        <v>204</v>
      </c>
      <c r="F63" s="32">
        <f t="shared" si="6"/>
        <v>22.717149220489976</v>
      </c>
      <c r="G63" s="30">
        <v>190</v>
      </c>
      <c r="H63" s="32">
        <f t="shared" si="7"/>
        <v>21.158129175946545</v>
      </c>
      <c r="I63" s="30">
        <v>504</v>
      </c>
      <c r="J63" s="33">
        <f t="shared" si="8"/>
        <v>56.12472160356348</v>
      </c>
      <c r="K63" s="10"/>
      <c r="L63" s="5"/>
    </row>
    <row r="64" spans="2:12" ht="17.25">
      <c r="B64" s="15" t="s">
        <v>65</v>
      </c>
      <c r="C64" s="30">
        <f t="shared" si="9"/>
        <v>1228</v>
      </c>
      <c r="D64" s="31">
        <f t="shared" si="5"/>
        <v>100</v>
      </c>
      <c r="E64" s="30">
        <v>200</v>
      </c>
      <c r="F64" s="32">
        <f t="shared" si="6"/>
        <v>16.286644951140065</v>
      </c>
      <c r="G64" s="30">
        <v>317</v>
      </c>
      <c r="H64" s="32">
        <f t="shared" si="7"/>
        <v>25.814332247557005</v>
      </c>
      <c r="I64" s="30">
        <v>711</v>
      </c>
      <c r="J64" s="33">
        <f t="shared" si="8"/>
        <v>57.899022801302934</v>
      </c>
      <c r="K64" s="10"/>
      <c r="L64" s="5"/>
    </row>
    <row r="65" spans="2:12" ht="17.25">
      <c r="B65" s="15" t="s">
        <v>66</v>
      </c>
      <c r="C65" s="30">
        <f t="shared" si="9"/>
        <v>1028</v>
      </c>
      <c r="D65" s="31">
        <f t="shared" si="5"/>
        <v>100</v>
      </c>
      <c r="E65" s="30">
        <v>265</v>
      </c>
      <c r="F65" s="32">
        <f t="shared" si="6"/>
        <v>25.778210116731515</v>
      </c>
      <c r="G65" s="30">
        <v>340</v>
      </c>
      <c r="H65" s="32">
        <f t="shared" si="7"/>
        <v>33.07392996108949</v>
      </c>
      <c r="I65" s="30">
        <v>423</v>
      </c>
      <c r="J65" s="33">
        <f t="shared" si="8"/>
        <v>41.14785992217899</v>
      </c>
      <c r="K65" s="10"/>
      <c r="L65" s="5"/>
    </row>
    <row r="66" spans="2:12" ht="17.25">
      <c r="B66" s="20" t="s">
        <v>67</v>
      </c>
      <c r="C66" s="34">
        <f t="shared" si="9"/>
        <v>806</v>
      </c>
      <c r="D66" s="35">
        <f t="shared" si="5"/>
        <v>100</v>
      </c>
      <c r="E66" s="34">
        <v>179</v>
      </c>
      <c r="F66" s="36">
        <f t="shared" si="6"/>
        <v>22.208436724565754</v>
      </c>
      <c r="G66" s="34">
        <v>259</v>
      </c>
      <c r="H66" s="36">
        <f t="shared" si="7"/>
        <v>32.13399503722084</v>
      </c>
      <c r="I66" s="34">
        <v>368</v>
      </c>
      <c r="J66" s="37">
        <f t="shared" si="8"/>
        <v>45.6575682382134</v>
      </c>
      <c r="K66" s="10"/>
      <c r="L66" s="5"/>
    </row>
    <row r="67" spans="2:12" ht="17.25">
      <c r="B67" s="20" t="s">
        <v>68</v>
      </c>
      <c r="C67" s="34">
        <f t="shared" si="9"/>
        <v>10060</v>
      </c>
      <c r="D67" s="35">
        <f t="shared" si="5"/>
        <v>100</v>
      </c>
      <c r="E67" s="34">
        <f>SUM(E68:E76)</f>
        <v>343</v>
      </c>
      <c r="F67" s="36">
        <f t="shared" si="6"/>
        <v>3.4095427435387675</v>
      </c>
      <c r="G67" s="34">
        <f>SUM(G68:G76)</f>
        <v>2661</v>
      </c>
      <c r="H67" s="36">
        <f t="shared" si="7"/>
        <v>26.451292246520875</v>
      </c>
      <c r="I67" s="34">
        <f>SUM(I68:I76)</f>
        <v>7056</v>
      </c>
      <c r="J67" s="37">
        <f t="shared" si="8"/>
        <v>70.13916500994036</v>
      </c>
      <c r="K67" s="10"/>
      <c r="L67" s="5"/>
    </row>
    <row r="68" spans="2:12" ht="17.25">
      <c r="B68" s="15" t="s">
        <v>69</v>
      </c>
      <c r="C68" s="30">
        <f t="shared" si="9"/>
        <v>427</v>
      </c>
      <c r="D68" s="31">
        <f t="shared" si="5"/>
        <v>100</v>
      </c>
      <c r="E68" s="30">
        <v>5</v>
      </c>
      <c r="F68" s="32">
        <f t="shared" si="6"/>
        <v>1.1709601873536302</v>
      </c>
      <c r="G68" s="30">
        <v>164</v>
      </c>
      <c r="H68" s="32">
        <f t="shared" si="7"/>
        <v>38.40749414519906</v>
      </c>
      <c r="I68" s="30">
        <v>258</v>
      </c>
      <c r="J68" s="33">
        <f t="shared" si="8"/>
        <v>60.421545667447305</v>
      </c>
      <c r="K68" s="10"/>
      <c r="L68" s="5"/>
    </row>
    <row r="69" spans="2:12" ht="17.25">
      <c r="B69" s="15" t="s">
        <v>70</v>
      </c>
      <c r="C69" s="30">
        <f t="shared" si="9"/>
        <v>446</v>
      </c>
      <c r="D69" s="31">
        <f t="shared" si="5"/>
        <v>100</v>
      </c>
      <c r="E69" s="30">
        <v>43</v>
      </c>
      <c r="F69" s="32">
        <f t="shared" si="6"/>
        <v>9.641255605381167</v>
      </c>
      <c r="G69" s="30">
        <v>179</v>
      </c>
      <c r="H69" s="32">
        <f t="shared" si="7"/>
        <v>40.134529147982065</v>
      </c>
      <c r="I69" s="30">
        <v>224</v>
      </c>
      <c r="J69" s="33">
        <f t="shared" si="8"/>
        <v>50.224215246636774</v>
      </c>
      <c r="K69" s="10"/>
      <c r="L69" s="5"/>
    </row>
    <row r="70" spans="2:12" ht="17.25">
      <c r="B70" s="15" t="s">
        <v>71</v>
      </c>
      <c r="C70" s="30">
        <f t="shared" si="9"/>
        <v>988</v>
      </c>
      <c r="D70" s="31">
        <f aca="true" t="shared" si="10" ref="D70:D80">F70+H70+J70</f>
        <v>100</v>
      </c>
      <c r="E70" s="30">
        <v>2</v>
      </c>
      <c r="F70" s="32">
        <f aca="true" t="shared" si="11" ref="F70:F80">E70/C70*100</f>
        <v>0.20242914979757085</v>
      </c>
      <c r="G70" s="30">
        <v>489</v>
      </c>
      <c r="H70" s="32">
        <f aca="true" t="shared" si="12" ref="H70:H80">G70/C70*100</f>
        <v>49.49392712550607</v>
      </c>
      <c r="I70" s="30">
        <v>497</v>
      </c>
      <c r="J70" s="33">
        <f aca="true" t="shared" si="13" ref="J70:J80">I70/C70*100</f>
        <v>50.30364372469636</v>
      </c>
      <c r="K70" s="10"/>
      <c r="L70" s="5"/>
    </row>
    <row r="71" spans="2:12" ht="17.25">
      <c r="B71" s="15" t="s">
        <v>72</v>
      </c>
      <c r="C71" s="30">
        <f aca="true" t="shared" si="14" ref="C71:C80">E71+G71+I71</f>
        <v>1448</v>
      </c>
      <c r="D71" s="31">
        <f t="shared" si="10"/>
        <v>100</v>
      </c>
      <c r="E71" s="30">
        <v>58</v>
      </c>
      <c r="F71" s="32">
        <f t="shared" si="11"/>
        <v>4.005524861878453</v>
      </c>
      <c r="G71" s="30">
        <v>519</v>
      </c>
      <c r="H71" s="32">
        <f t="shared" si="12"/>
        <v>35.84254143646409</v>
      </c>
      <c r="I71" s="30">
        <v>871</v>
      </c>
      <c r="J71" s="33">
        <f t="shared" si="13"/>
        <v>60.151933701657455</v>
      </c>
      <c r="K71" s="10"/>
      <c r="L71" s="5"/>
    </row>
    <row r="72" spans="2:12" ht="17.25">
      <c r="B72" s="15" t="s">
        <v>73</v>
      </c>
      <c r="C72" s="30">
        <f t="shared" si="14"/>
        <v>1261</v>
      </c>
      <c r="D72" s="31">
        <f t="shared" si="10"/>
        <v>100</v>
      </c>
      <c r="E72" s="30">
        <v>8</v>
      </c>
      <c r="F72" s="32">
        <f t="shared" si="11"/>
        <v>0.63441712926249</v>
      </c>
      <c r="G72" s="30">
        <v>98</v>
      </c>
      <c r="H72" s="32">
        <f t="shared" si="12"/>
        <v>7.7716098334655035</v>
      </c>
      <c r="I72" s="30">
        <v>1155</v>
      </c>
      <c r="J72" s="33">
        <f t="shared" si="13"/>
        <v>91.59397303727201</v>
      </c>
      <c r="K72" s="10"/>
      <c r="L72" s="5"/>
    </row>
    <row r="73" spans="2:12" ht="17.25">
      <c r="B73" s="15" t="s">
        <v>74</v>
      </c>
      <c r="C73" s="30">
        <f t="shared" si="14"/>
        <v>3964</v>
      </c>
      <c r="D73" s="31">
        <f t="shared" si="10"/>
        <v>100</v>
      </c>
      <c r="E73" s="30">
        <v>97</v>
      </c>
      <c r="F73" s="32">
        <f t="shared" si="11"/>
        <v>2.4470232088799193</v>
      </c>
      <c r="G73" s="30">
        <v>855</v>
      </c>
      <c r="H73" s="32">
        <f t="shared" si="12"/>
        <v>21.56912209889001</v>
      </c>
      <c r="I73" s="30">
        <v>3012</v>
      </c>
      <c r="J73" s="33">
        <f t="shared" si="13"/>
        <v>75.98385469223007</v>
      </c>
      <c r="K73" s="10"/>
      <c r="L73" s="5"/>
    </row>
    <row r="74" spans="2:12" ht="17.25">
      <c r="B74" s="15" t="s">
        <v>75</v>
      </c>
      <c r="C74" s="30">
        <f t="shared" si="14"/>
        <v>530</v>
      </c>
      <c r="D74" s="31">
        <f t="shared" si="10"/>
        <v>100</v>
      </c>
      <c r="E74" s="30">
        <v>11</v>
      </c>
      <c r="F74" s="32">
        <f t="shared" si="11"/>
        <v>2.0754716981132075</v>
      </c>
      <c r="G74" s="30">
        <v>129</v>
      </c>
      <c r="H74" s="32">
        <f t="shared" si="12"/>
        <v>24.339622641509433</v>
      </c>
      <c r="I74" s="30">
        <v>390</v>
      </c>
      <c r="J74" s="33">
        <f t="shared" si="13"/>
        <v>73.58490566037736</v>
      </c>
      <c r="K74" s="10"/>
      <c r="L74" s="5"/>
    </row>
    <row r="75" spans="2:12" ht="17.25">
      <c r="B75" s="15" t="s">
        <v>76</v>
      </c>
      <c r="C75" s="30">
        <f t="shared" si="14"/>
        <v>350</v>
      </c>
      <c r="D75" s="31">
        <f t="shared" si="10"/>
        <v>100</v>
      </c>
      <c r="E75" s="30">
        <v>7</v>
      </c>
      <c r="F75" s="32">
        <f t="shared" si="11"/>
        <v>2</v>
      </c>
      <c r="G75" s="30">
        <v>69</v>
      </c>
      <c r="H75" s="32">
        <f t="shared" si="12"/>
        <v>19.714285714285715</v>
      </c>
      <c r="I75" s="30">
        <v>274</v>
      </c>
      <c r="J75" s="33">
        <f t="shared" si="13"/>
        <v>78.28571428571428</v>
      </c>
      <c r="K75" s="10"/>
      <c r="L75" s="5"/>
    </row>
    <row r="76" spans="2:12" ht="17.25">
      <c r="B76" s="20" t="s">
        <v>77</v>
      </c>
      <c r="C76" s="34">
        <f t="shared" si="14"/>
        <v>646</v>
      </c>
      <c r="D76" s="35">
        <f t="shared" si="10"/>
        <v>100</v>
      </c>
      <c r="E76" s="34">
        <v>112</v>
      </c>
      <c r="F76" s="36">
        <f t="shared" si="11"/>
        <v>17.3374613003096</v>
      </c>
      <c r="G76" s="34">
        <v>159</v>
      </c>
      <c r="H76" s="36">
        <f t="shared" si="12"/>
        <v>24.613003095975234</v>
      </c>
      <c r="I76" s="34">
        <v>375</v>
      </c>
      <c r="J76" s="37">
        <f t="shared" si="13"/>
        <v>58.04953560371517</v>
      </c>
      <c r="K76" s="10"/>
      <c r="L76" s="5"/>
    </row>
    <row r="77" spans="2:12" ht="17.25">
      <c r="B77" s="20" t="s">
        <v>78</v>
      </c>
      <c r="C77" s="34">
        <f t="shared" si="14"/>
        <v>5018</v>
      </c>
      <c r="D77" s="35">
        <f t="shared" si="10"/>
        <v>100</v>
      </c>
      <c r="E77" s="34">
        <f>SUM(E78:E80)</f>
        <v>75</v>
      </c>
      <c r="F77" s="36">
        <f t="shared" si="11"/>
        <v>1.4946193702670387</v>
      </c>
      <c r="G77" s="34">
        <f>SUM(G78:G80)</f>
        <v>1549</v>
      </c>
      <c r="H77" s="36">
        <f t="shared" si="12"/>
        <v>30.868872060581904</v>
      </c>
      <c r="I77" s="34">
        <f>SUM(I78:I80)</f>
        <v>3394</v>
      </c>
      <c r="J77" s="37">
        <f t="shared" si="13"/>
        <v>67.63650856915106</v>
      </c>
      <c r="K77" s="10"/>
      <c r="L77" s="5"/>
    </row>
    <row r="78" spans="2:12" ht="17.25">
      <c r="B78" s="15" t="s">
        <v>79</v>
      </c>
      <c r="C78" s="30">
        <f t="shared" si="14"/>
        <v>4624</v>
      </c>
      <c r="D78" s="31">
        <f t="shared" si="10"/>
        <v>100</v>
      </c>
      <c r="E78" s="30">
        <v>43</v>
      </c>
      <c r="F78" s="32">
        <f t="shared" si="11"/>
        <v>0.9299307958477508</v>
      </c>
      <c r="G78" s="30">
        <v>1403</v>
      </c>
      <c r="H78" s="32">
        <f t="shared" si="12"/>
        <v>30.341695501730104</v>
      </c>
      <c r="I78" s="30">
        <v>3178</v>
      </c>
      <c r="J78" s="33">
        <f t="shared" si="13"/>
        <v>68.72837370242215</v>
      </c>
      <c r="K78" s="10"/>
      <c r="L78" s="5"/>
    </row>
    <row r="79" spans="2:12" ht="17.25">
      <c r="B79" s="15" t="s">
        <v>80</v>
      </c>
      <c r="C79" s="30">
        <f t="shared" si="14"/>
        <v>246</v>
      </c>
      <c r="D79" s="31">
        <f t="shared" si="10"/>
        <v>100</v>
      </c>
      <c r="E79" s="30">
        <v>31</v>
      </c>
      <c r="F79" s="32">
        <f t="shared" si="11"/>
        <v>12.601626016260163</v>
      </c>
      <c r="G79" s="30">
        <v>94</v>
      </c>
      <c r="H79" s="32">
        <f t="shared" si="12"/>
        <v>38.21138211382114</v>
      </c>
      <c r="I79" s="30">
        <v>121</v>
      </c>
      <c r="J79" s="33">
        <f t="shared" si="13"/>
        <v>49.1869918699187</v>
      </c>
      <c r="K79" s="10"/>
      <c r="L79" s="5"/>
    </row>
    <row r="80" spans="2:12" ht="18" thickBot="1">
      <c r="B80" s="25" t="s">
        <v>81</v>
      </c>
      <c r="C80" s="38">
        <f t="shared" si="14"/>
        <v>148</v>
      </c>
      <c r="D80" s="39">
        <f t="shared" si="10"/>
        <v>100</v>
      </c>
      <c r="E80" s="38">
        <v>1</v>
      </c>
      <c r="F80" s="40">
        <f t="shared" si="11"/>
        <v>0.6756756756756757</v>
      </c>
      <c r="G80" s="38">
        <v>52</v>
      </c>
      <c r="H80" s="40">
        <f t="shared" si="12"/>
        <v>35.13513513513514</v>
      </c>
      <c r="I80" s="38">
        <v>95</v>
      </c>
      <c r="J80" s="41">
        <f t="shared" si="13"/>
        <v>64.1891891891892</v>
      </c>
      <c r="K80" s="10"/>
      <c r="L80" s="5"/>
    </row>
  </sheetData>
  <hyperlinks>
    <hyperlink ref="A1" r:id="rId1" display="http://www.pref.yamanashi.jp/toukei_2/HP/koku00.html"/>
  </hyperlinks>
  <printOptions/>
  <pageMargins left="1.72" right="0.75" top="0.37" bottom="0.43" header="0.32" footer="0.32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産業３部門別就業者数及び割合</dc:title>
  <dc:subject>「国勢調査」（平成7年）</dc:subject>
  <dc:creator/>
  <cp:keywords/>
  <dc:description/>
  <cp:lastModifiedBy>山梨県統計調査課</cp:lastModifiedBy>
  <dcterms:created xsi:type="dcterms:W3CDTF">1997-07-07T09:23:18Z</dcterms:created>
  <dcterms:modified xsi:type="dcterms:W3CDTF">2009-02-05T01:16:06Z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