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356" windowWidth="7650" windowHeight="8715" activeTab="0"/>
  </bookViews>
  <sheets>
    <sheet name="表4" sheetId="1" r:id="rId1"/>
  </sheets>
  <definedNames>
    <definedName name="_xlnm.Print_Titles" localSheetId="0">'表4'!$2:$6</definedName>
  </definedNames>
  <calcPr fullCalcOnLoad="1"/>
</workbook>
</file>

<file path=xl/sharedStrings.xml><?xml version="1.0" encoding="utf-8"?>
<sst xmlns="http://schemas.openxmlformats.org/spreadsheetml/2006/main" count="65" uniqueCount="48">
  <si>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</si>
  <si>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</si>
  <si>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</si>
  <si>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</si>
  <si>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</si>
  <si>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</si>
  <si>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</si>
  <si>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</si>
  <si>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小菅村</t>
  </si>
  <si>
    <t>丹波山村</t>
  </si>
  <si>
    <t>市町村名</t>
  </si>
  <si>
    <t>世帯数</t>
  </si>
  <si>
    <t>男</t>
  </si>
  <si>
    <t>女</t>
  </si>
  <si>
    <t>性比</t>
  </si>
  <si>
    <t>甲府市</t>
  </si>
  <si>
    <t>富士吉田市</t>
  </si>
  <si>
    <t>都留市</t>
  </si>
  <si>
    <t>山梨市</t>
  </si>
  <si>
    <t>大月市</t>
  </si>
  <si>
    <t>韮崎市</t>
  </si>
  <si>
    <t>鳴沢村</t>
  </si>
  <si>
    <t>南アルプス市</t>
  </si>
  <si>
    <t>北杜市</t>
  </si>
  <si>
    <t>甲斐市</t>
  </si>
  <si>
    <t>笛吹市</t>
  </si>
  <si>
    <t>上野原市</t>
  </si>
  <si>
    <t>富士河口湖町</t>
  </si>
  <si>
    <t>総　数</t>
  </si>
  <si>
    <t>人　　　　　　口</t>
  </si>
  <si>
    <t>人　　　　口</t>
  </si>
  <si>
    <t>市部</t>
  </si>
  <si>
    <t>郡部</t>
  </si>
  <si>
    <t>１ 世 帯
当たりの
世帯人員</t>
  </si>
  <si>
    <t>世　　　　　帯</t>
  </si>
  <si>
    <t>県計</t>
  </si>
  <si>
    <t>甲州市</t>
  </si>
  <si>
    <t>中央市</t>
  </si>
  <si>
    <t>市川三郷町</t>
  </si>
  <si>
    <t>富士川町</t>
  </si>
  <si>
    <t>平成２２年国勢調査</t>
  </si>
  <si>
    <t>平成１７年国勢調査（市町村合併組替え後）</t>
  </si>
  <si>
    <t>平成１７年～２２年人口増減数</t>
  </si>
  <si>
    <t>平成１７年～２２年人口増減率</t>
  </si>
  <si>
    <r>
      <t>※平成17年については、平成22年10月1日現在の市町村の境域に基づき組み替えた人</t>
    </r>
    <r>
      <rPr>
        <sz val="11"/>
        <rFont val="ＭＳ ゴシック"/>
        <family val="3"/>
      </rPr>
      <t>口及び世帯数</t>
    </r>
  </si>
  <si>
    <t>表４　市町村別人口及び世帯数</t>
  </si>
  <si>
    <t>（人、世帯、％）</t>
  </si>
  <si>
    <t>平成２２年国勢調査第１次基本集計ページ&lt;&lt;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</si>
</sst>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0;&quot;△ &quot;0"/>
    <numFmt numFmtId="180" formatCode="#,##0.00_ ;[Red]\-#,##0.00\ "/>
    <numFmt numFmtId="181" formatCode="0.0;&quot;△ &quot;0.0"/>
    <numFmt numFmtId="182" formatCode="0.0_ "/>
    <numFmt numFmtId="183" formatCode="0_ "/>
    <numFmt numFmtId="184" formatCode="0.00_);[Red]\(0.00\)"/>
    <numFmt numFmtId="185" formatCode="#,##0.00_ "/>
    <numFmt numFmtId="186" formatCode="0.000;&quot;△ &quot;0.000"/>
    <numFmt numFmtId="187" formatCode="###,###,###,##0;&quot;-&quot;##,###,###,##0"/>
    <numFmt numFmtId="188" formatCode="#,##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0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thin"/>
      <top style="medium"/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178" fontId="2" fillId="0" borderId="13" xfId="0" applyNumberFormat="1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horizontal="distributed" vertical="center"/>
    </xf>
    <xf numFmtId="0" fontId="2" fillId="0" borderId="20" xfId="0" applyNumberFormat="1" applyFont="1" applyBorder="1" applyAlignment="1">
      <alignment horizontal="distributed" vertical="center"/>
    </xf>
    <xf numFmtId="181" fontId="2" fillId="0" borderId="21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15" xfId="0" applyNumberFormat="1" applyFont="1" applyBorder="1" applyAlignment="1">
      <alignment vertical="center"/>
    </xf>
    <xf numFmtId="181" fontId="2" fillId="0" borderId="17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181" fontId="2" fillId="0" borderId="18" xfId="0" applyNumberFormat="1" applyFont="1" applyBorder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8" fontId="2" fillId="0" borderId="24" xfId="0" applyNumberFormat="1" applyFont="1" applyBorder="1" applyAlignment="1">
      <alignment vertical="center"/>
    </xf>
    <xf numFmtId="178" fontId="2" fillId="0" borderId="25" xfId="0" applyNumberFormat="1" applyFont="1" applyBorder="1" applyAlignment="1">
      <alignment vertical="center"/>
    </xf>
    <xf numFmtId="178" fontId="2" fillId="0" borderId="26" xfId="0" applyNumberFormat="1" applyFont="1" applyBorder="1" applyAlignment="1">
      <alignment vertical="center"/>
    </xf>
    <xf numFmtId="185" fontId="2" fillId="0" borderId="15" xfId="0" applyNumberFormat="1" applyFont="1" applyBorder="1" applyAlignment="1">
      <alignment vertical="center"/>
    </xf>
    <xf numFmtId="185" fontId="2" fillId="0" borderId="18" xfId="0" applyNumberFormat="1" applyFont="1" applyBorder="1" applyAlignment="1">
      <alignment vertical="center"/>
    </xf>
    <xf numFmtId="185" fontId="2" fillId="0" borderId="24" xfId="0" applyNumberFormat="1" applyFont="1" applyBorder="1" applyAlignment="1">
      <alignment vertical="center"/>
    </xf>
    <xf numFmtId="185" fontId="2" fillId="0" borderId="16" xfId="0" applyNumberFormat="1" applyFont="1" applyBorder="1" applyAlignment="1">
      <alignment vertical="center"/>
    </xf>
    <xf numFmtId="184" fontId="4" fillId="0" borderId="27" xfId="0" applyNumberFormat="1" applyFont="1" applyBorder="1" applyAlignment="1">
      <alignment horizontal="center" vertical="center" wrapText="1"/>
    </xf>
    <xf numFmtId="178" fontId="2" fillId="0" borderId="19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181" fontId="2" fillId="0" borderId="28" xfId="0" applyNumberFormat="1" applyFont="1" applyBorder="1" applyAlignment="1">
      <alignment vertical="center"/>
    </xf>
    <xf numFmtId="181" fontId="2" fillId="0" borderId="29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vertical="center"/>
    </xf>
    <xf numFmtId="38" fontId="2" fillId="0" borderId="0" xfId="49" applyFont="1" applyAlignment="1">
      <alignment vertical="center"/>
    </xf>
    <xf numFmtId="38" fontId="2" fillId="0" borderId="0" xfId="49" applyFont="1" applyBorder="1" applyAlignment="1">
      <alignment vertical="center"/>
    </xf>
    <xf numFmtId="178" fontId="2" fillId="0" borderId="30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32" xfId="0" applyNumberFormat="1" applyFont="1" applyBorder="1" applyAlignment="1">
      <alignment vertical="center"/>
    </xf>
    <xf numFmtId="178" fontId="2" fillId="0" borderId="33" xfId="0" applyNumberFormat="1" applyFont="1" applyBorder="1" applyAlignment="1">
      <alignment vertical="center"/>
    </xf>
    <xf numFmtId="185" fontId="2" fillId="0" borderId="25" xfId="0" applyNumberFormat="1" applyFont="1" applyBorder="1" applyAlignment="1">
      <alignment vertical="center"/>
    </xf>
    <xf numFmtId="185" fontId="2" fillId="0" borderId="34" xfId="0" applyNumberFormat="1" applyFont="1" applyBorder="1" applyAlignment="1">
      <alignment vertical="center"/>
    </xf>
    <xf numFmtId="185" fontId="2" fillId="0" borderId="35" xfId="0" applyNumberFormat="1" applyFont="1" applyBorder="1" applyAlignment="1">
      <alignment vertical="center"/>
    </xf>
    <xf numFmtId="185" fontId="2" fillId="0" borderId="3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25" fillId="0" borderId="0" xfId="43" applyFont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49" xfId="0" applyFont="1" applyBorder="1" applyAlignment="1">
      <alignment horizontal="right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2koku_1syuuke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SheetLayoutView="115" zoomScalePageLayoutView="0" workbookViewId="0" topLeftCell="A1">
      <pane xSplit="1" ySplit="6" topLeftCell="B7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A1" sqref="A1"/>
    </sheetView>
  </sheetViews>
  <sheetFormatPr defaultColWidth="9.00390625" defaultRowHeight="13.5"/>
  <cols>
    <col min="1" max="1" width="12.625" style="6" customWidth="1"/>
    <col min="2" max="4" width="7.625" style="3" customWidth="1"/>
    <col min="5" max="5" width="6.125" style="3" customWidth="1"/>
    <col min="6" max="6" width="7.625" style="3" customWidth="1"/>
    <col min="7" max="7" width="6.625" style="3" customWidth="1"/>
    <col min="8" max="10" width="7.625" style="3" customWidth="1"/>
    <col min="11" max="11" width="6.125" style="3" customWidth="1"/>
    <col min="12" max="12" width="7.625" style="3" customWidth="1"/>
    <col min="13" max="13" width="6.625" style="3" customWidth="1"/>
    <col min="14" max="16" width="9.00390625" style="3" customWidth="1"/>
    <col min="17" max="17" width="7.625" style="3" customWidth="1"/>
    <col min="18" max="21" width="6.375" style="3" customWidth="1"/>
    <col min="22" max="16384" width="9.00390625" style="3" customWidth="1"/>
  </cols>
  <sheetData>
    <row r="1" ht="12">
      <c r="A1" s="57" t="s">
        <v>47</v>
      </c>
    </row>
    <row r="2" spans="1:21" ht="23.25" customHeight="1">
      <c r="A2" s="66" t="s">
        <v>45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8:21" ht="15" customHeight="1" thickBot="1">
      <c r="R3" s="72" t="s">
        <v>46</v>
      </c>
      <c r="S3" s="72"/>
      <c r="T3" s="72"/>
      <c r="U3" s="72"/>
    </row>
    <row r="4" spans="1:21" ht="15.75" customHeight="1">
      <c r="A4" s="73" t="s">
        <v>10</v>
      </c>
      <c r="B4" s="58" t="s">
        <v>40</v>
      </c>
      <c r="C4" s="59"/>
      <c r="D4" s="59"/>
      <c r="E4" s="59"/>
      <c r="F4" s="59"/>
      <c r="G4" s="60"/>
      <c r="H4" s="58" t="s">
        <v>41</v>
      </c>
      <c r="I4" s="59"/>
      <c r="J4" s="59"/>
      <c r="K4" s="59"/>
      <c r="L4" s="59"/>
      <c r="M4" s="60"/>
      <c r="N4" s="67" t="s">
        <v>42</v>
      </c>
      <c r="O4" s="68"/>
      <c r="P4" s="68"/>
      <c r="Q4" s="69"/>
      <c r="R4" s="67" t="s">
        <v>43</v>
      </c>
      <c r="S4" s="68"/>
      <c r="T4" s="68"/>
      <c r="U4" s="69"/>
    </row>
    <row r="5" spans="1:21" ht="15.75" customHeight="1">
      <c r="A5" s="74"/>
      <c r="B5" s="63" t="s">
        <v>29</v>
      </c>
      <c r="C5" s="64"/>
      <c r="D5" s="64"/>
      <c r="E5" s="65"/>
      <c r="F5" s="61" t="s">
        <v>34</v>
      </c>
      <c r="G5" s="62"/>
      <c r="H5" s="63" t="s">
        <v>29</v>
      </c>
      <c r="I5" s="64"/>
      <c r="J5" s="64"/>
      <c r="K5" s="65"/>
      <c r="L5" s="61" t="s">
        <v>34</v>
      </c>
      <c r="M5" s="62"/>
      <c r="N5" s="61" t="s">
        <v>30</v>
      </c>
      <c r="O5" s="64"/>
      <c r="P5" s="65"/>
      <c r="Q5" s="70" t="s">
        <v>11</v>
      </c>
      <c r="R5" s="61" t="s">
        <v>30</v>
      </c>
      <c r="S5" s="64"/>
      <c r="T5" s="65"/>
      <c r="U5" s="70" t="s">
        <v>11</v>
      </c>
    </row>
    <row r="6" spans="1:21" ht="30.75" customHeight="1" thickBot="1">
      <c r="A6" s="75"/>
      <c r="B6" s="7" t="s">
        <v>28</v>
      </c>
      <c r="C6" s="1" t="s">
        <v>12</v>
      </c>
      <c r="D6" s="2" t="s">
        <v>13</v>
      </c>
      <c r="E6" s="2" t="s">
        <v>14</v>
      </c>
      <c r="F6" s="2" t="s">
        <v>11</v>
      </c>
      <c r="G6" s="36" t="s">
        <v>33</v>
      </c>
      <c r="H6" s="1" t="s">
        <v>28</v>
      </c>
      <c r="I6" s="1" t="s">
        <v>12</v>
      </c>
      <c r="J6" s="2" t="s">
        <v>13</v>
      </c>
      <c r="K6" s="2" t="s">
        <v>14</v>
      </c>
      <c r="L6" s="2" t="s">
        <v>11</v>
      </c>
      <c r="M6" s="36" t="s">
        <v>33</v>
      </c>
      <c r="N6" s="1" t="s">
        <v>28</v>
      </c>
      <c r="O6" s="1" t="s">
        <v>12</v>
      </c>
      <c r="P6" s="2" t="s">
        <v>13</v>
      </c>
      <c r="Q6" s="71"/>
      <c r="R6" s="1" t="s">
        <v>28</v>
      </c>
      <c r="S6" s="1" t="s">
        <v>12</v>
      </c>
      <c r="T6" s="2" t="s">
        <v>13</v>
      </c>
      <c r="U6" s="71"/>
    </row>
    <row r="7" spans="1:21" ht="15" customHeight="1">
      <c r="A7" s="18" t="s">
        <v>35</v>
      </c>
      <c r="B7" s="9">
        <f>C7+D7</f>
        <v>863075</v>
      </c>
      <c r="C7" s="8">
        <v>422526</v>
      </c>
      <c r="D7" s="8">
        <v>440549</v>
      </c>
      <c r="E7" s="34">
        <f>C7/D7*100</f>
        <v>95.90896812840343</v>
      </c>
      <c r="F7" s="8">
        <v>327721</v>
      </c>
      <c r="G7" s="32">
        <f>B7/F7</f>
        <v>2.6335663567485756</v>
      </c>
      <c r="H7" s="9">
        <v>884515</v>
      </c>
      <c r="I7" s="8">
        <v>433569</v>
      </c>
      <c r="J7" s="8">
        <v>450946</v>
      </c>
      <c r="K7" s="34">
        <v>96.14654526262568</v>
      </c>
      <c r="L7" s="8">
        <v>321261</v>
      </c>
      <c r="M7" s="32">
        <v>2.753259810559016</v>
      </c>
      <c r="N7" s="39">
        <f>B7-H7</f>
        <v>-21440</v>
      </c>
      <c r="O7" s="38">
        <f>C7-I7</f>
        <v>-11043</v>
      </c>
      <c r="P7" s="38">
        <f>D7-J7</f>
        <v>-10397</v>
      </c>
      <c r="Q7" s="40">
        <f>F7-L7</f>
        <v>6460</v>
      </c>
      <c r="R7" s="41">
        <f>ROUND(N7/H7*100,2)</f>
        <v>-2.42</v>
      </c>
      <c r="S7" s="20">
        <f>O7/I7*100</f>
        <v>-2.546999439535576</v>
      </c>
      <c r="T7" s="20">
        <f>P7/J7*100</f>
        <v>-2.305597566005686</v>
      </c>
      <c r="U7" s="42">
        <f>Q7/L7*100</f>
        <v>2.0108260884452207</v>
      </c>
    </row>
    <row r="8" spans="1:21" ht="15" customHeight="1">
      <c r="A8" s="18" t="s">
        <v>31</v>
      </c>
      <c r="B8" s="37">
        <f aca="true" t="shared" si="0" ref="B8:B36">C8+D8</f>
        <v>736930</v>
      </c>
      <c r="C8" s="8">
        <v>360456</v>
      </c>
      <c r="D8" s="8">
        <v>376474</v>
      </c>
      <c r="E8" s="34">
        <f aca="true" t="shared" si="1" ref="E8:E36">C8/D8*100</f>
        <v>95.74525730860563</v>
      </c>
      <c r="F8" s="8">
        <v>281653</v>
      </c>
      <c r="G8" s="32">
        <f aca="true" t="shared" si="2" ref="G8:G36">B8/F8</f>
        <v>2.6164464784681862</v>
      </c>
      <c r="H8" s="37">
        <v>753581</v>
      </c>
      <c r="I8" s="8">
        <v>369209</v>
      </c>
      <c r="J8" s="8">
        <v>384372</v>
      </c>
      <c r="K8" s="34">
        <v>96.05512368226614</v>
      </c>
      <c r="L8" s="8">
        <v>275972</v>
      </c>
      <c r="M8" s="32">
        <v>2.730642963778934</v>
      </c>
      <c r="N8" s="10">
        <f aca="true" t="shared" si="3" ref="N8:N36">B8-H8</f>
        <v>-16651</v>
      </c>
      <c r="O8" s="11">
        <f aca="true" t="shared" si="4" ref="O8:O36">C8-I8</f>
        <v>-8753</v>
      </c>
      <c r="P8" s="11">
        <f aca="true" t="shared" si="5" ref="P8:P36">D8-J8</f>
        <v>-7898</v>
      </c>
      <c r="Q8" s="12">
        <f aca="true" t="shared" si="6" ref="Q8:Q36">F8-L8</f>
        <v>5681</v>
      </c>
      <c r="R8" s="21">
        <f aca="true" t="shared" si="7" ref="R8:R36">ROUND(N8/H8*100,2)</f>
        <v>-2.21</v>
      </c>
      <c r="S8" s="22">
        <f aca="true" t="shared" si="8" ref="S8:S36">O8/I8*100</f>
        <v>-2.370743941778234</v>
      </c>
      <c r="T8" s="22">
        <f aca="true" t="shared" si="9" ref="T8:T36">P8/J8*100</f>
        <v>-2.0547802649516616</v>
      </c>
      <c r="U8" s="23">
        <f aca="true" t="shared" si="10" ref="U8:U36">Q8/L8*100</f>
        <v>2.0585421709448783</v>
      </c>
    </row>
    <row r="9" spans="1:21" ht="15" customHeight="1">
      <c r="A9" s="18" t="s">
        <v>32</v>
      </c>
      <c r="B9" s="37">
        <f t="shared" si="0"/>
        <v>126145</v>
      </c>
      <c r="C9" s="8">
        <v>62070</v>
      </c>
      <c r="D9" s="8">
        <v>64075</v>
      </c>
      <c r="E9" s="34">
        <f t="shared" si="1"/>
        <v>96.87085446742098</v>
      </c>
      <c r="F9" s="8">
        <v>46068</v>
      </c>
      <c r="G9" s="32">
        <f t="shared" si="2"/>
        <v>2.738234783363723</v>
      </c>
      <c r="H9" s="37">
        <v>130934</v>
      </c>
      <c r="I9" s="8">
        <v>64360</v>
      </c>
      <c r="J9" s="8">
        <v>66574</v>
      </c>
      <c r="K9" s="34">
        <v>96.67437738456455</v>
      </c>
      <c r="L9" s="8">
        <v>45289</v>
      </c>
      <c r="M9" s="32">
        <v>2.891077303539491</v>
      </c>
      <c r="N9" s="10">
        <f t="shared" si="3"/>
        <v>-4789</v>
      </c>
      <c r="O9" s="11">
        <f t="shared" si="4"/>
        <v>-2290</v>
      </c>
      <c r="P9" s="11">
        <f t="shared" si="5"/>
        <v>-2499</v>
      </c>
      <c r="Q9" s="12">
        <f t="shared" si="6"/>
        <v>779</v>
      </c>
      <c r="R9" s="21">
        <f t="shared" si="7"/>
        <v>-3.66</v>
      </c>
      <c r="S9" s="22">
        <f t="shared" si="8"/>
        <v>-3.55811062771908</v>
      </c>
      <c r="T9" s="22">
        <f t="shared" si="9"/>
        <v>-3.753717667557906</v>
      </c>
      <c r="U9" s="23">
        <f t="shared" si="10"/>
        <v>1.7200644748172844</v>
      </c>
    </row>
    <row r="10" spans="1:21" ht="15" customHeight="1">
      <c r="A10" s="18" t="s">
        <v>15</v>
      </c>
      <c r="B10" s="37">
        <f t="shared" si="0"/>
        <v>198992</v>
      </c>
      <c r="C10" s="8">
        <v>97754</v>
      </c>
      <c r="D10" s="47">
        <v>101238</v>
      </c>
      <c r="E10" s="34">
        <f t="shared" si="1"/>
        <v>96.55860447657994</v>
      </c>
      <c r="F10" s="8">
        <v>85101</v>
      </c>
      <c r="G10" s="32">
        <f t="shared" si="2"/>
        <v>2.3383038977215307</v>
      </c>
      <c r="H10" s="9">
        <v>200096</v>
      </c>
      <c r="I10" s="8">
        <v>98403</v>
      </c>
      <c r="J10" s="8">
        <v>101693</v>
      </c>
      <c r="K10" s="34">
        <v>96.7647724032136</v>
      </c>
      <c r="L10" s="29">
        <v>82701</v>
      </c>
      <c r="M10" s="32">
        <v>2.419511251375437</v>
      </c>
      <c r="N10" s="10">
        <f t="shared" si="3"/>
        <v>-1104</v>
      </c>
      <c r="O10" s="11">
        <f t="shared" si="4"/>
        <v>-649</v>
      </c>
      <c r="P10" s="11">
        <f t="shared" si="5"/>
        <v>-455</v>
      </c>
      <c r="Q10" s="12">
        <f t="shared" si="6"/>
        <v>2400</v>
      </c>
      <c r="R10" s="21">
        <f t="shared" si="7"/>
        <v>-0.55</v>
      </c>
      <c r="S10" s="22">
        <f t="shared" si="8"/>
        <v>-0.6595327378230338</v>
      </c>
      <c r="T10" s="22">
        <f t="shared" si="9"/>
        <v>-0.44742509317258805</v>
      </c>
      <c r="U10" s="23">
        <f t="shared" si="10"/>
        <v>2.9020205317952623</v>
      </c>
    </row>
    <row r="11" spans="1:21" ht="15" customHeight="1">
      <c r="A11" s="18" t="s">
        <v>16</v>
      </c>
      <c r="B11" s="37">
        <f t="shared" si="0"/>
        <v>50619</v>
      </c>
      <c r="C11" s="8">
        <v>24728</v>
      </c>
      <c r="D11" s="47">
        <v>25891</v>
      </c>
      <c r="E11" s="34">
        <f t="shared" si="1"/>
        <v>95.50809161484686</v>
      </c>
      <c r="F11" s="8">
        <v>17713</v>
      </c>
      <c r="G11" s="53">
        <f t="shared" si="2"/>
        <v>2.857731609552306</v>
      </c>
      <c r="H11" s="9">
        <v>52572</v>
      </c>
      <c r="I11" s="8">
        <v>25657</v>
      </c>
      <c r="J11" s="8">
        <v>26915</v>
      </c>
      <c r="K11" s="34">
        <v>95.32602637934238</v>
      </c>
      <c r="L11" s="29">
        <v>17381</v>
      </c>
      <c r="M11" s="32">
        <v>3.0246821241585637</v>
      </c>
      <c r="N11" s="10">
        <f t="shared" si="3"/>
        <v>-1953</v>
      </c>
      <c r="O11" s="11">
        <f t="shared" si="4"/>
        <v>-929</v>
      </c>
      <c r="P11" s="11">
        <f t="shared" si="5"/>
        <v>-1024</v>
      </c>
      <c r="Q11" s="12">
        <f t="shared" si="6"/>
        <v>332</v>
      </c>
      <c r="R11" s="21">
        <f t="shared" si="7"/>
        <v>-3.71</v>
      </c>
      <c r="S11" s="22">
        <f t="shared" si="8"/>
        <v>-3.620844214054644</v>
      </c>
      <c r="T11" s="22">
        <f t="shared" si="9"/>
        <v>-3.8045699424112946</v>
      </c>
      <c r="U11" s="23">
        <f t="shared" si="10"/>
        <v>1.9101317530636903</v>
      </c>
    </row>
    <row r="12" spans="1:21" ht="15" customHeight="1">
      <c r="A12" s="18" t="s">
        <v>17</v>
      </c>
      <c r="B12" s="37">
        <f t="shared" si="0"/>
        <v>33588</v>
      </c>
      <c r="C12" s="8">
        <v>16117</v>
      </c>
      <c r="D12" s="47">
        <v>17471</v>
      </c>
      <c r="E12" s="34">
        <f t="shared" si="1"/>
        <v>92.25001430942706</v>
      </c>
      <c r="F12" s="8">
        <v>13536</v>
      </c>
      <c r="G12" s="53">
        <f t="shared" si="2"/>
        <v>2.481382978723404</v>
      </c>
      <c r="H12" s="9">
        <v>35017</v>
      </c>
      <c r="I12" s="8">
        <v>16849</v>
      </c>
      <c r="J12" s="8">
        <v>18168</v>
      </c>
      <c r="K12" s="34">
        <v>92.73998238661383</v>
      </c>
      <c r="L12" s="29">
        <v>13271</v>
      </c>
      <c r="M12" s="32">
        <v>2.638610504106699</v>
      </c>
      <c r="N12" s="10">
        <f t="shared" si="3"/>
        <v>-1429</v>
      </c>
      <c r="O12" s="11">
        <f t="shared" si="4"/>
        <v>-732</v>
      </c>
      <c r="P12" s="11">
        <f t="shared" si="5"/>
        <v>-697</v>
      </c>
      <c r="Q12" s="12">
        <f t="shared" si="6"/>
        <v>265</v>
      </c>
      <c r="R12" s="21">
        <f t="shared" si="7"/>
        <v>-4.08</v>
      </c>
      <c r="S12" s="22">
        <f t="shared" si="8"/>
        <v>-4.344471481987062</v>
      </c>
      <c r="T12" s="22">
        <f t="shared" si="9"/>
        <v>-3.8364156759136945</v>
      </c>
      <c r="U12" s="23">
        <f t="shared" si="10"/>
        <v>1.996835204581418</v>
      </c>
    </row>
    <row r="13" spans="1:21" ht="15" customHeight="1">
      <c r="A13" s="18" t="s">
        <v>18</v>
      </c>
      <c r="B13" s="37">
        <f t="shared" si="0"/>
        <v>36832</v>
      </c>
      <c r="C13" s="8">
        <v>17673</v>
      </c>
      <c r="D13" s="47">
        <v>19159</v>
      </c>
      <c r="E13" s="34">
        <f t="shared" si="1"/>
        <v>92.24385406336447</v>
      </c>
      <c r="F13" s="8">
        <v>13039</v>
      </c>
      <c r="G13" s="53">
        <f t="shared" si="2"/>
        <v>2.8247564997315746</v>
      </c>
      <c r="H13" s="9">
        <v>38686</v>
      </c>
      <c r="I13" s="8">
        <v>18555</v>
      </c>
      <c r="J13" s="8">
        <v>20131</v>
      </c>
      <c r="K13" s="34">
        <v>92.1712781282599</v>
      </c>
      <c r="L13" s="29">
        <v>13094</v>
      </c>
      <c r="M13" s="32">
        <v>2.9544829692989154</v>
      </c>
      <c r="N13" s="10">
        <f t="shared" si="3"/>
        <v>-1854</v>
      </c>
      <c r="O13" s="11">
        <f t="shared" si="4"/>
        <v>-882</v>
      </c>
      <c r="P13" s="11">
        <f t="shared" si="5"/>
        <v>-972</v>
      </c>
      <c r="Q13" s="12">
        <f t="shared" si="6"/>
        <v>-55</v>
      </c>
      <c r="R13" s="21">
        <f t="shared" si="7"/>
        <v>-4.79</v>
      </c>
      <c r="S13" s="22">
        <f t="shared" si="8"/>
        <v>-4.753435731608731</v>
      </c>
      <c r="T13" s="22">
        <f t="shared" si="9"/>
        <v>-4.828374149321942</v>
      </c>
      <c r="U13" s="23">
        <f t="shared" si="10"/>
        <v>-0.4200397128455781</v>
      </c>
    </row>
    <row r="14" spans="1:21" ht="15" customHeight="1">
      <c r="A14" s="18" t="s">
        <v>19</v>
      </c>
      <c r="B14" s="37">
        <f t="shared" si="0"/>
        <v>28120</v>
      </c>
      <c r="C14" s="8">
        <v>13639</v>
      </c>
      <c r="D14" s="47">
        <v>14481</v>
      </c>
      <c r="E14" s="34">
        <f t="shared" si="1"/>
        <v>94.185484427871</v>
      </c>
      <c r="F14" s="8">
        <v>10151</v>
      </c>
      <c r="G14" s="53">
        <f t="shared" si="2"/>
        <v>2.7701704265589595</v>
      </c>
      <c r="H14" s="9">
        <v>30879</v>
      </c>
      <c r="I14" s="8">
        <v>15001</v>
      </c>
      <c r="J14" s="8">
        <v>15878</v>
      </c>
      <c r="K14" s="34">
        <v>94.47663433681825</v>
      </c>
      <c r="L14" s="29">
        <v>10524</v>
      </c>
      <c r="M14" s="32">
        <v>2.934150513112885</v>
      </c>
      <c r="N14" s="10">
        <f t="shared" si="3"/>
        <v>-2759</v>
      </c>
      <c r="O14" s="11">
        <f t="shared" si="4"/>
        <v>-1362</v>
      </c>
      <c r="P14" s="11">
        <f t="shared" si="5"/>
        <v>-1397</v>
      </c>
      <c r="Q14" s="12">
        <f t="shared" si="6"/>
        <v>-373</v>
      </c>
      <c r="R14" s="21">
        <f t="shared" si="7"/>
        <v>-8.93</v>
      </c>
      <c r="S14" s="22">
        <f t="shared" si="8"/>
        <v>-9.079394707019532</v>
      </c>
      <c r="T14" s="22">
        <f t="shared" si="9"/>
        <v>-8.798337322080867</v>
      </c>
      <c r="U14" s="23">
        <f t="shared" si="10"/>
        <v>-3.5442797415431397</v>
      </c>
    </row>
    <row r="15" spans="1:21" ht="15" customHeight="1">
      <c r="A15" s="18" t="s">
        <v>20</v>
      </c>
      <c r="B15" s="37">
        <f t="shared" si="0"/>
        <v>32477</v>
      </c>
      <c r="C15" s="8">
        <v>16179</v>
      </c>
      <c r="D15" s="47">
        <v>16298</v>
      </c>
      <c r="E15" s="34">
        <f t="shared" si="1"/>
        <v>99.26984906123451</v>
      </c>
      <c r="F15" s="8">
        <v>11826</v>
      </c>
      <c r="G15" s="53">
        <f t="shared" si="2"/>
        <v>2.7462371046845933</v>
      </c>
      <c r="H15" s="9">
        <v>33801</v>
      </c>
      <c r="I15" s="8">
        <v>16743</v>
      </c>
      <c r="J15" s="8">
        <v>17058</v>
      </c>
      <c r="K15" s="34">
        <v>98.15335912768202</v>
      </c>
      <c r="L15" s="29">
        <v>11456</v>
      </c>
      <c r="M15" s="32">
        <v>2.950506284916201</v>
      </c>
      <c r="N15" s="10">
        <f t="shared" si="3"/>
        <v>-1324</v>
      </c>
      <c r="O15" s="11">
        <f t="shared" si="4"/>
        <v>-564</v>
      </c>
      <c r="P15" s="11">
        <f t="shared" si="5"/>
        <v>-760</v>
      </c>
      <c r="Q15" s="12">
        <f t="shared" si="6"/>
        <v>370</v>
      </c>
      <c r="R15" s="21">
        <f t="shared" si="7"/>
        <v>-3.92</v>
      </c>
      <c r="S15" s="22">
        <f t="shared" si="8"/>
        <v>-3.3685719405124526</v>
      </c>
      <c r="T15" s="22">
        <f t="shared" si="9"/>
        <v>-4.455387501465588</v>
      </c>
      <c r="U15" s="23">
        <f t="shared" si="10"/>
        <v>3.2297486033519553</v>
      </c>
    </row>
    <row r="16" spans="1:21" ht="15" customHeight="1">
      <c r="A16" s="18" t="s">
        <v>22</v>
      </c>
      <c r="B16" s="37">
        <f t="shared" si="0"/>
        <v>72635</v>
      </c>
      <c r="C16" s="8">
        <v>35708</v>
      </c>
      <c r="D16" s="47">
        <v>36927</v>
      </c>
      <c r="E16" s="34">
        <f t="shared" si="1"/>
        <v>96.69889240934818</v>
      </c>
      <c r="F16" s="8">
        <v>24500</v>
      </c>
      <c r="G16" s="53">
        <f t="shared" si="2"/>
        <v>2.9646938775510203</v>
      </c>
      <c r="H16" s="9">
        <v>72055</v>
      </c>
      <c r="I16" s="8">
        <v>35403</v>
      </c>
      <c r="J16" s="8">
        <v>36652</v>
      </c>
      <c r="K16" s="34">
        <v>96.59227327294553</v>
      </c>
      <c r="L16" s="29">
        <v>23316</v>
      </c>
      <c r="M16" s="32">
        <v>3.090367129867902</v>
      </c>
      <c r="N16" s="10">
        <f t="shared" si="3"/>
        <v>580</v>
      </c>
      <c r="O16" s="11">
        <f t="shared" si="4"/>
        <v>305</v>
      </c>
      <c r="P16" s="11">
        <f t="shared" si="5"/>
        <v>275</v>
      </c>
      <c r="Q16" s="12">
        <f t="shared" si="6"/>
        <v>1184</v>
      </c>
      <c r="R16" s="21">
        <f t="shared" si="7"/>
        <v>0.8</v>
      </c>
      <c r="S16" s="22">
        <f t="shared" si="8"/>
        <v>0.8615089116741519</v>
      </c>
      <c r="T16" s="22">
        <f t="shared" si="9"/>
        <v>0.7503001200480192</v>
      </c>
      <c r="U16" s="23">
        <f t="shared" si="10"/>
        <v>5.078057985932407</v>
      </c>
    </row>
    <row r="17" spans="1:21" ht="15" customHeight="1">
      <c r="A17" s="18" t="s">
        <v>23</v>
      </c>
      <c r="B17" s="37">
        <f t="shared" si="0"/>
        <v>46968</v>
      </c>
      <c r="C17" s="8">
        <v>22830</v>
      </c>
      <c r="D17" s="47">
        <v>24138</v>
      </c>
      <c r="E17" s="34">
        <f t="shared" si="1"/>
        <v>94.5811583395476</v>
      </c>
      <c r="F17" s="8">
        <v>18281</v>
      </c>
      <c r="G17" s="53">
        <f t="shared" si="2"/>
        <v>2.5692248782889338</v>
      </c>
      <c r="H17" s="9">
        <v>48144</v>
      </c>
      <c r="I17" s="8">
        <v>23542</v>
      </c>
      <c r="J17" s="8">
        <v>24602</v>
      </c>
      <c r="K17" s="34">
        <v>95.69140720266644</v>
      </c>
      <c r="L17" s="29">
        <v>17797</v>
      </c>
      <c r="M17" s="32">
        <v>2.7051750294993537</v>
      </c>
      <c r="N17" s="10">
        <f t="shared" si="3"/>
        <v>-1176</v>
      </c>
      <c r="O17" s="11">
        <f t="shared" si="4"/>
        <v>-712</v>
      </c>
      <c r="P17" s="11">
        <f t="shared" si="5"/>
        <v>-464</v>
      </c>
      <c r="Q17" s="12">
        <f t="shared" si="6"/>
        <v>484</v>
      </c>
      <c r="R17" s="21">
        <f t="shared" si="7"/>
        <v>-2.44</v>
      </c>
      <c r="S17" s="22">
        <f t="shared" si="8"/>
        <v>-3.024381955653725</v>
      </c>
      <c r="T17" s="22">
        <f t="shared" si="9"/>
        <v>-1.886025526379969</v>
      </c>
      <c r="U17" s="23">
        <f t="shared" si="10"/>
        <v>2.7195594763162334</v>
      </c>
    </row>
    <row r="18" spans="1:21" ht="15" customHeight="1">
      <c r="A18" s="18" t="s">
        <v>24</v>
      </c>
      <c r="B18" s="37">
        <f t="shared" si="0"/>
        <v>73807</v>
      </c>
      <c r="C18" s="8">
        <v>36470</v>
      </c>
      <c r="D18" s="47">
        <v>37337</v>
      </c>
      <c r="E18" s="34">
        <f t="shared" si="1"/>
        <v>97.67790663416986</v>
      </c>
      <c r="F18" s="8">
        <v>28207</v>
      </c>
      <c r="G18" s="55">
        <f t="shared" si="2"/>
        <v>2.6166199879462546</v>
      </c>
      <c r="H18" s="9">
        <v>74062</v>
      </c>
      <c r="I18" s="8">
        <v>36905</v>
      </c>
      <c r="J18" s="8">
        <v>37157</v>
      </c>
      <c r="K18" s="34">
        <v>99.32179670048711</v>
      </c>
      <c r="L18" s="29">
        <v>27626</v>
      </c>
      <c r="M18" s="32">
        <v>2.6808803301237965</v>
      </c>
      <c r="N18" s="10">
        <f t="shared" si="3"/>
        <v>-255</v>
      </c>
      <c r="O18" s="11">
        <f t="shared" si="4"/>
        <v>-435</v>
      </c>
      <c r="P18" s="11">
        <f t="shared" si="5"/>
        <v>180</v>
      </c>
      <c r="Q18" s="12">
        <f t="shared" si="6"/>
        <v>581</v>
      </c>
      <c r="R18" s="21">
        <f t="shared" si="7"/>
        <v>-0.34</v>
      </c>
      <c r="S18" s="22">
        <f t="shared" si="8"/>
        <v>-1.1787020728898523</v>
      </c>
      <c r="T18" s="22">
        <f t="shared" si="9"/>
        <v>0.4844309282234841</v>
      </c>
      <c r="U18" s="23">
        <f t="shared" si="10"/>
        <v>2.103091290813002</v>
      </c>
    </row>
    <row r="19" spans="1:21" ht="15" customHeight="1">
      <c r="A19" s="18" t="s">
        <v>25</v>
      </c>
      <c r="B19" s="37">
        <f t="shared" si="0"/>
        <v>70529</v>
      </c>
      <c r="C19" s="8">
        <v>33934</v>
      </c>
      <c r="D19" s="47">
        <v>36595</v>
      </c>
      <c r="E19" s="34">
        <f t="shared" si="1"/>
        <v>92.72851482442957</v>
      </c>
      <c r="F19" s="8">
        <v>25500</v>
      </c>
      <c r="G19" s="53">
        <f t="shared" si="2"/>
        <v>2.765843137254902</v>
      </c>
      <c r="H19" s="9">
        <v>71711</v>
      </c>
      <c r="I19" s="8">
        <v>34476</v>
      </c>
      <c r="J19" s="8">
        <v>37235</v>
      </c>
      <c r="K19" s="34">
        <v>92.59030482073318</v>
      </c>
      <c r="L19" s="29">
        <v>25029</v>
      </c>
      <c r="M19" s="32">
        <v>2.8651164649007153</v>
      </c>
      <c r="N19" s="10">
        <f t="shared" si="3"/>
        <v>-1182</v>
      </c>
      <c r="O19" s="11">
        <f t="shared" si="4"/>
        <v>-542</v>
      </c>
      <c r="P19" s="11">
        <f t="shared" si="5"/>
        <v>-640</v>
      </c>
      <c r="Q19" s="12">
        <f t="shared" si="6"/>
        <v>471</v>
      </c>
      <c r="R19" s="21">
        <f t="shared" si="7"/>
        <v>-1.65</v>
      </c>
      <c r="S19" s="22">
        <f t="shared" si="8"/>
        <v>-1.572108133194106</v>
      </c>
      <c r="T19" s="22">
        <f t="shared" si="9"/>
        <v>-1.7188129448099905</v>
      </c>
      <c r="U19" s="23">
        <f t="shared" si="10"/>
        <v>1.881817092173079</v>
      </c>
    </row>
    <row r="20" spans="1:21" ht="15" customHeight="1">
      <c r="A20" s="18" t="s">
        <v>26</v>
      </c>
      <c r="B20" s="37">
        <f t="shared" si="0"/>
        <v>27114</v>
      </c>
      <c r="C20" s="8">
        <v>13539</v>
      </c>
      <c r="D20" s="47">
        <v>13575</v>
      </c>
      <c r="E20" s="34">
        <f t="shared" si="1"/>
        <v>99.73480662983425</v>
      </c>
      <c r="F20" s="8">
        <v>10032</v>
      </c>
      <c r="G20" s="53">
        <f t="shared" si="2"/>
        <v>2.702751196172249</v>
      </c>
      <c r="H20" s="9">
        <v>28986</v>
      </c>
      <c r="I20" s="8">
        <v>14530</v>
      </c>
      <c r="J20" s="8">
        <v>14456</v>
      </c>
      <c r="K20" s="34">
        <v>100.51189817376869</v>
      </c>
      <c r="L20" s="29">
        <v>10262</v>
      </c>
      <c r="M20" s="32">
        <v>2.8245955954005066</v>
      </c>
      <c r="N20" s="10">
        <f t="shared" si="3"/>
        <v>-1872</v>
      </c>
      <c r="O20" s="11">
        <f t="shared" si="4"/>
        <v>-991</v>
      </c>
      <c r="P20" s="11">
        <f t="shared" si="5"/>
        <v>-881</v>
      </c>
      <c r="Q20" s="12">
        <f t="shared" si="6"/>
        <v>-230</v>
      </c>
      <c r="R20" s="21">
        <f t="shared" si="7"/>
        <v>-6.46</v>
      </c>
      <c r="S20" s="22">
        <f t="shared" si="8"/>
        <v>-6.820371644872678</v>
      </c>
      <c r="T20" s="22">
        <f t="shared" si="9"/>
        <v>-6.094355285002767</v>
      </c>
      <c r="U20" s="23">
        <f t="shared" si="10"/>
        <v>-2.2412785032157476</v>
      </c>
    </row>
    <row r="21" spans="1:21" ht="15" customHeight="1">
      <c r="A21" s="18" t="s">
        <v>36</v>
      </c>
      <c r="B21" s="37">
        <f t="shared" si="0"/>
        <v>33927</v>
      </c>
      <c r="C21" s="8">
        <v>16270</v>
      </c>
      <c r="D21" s="47">
        <v>17657</v>
      </c>
      <c r="E21" s="34">
        <f t="shared" si="1"/>
        <v>92.1447584527383</v>
      </c>
      <c r="F21" s="8">
        <v>11588</v>
      </c>
      <c r="G21" s="53">
        <f t="shared" si="2"/>
        <v>2.927770107007249</v>
      </c>
      <c r="H21" s="9">
        <v>35922</v>
      </c>
      <c r="I21" s="8">
        <v>17288</v>
      </c>
      <c r="J21" s="8">
        <v>18634</v>
      </c>
      <c r="K21" s="34">
        <v>92.77664484276055</v>
      </c>
      <c r="L21" s="29">
        <v>11666</v>
      </c>
      <c r="M21" s="32">
        <v>3.0792045259729126</v>
      </c>
      <c r="N21" s="10">
        <f t="shared" si="3"/>
        <v>-1995</v>
      </c>
      <c r="O21" s="11">
        <f t="shared" si="4"/>
        <v>-1018</v>
      </c>
      <c r="P21" s="11">
        <f t="shared" si="5"/>
        <v>-977</v>
      </c>
      <c r="Q21" s="12">
        <f t="shared" si="6"/>
        <v>-78</v>
      </c>
      <c r="R21" s="21">
        <f t="shared" si="7"/>
        <v>-5.55</v>
      </c>
      <c r="S21" s="22">
        <f t="shared" si="8"/>
        <v>-5.888477556686719</v>
      </c>
      <c r="T21" s="22">
        <f t="shared" si="9"/>
        <v>-5.243104003434581</v>
      </c>
      <c r="U21" s="23">
        <f t="shared" si="10"/>
        <v>-0.6686096348362763</v>
      </c>
    </row>
    <row r="22" spans="1:21" ht="15" customHeight="1">
      <c r="A22" s="18" t="s">
        <v>37</v>
      </c>
      <c r="B22" s="37">
        <f t="shared" si="0"/>
        <v>31322</v>
      </c>
      <c r="C22" s="8">
        <v>15615</v>
      </c>
      <c r="D22" s="47">
        <v>15707</v>
      </c>
      <c r="E22" s="34">
        <f t="shared" si="1"/>
        <v>99.41427389062201</v>
      </c>
      <c r="F22" s="8">
        <v>12179</v>
      </c>
      <c r="G22" s="53">
        <f t="shared" si="2"/>
        <v>2.5718039247885707</v>
      </c>
      <c r="H22" s="9">
        <v>31650</v>
      </c>
      <c r="I22" s="8">
        <v>15857</v>
      </c>
      <c r="J22" s="8">
        <v>15793</v>
      </c>
      <c r="K22" s="34">
        <v>100.40524282910151</v>
      </c>
      <c r="L22" s="29">
        <v>11849</v>
      </c>
      <c r="M22" s="32">
        <v>2.6711114862013674</v>
      </c>
      <c r="N22" s="10">
        <f t="shared" si="3"/>
        <v>-328</v>
      </c>
      <c r="O22" s="11">
        <f t="shared" si="4"/>
        <v>-242</v>
      </c>
      <c r="P22" s="11">
        <f t="shared" si="5"/>
        <v>-86</v>
      </c>
      <c r="Q22" s="12">
        <f t="shared" si="6"/>
        <v>330</v>
      </c>
      <c r="R22" s="21">
        <f t="shared" si="7"/>
        <v>-1.04</v>
      </c>
      <c r="S22" s="22">
        <f t="shared" si="8"/>
        <v>-1.5261398751340103</v>
      </c>
      <c r="T22" s="22">
        <f t="shared" si="9"/>
        <v>-0.5445450516051416</v>
      </c>
      <c r="U22" s="23">
        <f t="shared" si="10"/>
        <v>2.785045151489577</v>
      </c>
    </row>
    <row r="23" spans="1:21" ht="15" customHeight="1">
      <c r="A23" s="18" t="s">
        <v>38</v>
      </c>
      <c r="B23" s="37">
        <f t="shared" si="0"/>
        <v>17111</v>
      </c>
      <c r="C23" s="8">
        <v>8300</v>
      </c>
      <c r="D23" s="47">
        <v>8811</v>
      </c>
      <c r="E23" s="34">
        <f t="shared" si="1"/>
        <v>94.20043127908296</v>
      </c>
      <c r="F23" s="8">
        <v>6074</v>
      </c>
      <c r="G23" s="53">
        <f t="shared" si="2"/>
        <v>2.8170892327955217</v>
      </c>
      <c r="H23" s="9">
        <v>17939</v>
      </c>
      <c r="I23" s="8">
        <v>8708</v>
      </c>
      <c r="J23" s="8">
        <v>9231</v>
      </c>
      <c r="K23" s="34">
        <v>94.33430830895895</v>
      </c>
      <c r="L23" s="29">
        <v>6057</v>
      </c>
      <c r="M23" s="32">
        <v>2.961697209839855</v>
      </c>
      <c r="N23" s="10">
        <f t="shared" si="3"/>
        <v>-828</v>
      </c>
      <c r="O23" s="11">
        <f t="shared" si="4"/>
        <v>-408</v>
      </c>
      <c r="P23" s="11">
        <f t="shared" si="5"/>
        <v>-420</v>
      </c>
      <c r="Q23" s="12">
        <f t="shared" si="6"/>
        <v>17</v>
      </c>
      <c r="R23" s="21">
        <f t="shared" si="7"/>
        <v>-4.62</v>
      </c>
      <c r="S23" s="22">
        <f t="shared" si="8"/>
        <v>-4.6853468075333025</v>
      </c>
      <c r="T23" s="22">
        <f t="shared" si="9"/>
        <v>-4.549886252843679</v>
      </c>
      <c r="U23" s="23">
        <f t="shared" si="10"/>
        <v>0.28066699686313357</v>
      </c>
    </row>
    <row r="24" spans="1:21" ht="15" customHeight="1">
      <c r="A24" s="18" t="s">
        <v>0</v>
      </c>
      <c r="B24" s="48">
        <f t="shared" si="0"/>
        <v>1246</v>
      </c>
      <c r="C24" s="28">
        <v>609</v>
      </c>
      <c r="D24" s="50">
        <v>637</v>
      </c>
      <c r="E24" s="34">
        <f t="shared" si="1"/>
        <v>95.6043956043956</v>
      </c>
      <c r="F24" s="28">
        <v>681</v>
      </c>
      <c r="G24" s="53">
        <f t="shared" si="2"/>
        <v>1.829662261380323</v>
      </c>
      <c r="H24" s="27">
        <v>1534</v>
      </c>
      <c r="I24" s="28">
        <v>727</v>
      </c>
      <c r="J24" s="28">
        <v>807</v>
      </c>
      <c r="K24" s="34">
        <v>90.08674101610904</v>
      </c>
      <c r="L24" s="31">
        <v>763</v>
      </c>
      <c r="M24" s="32">
        <v>2.0104849279161208</v>
      </c>
      <c r="N24" s="10">
        <f t="shared" si="3"/>
        <v>-288</v>
      </c>
      <c r="O24" s="11">
        <f t="shared" si="4"/>
        <v>-118</v>
      </c>
      <c r="P24" s="11">
        <f t="shared" si="5"/>
        <v>-170</v>
      </c>
      <c r="Q24" s="12">
        <f t="shared" si="6"/>
        <v>-82</v>
      </c>
      <c r="R24" s="21">
        <f t="shared" si="7"/>
        <v>-18.77</v>
      </c>
      <c r="S24" s="22">
        <f t="shared" si="8"/>
        <v>-16.23108665749656</v>
      </c>
      <c r="T24" s="22">
        <f t="shared" si="9"/>
        <v>-21.065675340768276</v>
      </c>
      <c r="U24" s="23">
        <f t="shared" si="10"/>
        <v>-10.747051114023591</v>
      </c>
    </row>
    <row r="25" spans="1:21" ht="15" customHeight="1">
      <c r="A25" s="18" t="s">
        <v>1</v>
      </c>
      <c r="B25" s="48">
        <f t="shared" si="0"/>
        <v>14462</v>
      </c>
      <c r="C25" s="28">
        <v>6913</v>
      </c>
      <c r="D25" s="50">
        <v>7549</v>
      </c>
      <c r="E25" s="34">
        <f t="shared" si="1"/>
        <v>91.57504305205988</v>
      </c>
      <c r="F25" s="28">
        <v>5593</v>
      </c>
      <c r="G25" s="53">
        <f t="shared" si="2"/>
        <v>2.585732165206508</v>
      </c>
      <c r="H25" s="9">
        <v>16334</v>
      </c>
      <c r="I25" s="8">
        <v>7798</v>
      </c>
      <c r="J25" s="8">
        <v>8536</v>
      </c>
      <c r="K25" s="34">
        <v>91.35426429240863</v>
      </c>
      <c r="L25" s="29">
        <v>5931</v>
      </c>
      <c r="M25" s="32">
        <v>2.754004383746417</v>
      </c>
      <c r="N25" s="10">
        <f t="shared" si="3"/>
        <v>-1872</v>
      </c>
      <c r="O25" s="11">
        <f t="shared" si="4"/>
        <v>-885</v>
      </c>
      <c r="P25" s="11">
        <f t="shared" si="5"/>
        <v>-987</v>
      </c>
      <c r="Q25" s="12">
        <f t="shared" si="6"/>
        <v>-338</v>
      </c>
      <c r="R25" s="21">
        <f t="shared" si="7"/>
        <v>-11.46</v>
      </c>
      <c r="S25" s="22">
        <f t="shared" si="8"/>
        <v>-11.349063862528853</v>
      </c>
      <c r="T25" s="22">
        <f t="shared" si="9"/>
        <v>-11.562792877225867</v>
      </c>
      <c r="U25" s="23">
        <f t="shared" si="10"/>
        <v>-5.698870342269432</v>
      </c>
    </row>
    <row r="26" spans="1:21" ht="15" customHeight="1">
      <c r="A26" s="18" t="s">
        <v>2</v>
      </c>
      <c r="B26" s="48">
        <f t="shared" si="0"/>
        <v>9011</v>
      </c>
      <c r="C26" s="28">
        <v>4360</v>
      </c>
      <c r="D26" s="50">
        <v>4651</v>
      </c>
      <c r="E26" s="34">
        <f t="shared" si="1"/>
        <v>93.74328101483552</v>
      </c>
      <c r="F26" s="28">
        <v>3088</v>
      </c>
      <c r="G26" s="53">
        <f t="shared" si="2"/>
        <v>2.9180699481865284</v>
      </c>
      <c r="H26" s="9">
        <v>10254</v>
      </c>
      <c r="I26" s="8">
        <v>5014</v>
      </c>
      <c r="J26" s="8">
        <v>5240</v>
      </c>
      <c r="K26" s="34">
        <v>95.68702290076337</v>
      </c>
      <c r="L26" s="29">
        <v>3201</v>
      </c>
      <c r="M26" s="32">
        <v>3.203373945641987</v>
      </c>
      <c r="N26" s="10">
        <f t="shared" si="3"/>
        <v>-1243</v>
      </c>
      <c r="O26" s="11">
        <f t="shared" si="4"/>
        <v>-654</v>
      </c>
      <c r="P26" s="11">
        <f t="shared" si="5"/>
        <v>-589</v>
      </c>
      <c r="Q26" s="12">
        <f t="shared" si="6"/>
        <v>-113</v>
      </c>
      <c r="R26" s="21">
        <f t="shared" si="7"/>
        <v>-12.12</v>
      </c>
      <c r="S26" s="22">
        <f t="shared" si="8"/>
        <v>-13.043478260869565</v>
      </c>
      <c r="T26" s="22">
        <f t="shared" si="9"/>
        <v>-11.240458015267176</v>
      </c>
      <c r="U26" s="23">
        <f t="shared" si="10"/>
        <v>-3.5301468291159015</v>
      </c>
    </row>
    <row r="27" spans="1:21" ht="15" customHeight="1">
      <c r="A27" s="18" t="s">
        <v>39</v>
      </c>
      <c r="B27" s="48">
        <f t="shared" si="0"/>
        <v>16307</v>
      </c>
      <c r="C27" s="28">
        <v>7856</v>
      </c>
      <c r="D27" s="50">
        <v>8451</v>
      </c>
      <c r="E27" s="34">
        <f t="shared" si="1"/>
        <v>92.9594130872086</v>
      </c>
      <c r="F27" s="28">
        <v>5769</v>
      </c>
      <c r="G27" s="53">
        <f t="shared" si="2"/>
        <v>2.826659733055989</v>
      </c>
      <c r="H27" s="9">
        <v>17405</v>
      </c>
      <c r="I27" s="8">
        <v>8405</v>
      </c>
      <c r="J27" s="8">
        <v>9000</v>
      </c>
      <c r="K27" s="34">
        <v>93.38</v>
      </c>
      <c r="L27" s="29">
        <v>5907</v>
      </c>
      <c r="M27" s="32">
        <v>2.95</v>
      </c>
      <c r="N27" s="10">
        <f t="shared" si="3"/>
        <v>-1098</v>
      </c>
      <c r="O27" s="11">
        <f t="shared" si="4"/>
        <v>-549</v>
      </c>
      <c r="P27" s="11">
        <f t="shared" si="5"/>
        <v>-549</v>
      </c>
      <c r="Q27" s="12">
        <f t="shared" si="6"/>
        <v>-138</v>
      </c>
      <c r="R27" s="21">
        <f t="shared" si="7"/>
        <v>-6.31</v>
      </c>
      <c r="S27" s="22">
        <f t="shared" si="8"/>
        <v>-6.531826293872695</v>
      </c>
      <c r="T27" s="22">
        <f t="shared" si="9"/>
        <v>-6.1</v>
      </c>
      <c r="U27" s="23">
        <f t="shared" si="10"/>
        <v>-2.3362112747587607</v>
      </c>
    </row>
    <row r="28" spans="1:21" s="5" customFormat="1" ht="15" customHeight="1">
      <c r="A28" s="18" t="s">
        <v>3</v>
      </c>
      <c r="B28" s="37">
        <f t="shared" si="0"/>
        <v>17653</v>
      </c>
      <c r="C28" s="8">
        <v>9007</v>
      </c>
      <c r="D28" s="47">
        <v>8646</v>
      </c>
      <c r="E28" s="34">
        <f t="shared" si="1"/>
        <v>104.17534119824197</v>
      </c>
      <c r="F28" s="8">
        <v>7162</v>
      </c>
      <c r="G28" s="53">
        <f t="shared" si="2"/>
        <v>2.464814297682212</v>
      </c>
      <c r="H28" s="9">
        <v>16764</v>
      </c>
      <c r="I28" s="8">
        <v>8525</v>
      </c>
      <c r="J28" s="8">
        <v>8239</v>
      </c>
      <c r="K28" s="34">
        <v>103.47129506008011</v>
      </c>
      <c r="L28" s="29">
        <v>6565</v>
      </c>
      <c r="M28" s="32">
        <v>2.5535415079969535</v>
      </c>
      <c r="N28" s="10">
        <f t="shared" si="3"/>
        <v>889</v>
      </c>
      <c r="O28" s="11">
        <f t="shared" si="4"/>
        <v>482</v>
      </c>
      <c r="P28" s="11">
        <f t="shared" si="5"/>
        <v>407</v>
      </c>
      <c r="Q28" s="12">
        <f t="shared" si="6"/>
        <v>597</v>
      </c>
      <c r="R28" s="21">
        <f t="shared" si="7"/>
        <v>5.3</v>
      </c>
      <c r="S28" s="22">
        <f t="shared" si="8"/>
        <v>5.653958944281525</v>
      </c>
      <c r="T28" s="22">
        <f t="shared" si="9"/>
        <v>4.939919893190922</v>
      </c>
      <c r="U28" s="23">
        <f t="shared" si="10"/>
        <v>9.093678598629094</v>
      </c>
    </row>
    <row r="29" spans="1:21" ht="15" customHeight="1">
      <c r="A29" s="18" t="s">
        <v>4</v>
      </c>
      <c r="B29" s="37">
        <f t="shared" si="0"/>
        <v>1919</v>
      </c>
      <c r="C29" s="8">
        <v>956</v>
      </c>
      <c r="D29" s="47">
        <v>963</v>
      </c>
      <c r="E29" s="34">
        <f t="shared" si="1"/>
        <v>99.27310488058151</v>
      </c>
      <c r="F29" s="8">
        <v>588</v>
      </c>
      <c r="G29" s="53">
        <f t="shared" si="2"/>
        <v>3.2636054421768708</v>
      </c>
      <c r="H29" s="9">
        <v>2051</v>
      </c>
      <c r="I29" s="8">
        <v>1001</v>
      </c>
      <c r="J29" s="8">
        <v>1050</v>
      </c>
      <c r="K29" s="34">
        <v>95.33333333333334</v>
      </c>
      <c r="L29" s="29">
        <v>595</v>
      </c>
      <c r="M29" s="32">
        <v>3.447058823529412</v>
      </c>
      <c r="N29" s="10">
        <f t="shared" si="3"/>
        <v>-132</v>
      </c>
      <c r="O29" s="11">
        <f t="shared" si="4"/>
        <v>-45</v>
      </c>
      <c r="P29" s="11">
        <f t="shared" si="5"/>
        <v>-87</v>
      </c>
      <c r="Q29" s="12">
        <f t="shared" si="6"/>
        <v>-7</v>
      </c>
      <c r="R29" s="21">
        <f t="shared" si="7"/>
        <v>-6.44</v>
      </c>
      <c r="S29" s="22">
        <f t="shared" si="8"/>
        <v>-4.495504495504496</v>
      </c>
      <c r="T29" s="22">
        <f t="shared" si="9"/>
        <v>-8.285714285714285</v>
      </c>
      <c r="U29" s="23">
        <f t="shared" si="10"/>
        <v>-1.1764705882352942</v>
      </c>
    </row>
    <row r="30" spans="1:21" ht="15" customHeight="1">
      <c r="A30" s="18" t="s">
        <v>5</v>
      </c>
      <c r="B30" s="37">
        <f t="shared" si="0"/>
        <v>4541</v>
      </c>
      <c r="C30" s="8">
        <v>2185</v>
      </c>
      <c r="D30" s="47">
        <v>2356</v>
      </c>
      <c r="E30" s="34">
        <f t="shared" si="1"/>
        <v>92.74193548387096</v>
      </c>
      <c r="F30" s="8">
        <v>1443</v>
      </c>
      <c r="G30" s="53">
        <f t="shared" si="2"/>
        <v>3.146916146916147</v>
      </c>
      <c r="H30" s="9">
        <v>4850</v>
      </c>
      <c r="I30" s="8">
        <v>2393</v>
      </c>
      <c r="J30" s="8">
        <v>2457</v>
      </c>
      <c r="K30" s="34">
        <v>97.3951973951974</v>
      </c>
      <c r="L30" s="29">
        <v>1482</v>
      </c>
      <c r="M30" s="32">
        <v>3.272604588394062</v>
      </c>
      <c r="N30" s="10">
        <f t="shared" si="3"/>
        <v>-309</v>
      </c>
      <c r="O30" s="11">
        <f t="shared" si="4"/>
        <v>-208</v>
      </c>
      <c r="P30" s="11">
        <f t="shared" si="5"/>
        <v>-101</v>
      </c>
      <c r="Q30" s="12">
        <f t="shared" si="6"/>
        <v>-39</v>
      </c>
      <c r="R30" s="21">
        <f t="shared" si="7"/>
        <v>-6.37</v>
      </c>
      <c r="S30" s="22">
        <f t="shared" si="8"/>
        <v>-8.692018386961973</v>
      </c>
      <c r="T30" s="22">
        <f t="shared" si="9"/>
        <v>-4.110704110704111</v>
      </c>
      <c r="U30" s="23">
        <f t="shared" si="10"/>
        <v>-2.631578947368421</v>
      </c>
    </row>
    <row r="31" spans="1:21" ht="15" customHeight="1">
      <c r="A31" s="18" t="s">
        <v>6</v>
      </c>
      <c r="B31" s="37">
        <f t="shared" si="0"/>
        <v>8635</v>
      </c>
      <c r="C31" s="8">
        <v>4627</v>
      </c>
      <c r="D31" s="47">
        <v>4008</v>
      </c>
      <c r="E31" s="34">
        <f t="shared" si="1"/>
        <v>115.44411177644712</v>
      </c>
      <c r="F31" s="8">
        <v>2802</v>
      </c>
      <c r="G31" s="53">
        <f t="shared" si="2"/>
        <v>3.0817273376159884</v>
      </c>
      <c r="H31" s="9">
        <v>8490</v>
      </c>
      <c r="I31" s="8">
        <v>4570</v>
      </c>
      <c r="J31" s="8">
        <v>3920</v>
      </c>
      <c r="K31" s="34">
        <v>116.58163265306123</v>
      </c>
      <c r="L31" s="29">
        <v>2670</v>
      </c>
      <c r="M31" s="32">
        <v>3.1797752808988764</v>
      </c>
      <c r="N31" s="10">
        <f t="shared" si="3"/>
        <v>145</v>
      </c>
      <c r="O31" s="11">
        <f t="shared" si="4"/>
        <v>57</v>
      </c>
      <c r="P31" s="11">
        <f t="shared" si="5"/>
        <v>88</v>
      </c>
      <c r="Q31" s="12">
        <f t="shared" si="6"/>
        <v>132</v>
      </c>
      <c r="R31" s="21">
        <f t="shared" si="7"/>
        <v>1.71</v>
      </c>
      <c r="S31" s="22">
        <f t="shared" si="8"/>
        <v>1.2472647702407003</v>
      </c>
      <c r="T31" s="22">
        <f t="shared" si="9"/>
        <v>2.2448979591836733</v>
      </c>
      <c r="U31" s="23">
        <f t="shared" si="10"/>
        <v>4.943820224719101</v>
      </c>
    </row>
    <row r="32" spans="1:21" ht="15" customHeight="1">
      <c r="A32" s="18" t="s">
        <v>7</v>
      </c>
      <c r="B32" s="37">
        <f t="shared" si="0"/>
        <v>5324</v>
      </c>
      <c r="C32" s="8">
        <v>2608</v>
      </c>
      <c r="D32" s="47">
        <v>2716</v>
      </c>
      <c r="E32" s="34">
        <f t="shared" si="1"/>
        <v>96.02356406480118</v>
      </c>
      <c r="F32" s="8">
        <v>1763</v>
      </c>
      <c r="G32" s="53">
        <f t="shared" si="2"/>
        <v>3.0198525241066365</v>
      </c>
      <c r="H32" s="9">
        <v>5440</v>
      </c>
      <c r="I32" s="8">
        <v>2654</v>
      </c>
      <c r="J32" s="8">
        <v>2786</v>
      </c>
      <c r="K32" s="34">
        <v>95.26202440775306</v>
      </c>
      <c r="L32" s="29">
        <v>1684</v>
      </c>
      <c r="M32" s="32">
        <v>3.2304038004750595</v>
      </c>
      <c r="N32" s="10">
        <f t="shared" si="3"/>
        <v>-116</v>
      </c>
      <c r="O32" s="11">
        <f t="shared" si="4"/>
        <v>-46</v>
      </c>
      <c r="P32" s="11">
        <f t="shared" si="5"/>
        <v>-70</v>
      </c>
      <c r="Q32" s="12">
        <f t="shared" si="6"/>
        <v>79</v>
      </c>
      <c r="R32" s="21">
        <f t="shared" si="7"/>
        <v>-2.13</v>
      </c>
      <c r="S32" s="22">
        <f t="shared" si="8"/>
        <v>-1.7332328560663148</v>
      </c>
      <c r="T32" s="22">
        <f t="shared" si="9"/>
        <v>-2.512562814070352</v>
      </c>
      <c r="U32" s="23">
        <f t="shared" si="10"/>
        <v>4.691211401425178</v>
      </c>
    </row>
    <row r="33" spans="1:21" ht="15" customHeight="1">
      <c r="A33" s="18" t="s">
        <v>21</v>
      </c>
      <c r="B33" s="37">
        <f t="shared" si="0"/>
        <v>2964</v>
      </c>
      <c r="C33" s="8">
        <v>1429</v>
      </c>
      <c r="D33" s="47">
        <v>1535</v>
      </c>
      <c r="E33" s="34">
        <f t="shared" si="1"/>
        <v>93.09446254071662</v>
      </c>
      <c r="F33" s="8">
        <v>1015</v>
      </c>
      <c r="G33" s="53">
        <f t="shared" si="2"/>
        <v>2.920197044334975</v>
      </c>
      <c r="H33" s="9">
        <v>2958</v>
      </c>
      <c r="I33" s="8">
        <v>1426</v>
      </c>
      <c r="J33" s="8">
        <v>1532</v>
      </c>
      <c r="K33" s="34">
        <v>93.08093994778068</v>
      </c>
      <c r="L33" s="29">
        <v>933</v>
      </c>
      <c r="M33" s="32">
        <v>3.170418006430868</v>
      </c>
      <c r="N33" s="10">
        <f t="shared" si="3"/>
        <v>6</v>
      </c>
      <c r="O33" s="11">
        <f t="shared" si="4"/>
        <v>3</v>
      </c>
      <c r="P33" s="11">
        <f t="shared" si="5"/>
        <v>3</v>
      </c>
      <c r="Q33" s="12">
        <f t="shared" si="6"/>
        <v>82</v>
      </c>
      <c r="R33" s="21">
        <f t="shared" si="7"/>
        <v>0.2</v>
      </c>
      <c r="S33" s="22">
        <f t="shared" si="8"/>
        <v>0.21037868162692847</v>
      </c>
      <c r="T33" s="22">
        <f t="shared" si="9"/>
        <v>0.19582245430809397</v>
      </c>
      <c r="U33" s="23">
        <f t="shared" si="10"/>
        <v>8.788853161843516</v>
      </c>
    </row>
    <row r="34" spans="1:21" ht="15" customHeight="1">
      <c r="A34" s="18" t="s">
        <v>27</v>
      </c>
      <c r="B34" s="37">
        <f t="shared" si="0"/>
        <v>25471</v>
      </c>
      <c r="C34" s="8">
        <v>12494</v>
      </c>
      <c r="D34" s="47">
        <v>12977</v>
      </c>
      <c r="E34" s="34">
        <f t="shared" si="1"/>
        <v>96.27803036140865</v>
      </c>
      <c r="F34" s="8">
        <v>9409</v>
      </c>
      <c r="G34" s="53">
        <f t="shared" si="2"/>
        <v>2.707088957381231</v>
      </c>
      <c r="H34" s="9">
        <v>25117</v>
      </c>
      <c r="I34" s="8">
        <v>12282</v>
      </c>
      <c r="J34" s="8">
        <v>12835</v>
      </c>
      <c r="K34" s="34">
        <v>95.69146864043631</v>
      </c>
      <c r="L34" s="29">
        <v>8758</v>
      </c>
      <c r="M34" s="32">
        <v>2.8678922128339805</v>
      </c>
      <c r="N34" s="10">
        <f t="shared" si="3"/>
        <v>354</v>
      </c>
      <c r="O34" s="11">
        <f t="shared" si="4"/>
        <v>212</v>
      </c>
      <c r="P34" s="11">
        <f t="shared" si="5"/>
        <v>142</v>
      </c>
      <c r="Q34" s="12">
        <f t="shared" si="6"/>
        <v>651</v>
      </c>
      <c r="R34" s="21">
        <f t="shared" si="7"/>
        <v>1.41</v>
      </c>
      <c r="S34" s="22">
        <f t="shared" si="8"/>
        <v>1.7261032405145742</v>
      </c>
      <c r="T34" s="22">
        <f t="shared" si="9"/>
        <v>1.1063498246980912</v>
      </c>
      <c r="U34" s="23">
        <f t="shared" si="10"/>
        <v>7.433203927837406</v>
      </c>
    </row>
    <row r="35" spans="1:21" ht="15" customHeight="1">
      <c r="A35" s="18" t="s">
        <v>8</v>
      </c>
      <c r="B35" s="37">
        <f t="shared" si="0"/>
        <v>816</v>
      </c>
      <c r="C35" s="8">
        <v>387</v>
      </c>
      <c r="D35" s="47">
        <v>429</v>
      </c>
      <c r="E35" s="34">
        <f t="shared" si="1"/>
        <v>90.20979020979021</v>
      </c>
      <c r="F35" s="8">
        <v>347</v>
      </c>
      <c r="G35" s="53">
        <f t="shared" si="2"/>
        <v>2.351585014409222</v>
      </c>
      <c r="H35" s="9">
        <v>1018</v>
      </c>
      <c r="I35" s="8">
        <v>487</v>
      </c>
      <c r="J35" s="8">
        <v>531</v>
      </c>
      <c r="K35" s="34">
        <v>91.71374764595103</v>
      </c>
      <c r="L35" s="29">
        <v>387</v>
      </c>
      <c r="M35" s="32">
        <v>2.6304909560723515</v>
      </c>
      <c r="N35" s="10">
        <f t="shared" si="3"/>
        <v>-202</v>
      </c>
      <c r="O35" s="11">
        <f t="shared" si="4"/>
        <v>-100</v>
      </c>
      <c r="P35" s="11">
        <f t="shared" si="5"/>
        <v>-102</v>
      </c>
      <c r="Q35" s="12">
        <f t="shared" si="6"/>
        <v>-40</v>
      </c>
      <c r="R35" s="21">
        <f t="shared" si="7"/>
        <v>-19.84</v>
      </c>
      <c r="S35" s="22">
        <f t="shared" si="8"/>
        <v>-20.533880903490758</v>
      </c>
      <c r="T35" s="22">
        <f t="shared" si="9"/>
        <v>-19.2090395480226</v>
      </c>
      <c r="U35" s="23">
        <f t="shared" si="10"/>
        <v>-10.335917312661499</v>
      </c>
    </row>
    <row r="36" spans="1:21" ht="15" customHeight="1" thickBot="1">
      <c r="A36" s="19" t="s">
        <v>9</v>
      </c>
      <c r="B36" s="49">
        <f t="shared" si="0"/>
        <v>685</v>
      </c>
      <c r="C36" s="13">
        <v>339</v>
      </c>
      <c r="D36" s="51">
        <v>346</v>
      </c>
      <c r="E36" s="52">
        <f t="shared" si="1"/>
        <v>97.97687861271676</v>
      </c>
      <c r="F36" s="13">
        <v>334</v>
      </c>
      <c r="G36" s="54">
        <f t="shared" si="2"/>
        <v>2.0508982035928143</v>
      </c>
      <c r="H36" s="14">
        <v>780</v>
      </c>
      <c r="I36" s="13">
        <v>370</v>
      </c>
      <c r="J36" s="13">
        <v>410</v>
      </c>
      <c r="K36" s="35">
        <v>90.2439024390244</v>
      </c>
      <c r="L36" s="30">
        <v>356</v>
      </c>
      <c r="M36" s="33">
        <v>2.191011235955056</v>
      </c>
      <c r="N36" s="15">
        <f t="shared" si="3"/>
        <v>-95</v>
      </c>
      <c r="O36" s="16">
        <f t="shared" si="4"/>
        <v>-31</v>
      </c>
      <c r="P36" s="16">
        <f t="shared" si="5"/>
        <v>-64</v>
      </c>
      <c r="Q36" s="17">
        <f t="shared" si="6"/>
        <v>-22</v>
      </c>
      <c r="R36" s="24">
        <f t="shared" si="7"/>
        <v>-12.18</v>
      </c>
      <c r="S36" s="25">
        <f t="shared" si="8"/>
        <v>-8.378378378378379</v>
      </c>
      <c r="T36" s="25">
        <f t="shared" si="9"/>
        <v>-15.609756097560975</v>
      </c>
      <c r="U36" s="26">
        <f t="shared" si="10"/>
        <v>-6.179775280898876</v>
      </c>
    </row>
    <row r="37" spans="2:15" ht="15" customHeight="1">
      <c r="B37" s="56" t="s">
        <v>44</v>
      </c>
      <c r="D37" s="44"/>
      <c r="E37" s="44"/>
      <c r="F37" s="44"/>
      <c r="L37" s="4"/>
      <c r="M37" s="4"/>
      <c r="N37" s="4"/>
      <c r="O37" s="4"/>
    </row>
    <row r="38" spans="10:16" ht="15" customHeight="1">
      <c r="J38" s="4"/>
      <c r="K38" s="4"/>
      <c r="L38" s="4"/>
      <c r="M38" s="4"/>
      <c r="N38" s="4"/>
      <c r="O38" s="4"/>
      <c r="P38" s="4"/>
    </row>
    <row r="39" spans="2:15" ht="12">
      <c r="B39" s="44"/>
      <c r="C39" s="44"/>
      <c r="D39" s="44"/>
      <c r="F39" s="44"/>
      <c r="H39" s="44"/>
      <c r="I39" s="44"/>
      <c r="J39" s="44"/>
      <c r="L39" s="45"/>
      <c r="M39" s="4"/>
      <c r="N39" s="4"/>
      <c r="O39" s="4"/>
    </row>
    <row r="40" spans="1:15" ht="12">
      <c r="A40" s="43"/>
      <c r="B40" s="44"/>
      <c r="C40" s="44"/>
      <c r="D40" s="44"/>
      <c r="F40" s="44"/>
      <c r="H40" s="44"/>
      <c r="I40" s="44"/>
      <c r="J40" s="44"/>
      <c r="L40" s="46"/>
      <c r="M40" s="4"/>
      <c r="N40" s="4"/>
      <c r="O40" s="4"/>
    </row>
    <row r="41" spans="1:15" ht="12">
      <c r="A41" s="43"/>
      <c r="B41" s="44"/>
      <c r="C41" s="44"/>
      <c r="D41" s="44"/>
      <c r="F41" s="44"/>
      <c r="H41" s="44"/>
      <c r="I41" s="44"/>
      <c r="J41" s="44"/>
      <c r="L41" s="46"/>
      <c r="M41" s="4"/>
      <c r="N41" s="4"/>
      <c r="O41" s="4"/>
    </row>
    <row r="42" spans="1:15" ht="12">
      <c r="A42" s="43"/>
      <c r="B42" s="44"/>
      <c r="C42" s="44"/>
      <c r="D42" s="44"/>
      <c r="F42" s="44"/>
      <c r="H42" s="44"/>
      <c r="I42" s="44"/>
      <c r="J42" s="44"/>
      <c r="L42" s="46"/>
      <c r="M42" s="4"/>
      <c r="N42" s="4"/>
      <c r="O42" s="4"/>
    </row>
    <row r="43" spans="2:15" ht="12">
      <c r="B43" s="44"/>
      <c r="C43" s="44"/>
      <c r="D43" s="44"/>
      <c r="F43" s="44"/>
      <c r="H43" s="44"/>
      <c r="I43" s="44"/>
      <c r="J43" s="44"/>
      <c r="L43" s="46"/>
      <c r="M43" s="4"/>
      <c r="N43" s="4"/>
      <c r="O43" s="4"/>
    </row>
    <row r="44" spans="2:15" ht="12">
      <c r="B44" s="44"/>
      <c r="C44" s="44"/>
      <c r="D44" s="44"/>
      <c r="F44" s="44"/>
      <c r="H44" s="44"/>
      <c r="I44" s="44"/>
      <c r="J44" s="44"/>
      <c r="L44" s="45"/>
      <c r="M44" s="4"/>
      <c r="N44" s="4"/>
      <c r="O44" s="4"/>
    </row>
    <row r="45" spans="1:15" ht="12">
      <c r="A45" s="43"/>
      <c r="B45" s="44"/>
      <c r="C45" s="44"/>
      <c r="D45" s="44"/>
      <c r="F45" s="44"/>
      <c r="H45" s="44"/>
      <c r="I45" s="44"/>
      <c r="J45" s="44"/>
      <c r="L45" s="46"/>
      <c r="M45" s="4"/>
      <c r="N45" s="4"/>
      <c r="O45" s="4"/>
    </row>
    <row r="46" spans="1:15" ht="12">
      <c r="A46" s="43"/>
      <c r="B46" s="44"/>
      <c r="C46" s="44"/>
      <c r="D46" s="44"/>
      <c r="F46" s="44"/>
      <c r="H46" s="44"/>
      <c r="I46" s="44"/>
      <c r="J46" s="44"/>
      <c r="L46" s="46"/>
      <c r="M46" s="4"/>
      <c r="N46" s="4"/>
      <c r="O46" s="4"/>
    </row>
    <row r="47" spans="2:15" ht="12">
      <c r="B47" s="44"/>
      <c r="C47" s="44"/>
      <c r="D47" s="44"/>
      <c r="F47" s="44"/>
      <c r="H47" s="44"/>
      <c r="I47" s="44"/>
      <c r="J47" s="44"/>
      <c r="L47" s="46"/>
      <c r="M47" s="4"/>
      <c r="N47" s="4"/>
      <c r="O47" s="4"/>
    </row>
    <row r="48" spans="2:15" ht="12">
      <c r="B48" s="44"/>
      <c r="C48" s="44"/>
      <c r="D48" s="44"/>
      <c r="F48" s="44"/>
      <c r="H48" s="44"/>
      <c r="I48" s="44"/>
      <c r="J48" s="44"/>
      <c r="L48" s="45"/>
      <c r="M48" s="4"/>
      <c r="N48" s="4"/>
      <c r="O48" s="4"/>
    </row>
    <row r="49" spans="1:15" ht="12">
      <c r="A49" s="43"/>
      <c r="B49" s="44"/>
      <c r="C49" s="44"/>
      <c r="D49" s="44"/>
      <c r="F49" s="44"/>
      <c r="H49" s="44"/>
      <c r="I49" s="44"/>
      <c r="J49" s="44"/>
      <c r="L49" s="46"/>
      <c r="M49" s="4"/>
      <c r="N49" s="4"/>
      <c r="O49" s="4"/>
    </row>
    <row r="50" spans="1:15" ht="12">
      <c r="A50" s="43"/>
      <c r="B50" s="44"/>
      <c r="C50" s="44"/>
      <c r="D50" s="44"/>
      <c r="F50" s="44"/>
      <c r="H50" s="44"/>
      <c r="I50" s="44"/>
      <c r="J50" s="44"/>
      <c r="L50" s="46"/>
      <c r="M50" s="4"/>
      <c r="N50" s="4"/>
      <c r="O50" s="4"/>
    </row>
    <row r="51" spans="1:15" ht="12">
      <c r="A51" s="43"/>
      <c r="B51" s="44"/>
      <c r="C51" s="44"/>
      <c r="D51" s="44"/>
      <c r="F51" s="44"/>
      <c r="H51" s="44"/>
      <c r="I51" s="44"/>
      <c r="J51" s="44"/>
      <c r="L51" s="46"/>
      <c r="M51" s="4"/>
      <c r="N51" s="4"/>
      <c r="O51" s="4"/>
    </row>
    <row r="52" spans="2:15" ht="12">
      <c r="B52" s="44"/>
      <c r="C52" s="44"/>
      <c r="D52" s="44"/>
      <c r="F52" s="44"/>
      <c r="H52" s="44"/>
      <c r="I52" s="44"/>
      <c r="J52" s="44"/>
      <c r="L52" s="46"/>
      <c r="M52" s="4"/>
      <c r="N52" s="4"/>
      <c r="O52" s="4"/>
    </row>
    <row r="53" spans="2:15" ht="12">
      <c r="B53" s="44"/>
      <c r="C53" s="44"/>
      <c r="D53" s="44"/>
      <c r="F53" s="44"/>
      <c r="H53" s="44"/>
      <c r="I53" s="44"/>
      <c r="J53" s="44"/>
      <c r="L53" s="45"/>
      <c r="M53" s="4"/>
      <c r="N53" s="4"/>
      <c r="O53" s="4"/>
    </row>
    <row r="54" spans="1:12" ht="12">
      <c r="A54" s="43"/>
      <c r="B54" s="44"/>
      <c r="C54" s="44"/>
      <c r="D54" s="44"/>
      <c r="F54" s="44"/>
      <c r="H54" s="44"/>
      <c r="I54" s="44"/>
      <c r="J54" s="44"/>
      <c r="L54" s="45"/>
    </row>
    <row r="55" spans="1:12" ht="12">
      <c r="A55" s="43"/>
      <c r="B55" s="44"/>
      <c r="C55" s="44"/>
      <c r="D55" s="44"/>
      <c r="F55" s="44"/>
      <c r="H55" s="44"/>
      <c r="I55" s="44"/>
      <c r="J55" s="44"/>
      <c r="L55" s="45"/>
    </row>
    <row r="56" spans="1:12" ht="12">
      <c r="A56" s="43"/>
      <c r="B56" s="44"/>
      <c r="C56" s="44"/>
      <c r="D56" s="44"/>
      <c r="F56" s="44"/>
      <c r="H56" s="44"/>
      <c r="I56" s="44"/>
      <c r="J56" s="44"/>
      <c r="L56" s="45"/>
    </row>
    <row r="57" spans="2:12" ht="12">
      <c r="B57" s="44"/>
      <c r="C57" s="44"/>
      <c r="D57" s="44"/>
      <c r="F57" s="44"/>
      <c r="H57" s="44"/>
      <c r="I57" s="44"/>
      <c r="J57" s="44"/>
      <c r="L57" s="45"/>
    </row>
    <row r="58" spans="2:12" ht="12">
      <c r="B58" s="44"/>
      <c r="C58" s="44"/>
      <c r="D58" s="44"/>
      <c r="F58" s="44"/>
      <c r="H58" s="44"/>
      <c r="I58" s="44"/>
      <c r="J58" s="44"/>
      <c r="L58" s="45"/>
    </row>
    <row r="59" spans="1:12" ht="12">
      <c r="A59" s="43"/>
      <c r="B59" s="44"/>
      <c r="C59" s="44"/>
      <c r="D59" s="44"/>
      <c r="F59" s="44"/>
      <c r="H59" s="44"/>
      <c r="I59" s="44"/>
      <c r="J59" s="44"/>
      <c r="L59" s="45"/>
    </row>
    <row r="60" spans="1:12" ht="12">
      <c r="A60" s="43"/>
      <c r="B60" s="44"/>
      <c r="C60" s="44"/>
      <c r="D60" s="44"/>
      <c r="F60" s="44"/>
      <c r="H60" s="44"/>
      <c r="I60" s="44"/>
      <c r="J60" s="44"/>
      <c r="L60" s="45"/>
    </row>
    <row r="61" spans="2:12" ht="12">
      <c r="B61" s="44"/>
      <c r="C61" s="44"/>
      <c r="D61" s="44"/>
      <c r="F61" s="44"/>
      <c r="H61" s="44"/>
      <c r="I61" s="44"/>
      <c r="J61" s="44"/>
      <c r="L61" s="45"/>
    </row>
    <row r="62" spans="2:12" ht="12">
      <c r="B62" s="44"/>
      <c r="C62" s="44"/>
      <c r="D62" s="44"/>
      <c r="F62" s="44"/>
      <c r="H62" s="44"/>
      <c r="I62" s="44"/>
      <c r="J62" s="44"/>
      <c r="L62" s="45"/>
    </row>
    <row r="63" spans="1:12" ht="12">
      <c r="A63" s="43"/>
      <c r="B63" s="44"/>
      <c r="C63" s="44"/>
      <c r="D63" s="44"/>
      <c r="F63" s="44"/>
      <c r="H63" s="44"/>
      <c r="I63" s="44"/>
      <c r="J63" s="44"/>
      <c r="L63" s="45"/>
    </row>
    <row r="64" spans="1:12" ht="12">
      <c r="A64" s="43"/>
      <c r="B64" s="44"/>
      <c r="C64" s="44"/>
      <c r="D64" s="44"/>
      <c r="F64" s="44"/>
      <c r="H64" s="44"/>
      <c r="I64" s="44"/>
      <c r="J64" s="44"/>
      <c r="L64" s="45"/>
    </row>
  </sheetData>
  <sheetProtection/>
  <mergeCells count="15">
    <mergeCell ref="A2:U2"/>
    <mergeCell ref="N4:Q4"/>
    <mergeCell ref="N5:P5"/>
    <mergeCell ref="Q5:Q6"/>
    <mergeCell ref="R4:U4"/>
    <mergeCell ref="R5:T5"/>
    <mergeCell ref="R3:U3"/>
    <mergeCell ref="H5:K5"/>
    <mergeCell ref="A4:A6"/>
    <mergeCell ref="U5:U6"/>
    <mergeCell ref="B4:G4"/>
    <mergeCell ref="H4:M4"/>
    <mergeCell ref="F5:G5"/>
    <mergeCell ref="L5:M5"/>
    <mergeCell ref="B5:E5"/>
  </mergeCells>
  <hyperlinks>
    <hyperlink ref="A1" r:id="rId1" display="平成２２年国勢調査第１次基本集計ページ&lt;&lt;"/>
  </hyperlinks>
  <printOptions/>
  <pageMargins left="0.37" right="0" top="0.63" bottom="0.7874015748031497" header="0.3937007874015748" footer="0.3937007874015748"/>
  <pageSetup horizontalDpi="600" verticalDpi="600" orientation="landscape" paperSize="9" scale="8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山梨県統計調査課</cp:lastModifiedBy>
  <cp:lastPrinted>2011-11-07T08:02:02Z</cp:lastPrinted>
  <dcterms:created xsi:type="dcterms:W3CDTF">2000-12-21T05:44:45Z</dcterms:created>
  <dcterms:modified xsi:type="dcterms:W3CDTF">2011-11-07T08:15:33Z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