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福祉保健総務課" sheetId="1" r:id="rId1"/>
  </sheets>
  <definedNames>
    <definedName name="_xlnm.Print_Area" localSheetId="0">'福祉保健総務課'!$A$1:$M$42</definedName>
  </definedNames>
  <calcPr fullCalcOnLoad="1"/>
</workbook>
</file>

<file path=xl/sharedStrings.xml><?xml version="1.0" encoding="utf-8"?>
<sst xmlns="http://schemas.openxmlformats.org/spreadsheetml/2006/main" count="68" uniqueCount="51">
  <si>
    <t>市町村別生活保護状況ページ &lt;&lt;</t>
  </si>
  <si>
    <t>地域名</t>
  </si>
  <si>
    <t>被保護（人員）</t>
  </si>
  <si>
    <t>被保護（世帯）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</si>
  <si>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</si>
  <si>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</si>
  <si>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</si>
  <si>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</si>
  <si>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</si>
  <si>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</si>
  <si>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</si>
  <si>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</si>
  <si>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</si>
  <si>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</si>
  <si>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</si>
  <si>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</si>
  <si>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</si>
  <si>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</si>
  <si>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</si>
  <si>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</si>
  <si>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</si>
  <si>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</si>
  <si>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</si>
  <si>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</si>
  <si>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</si>
  <si>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</si>
  <si>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</si>
  <si>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</si>
  <si>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</si>
  <si>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</si>
  <si>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（注）被保護人員、被保護世帯の数値には保護停止中のものも含む。</t>
  </si>
  <si>
    <t>南アルプス市</t>
  </si>
  <si>
    <t>北杜市</t>
  </si>
  <si>
    <t>甲斐市</t>
  </si>
  <si>
    <t>笛吹市</t>
  </si>
  <si>
    <t>上野原市</t>
  </si>
  <si>
    <t>富士河口湖町</t>
  </si>
  <si>
    <t>甲州市</t>
  </si>
  <si>
    <t>中央市</t>
  </si>
  <si>
    <t>市川三郷町</t>
  </si>
  <si>
    <t>保護率（％）</t>
  </si>
  <si>
    <t>富士河口湖町</t>
  </si>
  <si>
    <t>市川三郷町</t>
  </si>
  <si>
    <t>推計人口</t>
  </si>
  <si>
    <t>富士川町</t>
  </si>
  <si>
    <t>市町村別生活保護状況</t>
  </si>
  <si>
    <r>
      <t>保護率</t>
    </r>
    <r>
      <rPr>
        <sz val="11"/>
        <rFont val="ＭＳ Ｐゴシック"/>
        <family val="3"/>
      </rPr>
      <t>(％)</t>
    </r>
  </si>
  <si>
    <t>令和2年3月末</t>
  </si>
  <si>
    <t>被保護（世帯）</t>
  </si>
  <si>
    <t>被保護（人員）</t>
  </si>
  <si>
    <r>
      <t>　　　保護率は</t>
    </r>
    <r>
      <rPr>
        <sz val="11"/>
        <rFont val="ＭＳ Ｐゴシック"/>
        <family val="3"/>
      </rPr>
      <t>令和2年3月1日現在の推計人口を基に算出した数値である。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</si>
</sst>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#,##0.0_ ;[Red]\-#,##0.0\ "/>
    <numFmt numFmtId="184" formatCode="#,##0_ "/>
    <numFmt numFmtId="185" formatCode="0_ "/>
    <numFmt numFmtId="186" formatCode="0.00_);[Red]\(0.00\)"/>
    <numFmt numFmtId="187" formatCode="0.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10" xfId="49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37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37" fontId="0" fillId="33" borderId="10" xfId="0" applyNumberFormat="1" applyFont="1" applyFill="1" applyBorder="1" applyAlignment="1" applyProtection="1">
      <alignment/>
      <protection/>
    </xf>
    <xf numFmtId="38" fontId="0" fillId="33" borderId="10" xfId="49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38" fontId="0" fillId="0" borderId="0" xfId="0" applyNumberFormat="1" applyAlignment="1">
      <alignment/>
    </xf>
    <xf numFmtId="185" fontId="0" fillId="0" borderId="0" xfId="0" applyNumberFormat="1" applyAlignment="1">
      <alignment/>
    </xf>
    <xf numFmtId="38" fontId="0" fillId="0" borderId="0" xfId="49" applyFont="1" applyAlignment="1">
      <alignment horizontal="right"/>
    </xf>
    <xf numFmtId="184" fontId="6" fillId="0" borderId="13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/>
      <protection/>
    </xf>
    <xf numFmtId="184" fontId="6" fillId="0" borderId="14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ill="1" applyBorder="1" applyAlignment="1">
      <alignment/>
    </xf>
    <xf numFmtId="38" fontId="0" fillId="0" borderId="0" xfId="49" applyFont="1" applyFill="1" applyBorder="1" applyAlignment="1">
      <alignment horizontal="right"/>
    </xf>
    <xf numFmtId="184" fontId="6" fillId="0" borderId="15" xfId="0" applyNumberFormat="1" applyFont="1" applyFill="1" applyBorder="1" applyAlignment="1">
      <alignment vertical="center"/>
    </xf>
    <xf numFmtId="187" fontId="6" fillId="0" borderId="15" xfId="0" applyNumberFormat="1" applyFont="1" applyFill="1" applyBorder="1" applyAlignment="1">
      <alignment horizontal="distributed" vertical="center"/>
    </xf>
    <xf numFmtId="187" fontId="6" fillId="0" borderId="13" xfId="0" applyNumberFormat="1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left"/>
    </xf>
    <xf numFmtId="38" fontId="0" fillId="0" borderId="0" xfId="49" applyFon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38" fontId="0" fillId="0" borderId="16" xfId="49" applyFont="1" applyFill="1" applyBorder="1" applyAlignment="1">
      <alignment horizontal="right"/>
    </xf>
    <xf numFmtId="187" fontId="6" fillId="0" borderId="14" xfId="0" applyNumberFormat="1" applyFont="1" applyFill="1" applyBorder="1" applyAlignment="1">
      <alignment horizontal="distributed" vertical="center"/>
    </xf>
    <xf numFmtId="0" fontId="0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I/dbi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selection activeCell="M40" sqref="M40"/>
    </sheetView>
  </sheetViews>
  <sheetFormatPr defaultColWidth="9.00390625" defaultRowHeight="13.5"/>
  <cols>
    <col min="1" max="1" width="15.25390625" style="0" customWidth="1"/>
    <col min="2" max="2" width="15.25390625" style="0" hidden="1" customWidth="1"/>
    <col min="3" max="5" width="17.625" style="0" customWidth="1"/>
    <col min="6" max="6" width="0" style="0" hidden="1" customWidth="1"/>
    <col min="7" max="7" width="13.00390625" style="0" hidden="1" customWidth="1"/>
    <col min="8" max="10" width="13.125" style="0" hidden="1" customWidth="1"/>
    <col min="11" max="11" width="11.125" style="0" hidden="1" customWidth="1"/>
  </cols>
  <sheetData>
    <row r="1" spans="1:2" ht="12.75">
      <c r="A1" s="1" t="s">
        <v>0</v>
      </c>
      <c r="B1" s="1"/>
    </row>
    <row r="2" ht="12.75">
      <c r="A2" t="s">
        <v>45</v>
      </c>
    </row>
    <row r="3" spans="1:2" ht="12.75">
      <c r="A3" s="2" t="s">
        <v>47</v>
      </c>
      <c r="B3" s="2"/>
    </row>
    <row r="4" spans="1:5" ht="12.75">
      <c r="A4" s="7" t="s">
        <v>1</v>
      </c>
      <c r="B4" s="7"/>
      <c r="C4" s="22" t="s">
        <v>49</v>
      </c>
      <c r="D4" s="22" t="s">
        <v>48</v>
      </c>
      <c r="E4" s="23" t="s">
        <v>46</v>
      </c>
    </row>
    <row r="5" spans="1:15" ht="12.75">
      <c r="A5" s="24" t="s">
        <v>4</v>
      </c>
      <c r="B5" s="25">
        <v>809210</v>
      </c>
      <c r="C5" s="26">
        <f>C6+C7</f>
        <v>6985</v>
      </c>
      <c r="D5" s="26">
        <f>D6+D7</f>
        <v>5707</v>
      </c>
      <c r="E5" s="27">
        <v>0.85</v>
      </c>
      <c r="N5" s="16"/>
      <c r="O5" s="16"/>
    </row>
    <row r="6" spans="1:15" ht="12.75">
      <c r="A6" s="24" t="s">
        <v>5</v>
      </c>
      <c r="B6" s="25">
        <v>690905</v>
      </c>
      <c r="C6" s="19">
        <f>SUM(C8:C20)</f>
        <v>6422</v>
      </c>
      <c r="D6" s="19">
        <f>SUM(D8:D20)</f>
        <v>5254</v>
      </c>
      <c r="E6" s="28">
        <f aca="true" t="shared" si="0" ref="E6:E39">C6/B6*100</f>
        <v>0.9295055036510085</v>
      </c>
      <c r="N6" s="16"/>
      <c r="O6" s="16"/>
    </row>
    <row r="7" spans="1:15" ht="12.75">
      <c r="A7" s="24" t="s">
        <v>6</v>
      </c>
      <c r="B7" s="25">
        <v>118305</v>
      </c>
      <c r="C7" s="19">
        <f>C21+C23+C28+C30+C37</f>
        <v>563</v>
      </c>
      <c r="D7" s="19">
        <f>D21+D23+D28+D30+D37</f>
        <v>453</v>
      </c>
      <c r="E7" s="28">
        <f t="shared" si="0"/>
        <v>0.47588859304340475</v>
      </c>
      <c r="N7" s="16"/>
      <c r="O7" s="16"/>
    </row>
    <row r="8" spans="1:5" ht="12.75">
      <c r="A8" s="29" t="s">
        <v>7</v>
      </c>
      <c r="B8" s="30">
        <v>188060</v>
      </c>
      <c r="C8" s="19">
        <v>2851</v>
      </c>
      <c r="D8" s="19">
        <v>2346</v>
      </c>
      <c r="E8" s="28">
        <f t="shared" si="0"/>
        <v>1.5160055301499522</v>
      </c>
    </row>
    <row r="9" spans="1:5" ht="14.25" customHeight="1">
      <c r="A9" s="29" t="s">
        <v>8</v>
      </c>
      <c r="B9" s="30">
        <v>46986</v>
      </c>
      <c r="C9" s="19">
        <v>265</v>
      </c>
      <c r="D9" s="19">
        <v>239</v>
      </c>
      <c r="E9" s="28">
        <f t="shared" si="0"/>
        <v>0.5639977865747244</v>
      </c>
    </row>
    <row r="10" spans="1:5" ht="12.75">
      <c r="A10" s="29" t="s">
        <v>37</v>
      </c>
      <c r="B10" s="30">
        <v>29446</v>
      </c>
      <c r="C10" s="19">
        <v>277</v>
      </c>
      <c r="D10" s="19">
        <v>221</v>
      </c>
      <c r="E10" s="28">
        <f t="shared" si="0"/>
        <v>0.9407050193574679</v>
      </c>
    </row>
    <row r="11" spans="1:5" ht="12.75">
      <c r="A11" s="29" t="s">
        <v>9</v>
      </c>
      <c r="B11" s="30">
        <v>30596</v>
      </c>
      <c r="C11" s="19">
        <v>198</v>
      </c>
      <c r="D11" s="19">
        <v>164</v>
      </c>
      <c r="E11" s="28">
        <f t="shared" si="0"/>
        <v>0.6471434174401882</v>
      </c>
    </row>
    <row r="12" spans="1:5" ht="12.75">
      <c r="A12" s="29" t="s">
        <v>10</v>
      </c>
      <c r="B12" s="30">
        <v>33259</v>
      </c>
      <c r="C12" s="19">
        <v>222</v>
      </c>
      <c r="D12" s="19">
        <v>196</v>
      </c>
      <c r="E12" s="28">
        <f t="shared" si="0"/>
        <v>0.6674884993535585</v>
      </c>
    </row>
    <row r="13" spans="1:5" ht="12.75">
      <c r="A13" s="29" t="s">
        <v>11</v>
      </c>
      <c r="B13" s="30">
        <v>22937</v>
      </c>
      <c r="C13" s="19">
        <v>205</v>
      </c>
      <c r="D13" s="19">
        <v>160</v>
      </c>
      <c r="E13" s="28">
        <f t="shared" si="0"/>
        <v>0.8937524523695339</v>
      </c>
    </row>
    <row r="14" spans="1:5" ht="12.75">
      <c r="A14" s="29" t="s">
        <v>12</v>
      </c>
      <c r="B14" s="30">
        <v>29289</v>
      </c>
      <c r="C14" s="19">
        <v>145</v>
      </c>
      <c r="D14" s="19">
        <v>123</v>
      </c>
      <c r="E14" s="28">
        <f t="shared" si="0"/>
        <v>0.49506640718358425</v>
      </c>
    </row>
    <row r="15" spans="1:5" ht="12.75">
      <c r="A15" s="29" t="s">
        <v>31</v>
      </c>
      <c r="B15" s="30">
        <v>69789</v>
      </c>
      <c r="C15" s="19">
        <v>382</v>
      </c>
      <c r="D15" s="19">
        <v>301</v>
      </c>
      <c r="E15" s="28">
        <f t="shared" si="0"/>
        <v>0.5473641977962143</v>
      </c>
    </row>
    <row r="16" spans="1:5" ht="12.75">
      <c r="A16" s="29" t="s">
        <v>32</v>
      </c>
      <c r="B16" s="30">
        <v>43481</v>
      </c>
      <c r="C16" s="19">
        <v>190</v>
      </c>
      <c r="D16" s="19">
        <v>144</v>
      </c>
      <c r="E16" s="28">
        <f t="shared" si="0"/>
        <v>0.43697247073434375</v>
      </c>
    </row>
    <row r="17" spans="1:5" ht="12.75">
      <c r="A17" s="29" t="s">
        <v>33</v>
      </c>
      <c r="B17" s="30">
        <v>75089</v>
      </c>
      <c r="C17" s="19">
        <v>688</v>
      </c>
      <c r="D17" s="19">
        <v>530</v>
      </c>
      <c r="E17" s="28">
        <f t="shared" si="0"/>
        <v>0.9162460546817776</v>
      </c>
    </row>
    <row r="18" spans="1:5" ht="12.75">
      <c r="A18" s="29" t="s">
        <v>34</v>
      </c>
      <c r="B18" s="30">
        <v>67928</v>
      </c>
      <c r="C18" s="19">
        <v>691</v>
      </c>
      <c r="D18" s="19">
        <v>576</v>
      </c>
      <c r="E18" s="28">
        <f t="shared" si="0"/>
        <v>1.0172535625956896</v>
      </c>
    </row>
    <row r="19" spans="1:5" ht="12.75">
      <c r="A19" s="29" t="s">
        <v>35</v>
      </c>
      <c r="B19" s="30">
        <v>22890</v>
      </c>
      <c r="C19" s="19">
        <v>125</v>
      </c>
      <c r="D19" s="19">
        <v>106</v>
      </c>
      <c r="E19" s="28">
        <f t="shared" si="0"/>
        <v>0.54608999563128</v>
      </c>
    </row>
    <row r="20" spans="1:11" ht="12.75">
      <c r="A20" s="29" t="s">
        <v>38</v>
      </c>
      <c r="B20" s="30">
        <v>31155</v>
      </c>
      <c r="C20" s="19">
        <v>183</v>
      </c>
      <c r="D20" s="19">
        <v>148</v>
      </c>
      <c r="E20" s="28">
        <f t="shared" si="0"/>
        <v>0.587385652383245</v>
      </c>
      <c r="G20" s="3" t="s">
        <v>1</v>
      </c>
      <c r="H20" s="5" t="s">
        <v>43</v>
      </c>
      <c r="I20" s="5" t="s">
        <v>2</v>
      </c>
      <c r="J20" s="6" t="s">
        <v>3</v>
      </c>
      <c r="K20" s="7" t="s">
        <v>40</v>
      </c>
    </row>
    <row r="21" spans="1:11" ht="12.75">
      <c r="A21" s="29" t="s">
        <v>13</v>
      </c>
      <c r="B21" s="25">
        <v>14670</v>
      </c>
      <c r="C21" s="19">
        <f>C22</f>
        <v>77</v>
      </c>
      <c r="D21" s="19">
        <f>D22</f>
        <v>58</v>
      </c>
      <c r="E21" s="28">
        <f t="shared" si="0"/>
        <v>0.5248807089297887</v>
      </c>
      <c r="F21" s="20"/>
      <c r="G21" s="11" t="s">
        <v>13</v>
      </c>
      <c r="H21" s="12">
        <v>17385</v>
      </c>
      <c r="I21" s="13">
        <f>I22</f>
        <v>33</v>
      </c>
      <c r="J21" s="13">
        <f>J22</f>
        <v>29</v>
      </c>
      <c r="K21" s="14">
        <f>I21/H21*1000</f>
        <v>1.8981880931837791</v>
      </c>
    </row>
    <row r="22" spans="1:11" ht="12.75">
      <c r="A22" s="29" t="s">
        <v>39</v>
      </c>
      <c r="B22" s="30">
        <v>14670</v>
      </c>
      <c r="C22" s="19">
        <v>77</v>
      </c>
      <c r="D22" s="19">
        <v>58</v>
      </c>
      <c r="E22" s="28">
        <f t="shared" si="0"/>
        <v>0.5248807089297887</v>
      </c>
      <c r="F22" s="20"/>
      <c r="G22" s="9" t="s">
        <v>42</v>
      </c>
      <c r="H22" s="10">
        <v>17385</v>
      </c>
      <c r="I22" s="8">
        <v>33</v>
      </c>
      <c r="J22" s="8">
        <v>29</v>
      </c>
      <c r="K22" s="15">
        <f aca="true" t="shared" si="1" ref="K22:K39">I22/H22*1000</f>
        <v>1.8981880931837791</v>
      </c>
    </row>
    <row r="23" spans="1:15" ht="12.75">
      <c r="A23" s="29" t="s">
        <v>14</v>
      </c>
      <c r="B23" s="25">
        <v>33295</v>
      </c>
      <c r="C23" s="19">
        <f>SUM(C24:C27)</f>
        <v>181</v>
      </c>
      <c r="D23" s="19">
        <f>SUM(D24:D27)</f>
        <v>141</v>
      </c>
      <c r="E23" s="28">
        <f t="shared" si="0"/>
        <v>0.5436251689442859</v>
      </c>
      <c r="F23" s="20"/>
      <c r="G23" s="11" t="s">
        <v>14</v>
      </c>
      <c r="H23" s="12">
        <v>43175</v>
      </c>
      <c r="I23" s="13">
        <f>SUM(I24:I26)</f>
        <v>72</v>
      </c>
      <c r="J23" s="13">
        <f>SUM(J24:J26)</f>
        <v>59</v>
      </c>
      <c r="K23" s="14">
        <f t="shared" si="1"/>
        <v>1.6676317313259987</v>
      </c>
      <c r="N23" s="16"/>
      <c r="O23" s="16"/>
    </row>
    <row r="24" spans="1:11" ht="12.75">
      <c r="A24" s="29" t="s">
        <v>16</v>
      </c>
      <c r="B24" s="30">
        <v>982</v>
      </c>
      <c r="C24" s="19">
        <v>8</v>
      </c>
      <c r="D24" s="19">
        <v>4</v>
      </c>
      <c r="E24" s="28">
        <f t="shared" si="0"/>
        <v>0.8146639511201629</v>
      </c>
      <c r="F24" s="20"/>
      <c r="G24" s="9" t="s">
        <v>16</v>
      </c>
      <c r="H24" s="10">
        <v>1371</v>
      </c>
      <c r="I24" s="8">
        <v>4</v>
      </c>
      <c r="J24" s="8">
        <v>3</v>
      </c>
      <c r="K24" s="15">
        <f t="shared" si="1"/>
        <v>2.917578409919767</v>
      </c>
    </row>
    <row r="25" spans="1:11" ht="12.75">
      <c r="A25" s="29" t="s">
        <v>17</v>
      </c>
      <c r="B25" s="30">
        <v>10798</v>
      </c>
      <c r="C25" s="19">
        <v>52</v>
      </c>
      <c r="D25" s="19">
        <v>44</v>
      </c>
      <c r="E25" s="28">
        <f t="shared" si="0"/>
        <v>0.48157066123356174</v>
      </c>
      <c r="F25" s="20"/>
      <c r="G25" s="9" t="s">
        <v>17</v>
      </c>
      <c r="H25" s="10">
        <v>15256</v>
      </c>
      <c r="I25" s="8">
        <v>50</v>
      </c>
      <c r="J25" s="8">
        <v>43</v>
      </c>
      <c r="K25" s="15">
        <f t="shared" si="1"/>
        <v>3.2773990561090716</v>
      </c>
    </row>
    <row r="26" spans="1:11" ht="12.75">
      <c r="A26" s="29" t="s">
        <v>18</v>
      </c>
      <c r="B26" s="30">
        <v>7263</v>
      </c>
      <c r="C26" s="19">
        <v>16</v>
      </c>
      <c r="D26" s="19">
        <v>14</v>
      </c>
      <c r="E26" s="28">
        <f t="shared" si="0"/>
        <v>0.22029464408646562</v>
      </c>
      <c r="F26" s="20"/>
      <c r="G26" s="9" t="s">
        <v>18</v>
      </c>
      <c r="H26" s="10">
        <v>9704</v>
      </c>
      <c r="I26" s="8">
        <v>18</v>
      </c>
      <c r="J26" s="8">
        <v>13</v>
      </c>
      <c r="K26" s="15">
        <f t="shared" si="1"/>
        <v>1.8549051937345424</v>
      </c>
    </row>
    <row r="27" spans="1:11" ht="12.75">
      <c r="A27" s="29" t="s">
        <v>44</v>
      </c>
      <c r="B27" s="30">
        <v>14252</v>
      </c>
      <c r="C27" s="19">
        <v>105</v>
      </c>
      <c r="D27" s="19">
        <v>79</v>
      </c>
      <c r="E27" s="28">
        <f t="shared" si="0"/>
        <v>0.7367387033398821</v>
      </c>
      <c r="F27" s="20"/>
      <c r="G27" s="9" t="s">
        <v>15</v>
      </c>
      <c r="H27" s="10">
        <v>4059</v>
      </c>
      <c r="I27" s="8">
        <v>19</v>
      </c>
      <c r="J27" s="8">
        <v>17</v>
      </c>
      <c r="K27" s="15">
        <f>I27/H27*1000</f>
        <v>4.680955900468096</v>
      </c>
    </row>
    <row r="28" spans="1:11" ht="12.75">
      <c r="A28" s="29" t="s">
        <v>19</v>
      </c>
      <c r="B28" s="25">
        <v>20655</v>
      </c>
      <c r="C28" s="19">
        <f>C29</f>
        <v>125</v>
      </c>
      <c r="D28" s="19">
        <f>D29</f>
        <v>98</v>
      </c>
      <c r="E28" s="28">
        <f t="shared" si="0"/>
        <v>0.6051803437424352</v>
      </c>
      <c r="F28" s="20"/>
      <c r="G28" s="11" t="s">
        <v>19</v>
      </c>
      <c r="H28" s="12">
        <v>17158</v>
      </c>
      <c r="I28" s="13">
        <f>I29</f>
        <v>33</v>
      </c>
      <c r="J28" s="13">
        <f>J29</f>
        <v>26</v>
      </c>
      <c r="K28" s="14">
        <f t="shared" si="1"/>
        <v>1.9233010840424292</v>
      </c>
    </row>
    <row r="29" spans="1:11" ht="12.75">
      <c r="A29" s="29" t="s">
        <v>20</v>
      </c>
      <c r="B29" s="30">
        <v>20655</v>
      </c>
      <c r="C29" s="19">
        <v>125</v>
      </c>
      <c r="D29" s="19">
        <v>98</v>
      </c>
      <c r="E29" s="28">
        <f t="shared" si="0"/>
        <v>0.6051803437424352</v>
      </c>
      <c r="F29" s="20"/>
      <c r="G29" s="9" t="s">
        <v>20</v>
      </c>
      <c r="H29" s="10">
        <v>17158</v>
      </c>
      <c r="I29" s="8">
        <v>33</v>
      </c>
      <c r="J29" s="8">
        <v>26</v>
      </c>
      <c r="K29" s="15">
        <f t="shared" si="1"/>
        <v>1.9233010840424292</v>
      </c>
    </row>
    <row r="30" spans="1:15" ht="12.75">
      <c r="A30" s="29" t="s">
        <v>21</v>
      </c>
      <c r="B30" s="25">
        <v>48491</v>
      </c>
      <c r="C30" s="19">
        <f>SUM(C31:C33)+C34+C36+C35</f>
        <v>170</v>
      </c>
      <c r="D30" s="19">
        <f>SUM(D31:D33)+D34+D36+D35</f>
        <v>146</v>
      </c>
      <c r="E30" s="28">
        <f t="shared" si="0"/>
        <v>0.35058052009651275</v>
      </c>
      <c r="F30" s="20"/>
      <c r="G30" s="11" t="s">
        <v>21</v>
      </c>
      <c r="H30" s="12">
        <v>49348</v>
      </c>
      <c r="I30" s="13">
        <f>SUM(I31:I36)</f>
        <v>79</v>
      </c>
      <c r="J30" s="13">
        <f>SUM(J31:J36)</f>
        <v>58</v>
      </c>
      <c r="K30" s="14">
        <f t="shared" si="1"/>
        <v>1.6008754154170382</v>
      </c>
      <c r="N30" s="17"/>
      <c r="O30" s="17"/>
    </row>
    <row r="31" spans="1:11" ht="12.75">
      <c r="A31" s="29" t="s">
        <v>22</v>
      </c>
      <c r="B31" s="30">
        <v>1599</v>
      </c>
      <c r="C31" s="19">
        <v>2</v>
      </c>
      <c r="D31" s="19">
        <v>2</v>
      </c>
      <c r="E31" s="28">
        <f t="shared" si="0"/>
        <v>0.12507817385866166</v>
      </c>
      <c r="F31" s="20"/>
      <c r="G31" s="9" t="s">
        <v>22</v>
      </c>
      <c r="H31" s="10">
        <v>1971</v>
      </c>
      <c r="I31" s="8">
        <v>0</v>
      </c>
      <c r="J31" s="8">
        <v>0</v>
      </c>
      <c r="K31" s="15">
        <f t="shared" si="1"/>
        <v>0</v>
      </c>
    </row>
    <row r="32" spans="1:11" ht="12.75">
      <c r="A32" s="29" t="s">
        <v>23</v>
      </c>
      <c r="B32" s="30">
        <v>4086</v>
      </c>
      <c r="C32" s="19">
        <v>20</v>
      </c>
      <c r="D32" s="19">
        <v>15</v>
      </c>
      <c r="E32" s="28">
        <f t="shared" si="0"/>
        <v>0.4894762604013705</v>
      </c>
      <c r="F32" s="20"/>
      <c r="G32" s="9" t="s">
        <v>23</v>
      </c>
      <c r="H32" s="10">
        <v>4738</v>
      </c>
      <c r="I32" s="8">
        <v>13</v>
      </c>
      <c r="J32" s="8">
        <v>7</v>
      </c>
      <c r="K32" s="15">
        <f t="shared" si="1"/>
        <v>2.743773744195863</v>
      </c>
    </row>
    <row r="33" spans="1:11" ht="12.75">
      <c r="A33" s="29" t="s">
        <v>24</v>
      </c>
      <c r="B33" s="30">
        <v>9243</v>
      </c>
      <c r="C33" s="19">
        <v>10</v>
      </c>
      <c r="D33" s="19">
        <v>10</v>
      </c>
      <c r="E33" s="28">
        <f t="shared" si="0"/>
        <v>0.10818998160770313</v>
      </c>
      <c r="F33" s="20"/>
      <c r="G33" s="9" t="s">
        <v>24</v>
      </c>
      <c r="H33" s="10">
        <v>8739</v>
      </c>
      <c r="I33" s="8">
        <v>7</v>
      </c>
      <c r="J33" s="8">
        <v>7</v>
      </c>
      <c r="K33" s="15">
        <f t="shared" si="1"/>
        <v>0.8010069802036847</v>
      </c>
    </row>
    <row r="34" spans="1:11" ht="12.75">
      <c r="A34" s="29" t="s">
        <v>25</v>
      </c>
      <c r="B34" s="30">
        <v>5149</v>
      </c>
      <c r="C34" s="19">
        <v>19</v>
      </c>
      <c r="D34" s="19">
        <v>16</v>
      </c>
      <c r="E34" s="28">
        <f t="shared" si="0"/>
        <v>0.36900369003690037</v>
      </c>
      <c r="F34" s="20"/>
      <c r="G34" s="9" t="s">
        <v>25</v>
      </c>
      <c r="H34" s="10">
        <v>5447</v>
      </c>
      <c r="I34" s="8">
        <v>3</v>
      </c>
      <c r="J34" s="8">
        <v>2</v>
      </c>
      <c r="K34" s="15">
        <f t="shared" si="1"/>
        <v>0.5507618872774004</v>
      </c>
    </row>
    <row r="35" spans="1:11" ht="12.75">
      <c r="A35" s="29" t="s">
        <v>36</v>
      </c>
      <c r="B35" s="30">
        <v>25493</v>
      </c>
      <c r="C35" s="19">
        <v>113</v>
      </c>
      <c r="D35" s="19">
        <v>97</v>
      </c>
      <c r="E35" s="28">
        <f t="shared" si="0"/>
        <v>0.44325893382497156</v>
      </c>
      <c r="F35" s="20"/>
      <c r="G35" s="9" t="s">
        <v>26</v>
      </c>
      <c r="H35" s="10">
        <v>2975</v>
      </c>
      <c r="I35" s="8">
        <v>6</v>
      </c>
      <c r="J35" s="8">
        <v>3</v>
      </c>
      <c r="K35" s="15">
        <f t="shared" si="1"/>
        <v>2.0168067226890756</v>
      </c>
    </row>
    <row r="36" spans="1:11" ht="12.75">
      <c r="A36" s="29" t="s">
        <v>26</v>
      </c>
      <c r="B36" s="30">
        <v>2921</v>
      </c>
      <c r="C36" s="19">
        <v>6</v>
      </c>
      <c r="D36" s="19">
        <v>6</v>
      </c>
      <c r="E36" s="28">
        <f t="shared" si="0"/>
        <v>0.20540910647038688</v>
      </c>
      <c r="F36" s="20"/>
      <c r="G36" s="9" t="s">
        <v>41</v>
      </c>
      <c r="H36" s="10">
        <v>25478</v>
      </c>
      <c r="I36" s="8">
        <v>50</v>
      </c>
      <c r="J36" s="8">
        <v>39</v>
      </c>
      <c r="K36" s="15">
        <f t="shared" si="1"/>
        <v>1.9624774315095375</v>
      </c>
    </row>
    <row r="37" spans="1:11" ht="12.75">
      <c r="A37" s="29" t="s">
        <v>27</v>
      </c>
      <c r="B37" s="25">
        <v>1194</v>
      </c>
      <c r="C37" s="19">
        <f>SUM(C38:C39)</f>
        <v>10</v>
      </c>
      <c r="D37" s="19">
        <f>SUM(D38:D39)</f>
        <v>10</v>
      </c>
      <c r="E37" s="28">
        <f t="shared" si="0"/>
        <v>0.8375209380234505</v>
      </c>
      <c r="F37" s="20"/>
      <c r="G37" s="11" t="s">
        <v>27</v>
      </c>
      <c r="H37" s="12">
        <v>1621</v>
      </c>
      <c r="I37" s="13">
        <f>SUM(I38:I39)</f>
        <v>9</v>
      </c>
      <c r="J37" s="13">
        <f>SUM(J38:J39)</f>
        <v>9</v>
      </c>
      <c r="K37" s="14">
        <f t="shared" si="1"/>
        <v>5.552128315854411</v>
      </c>
    </row>
    <row r="38" spans="1:11" ht="12.75">
      <c r="A38" s="29" t="s">
        <v>28</v>
      </c>
      <c r="B38" s="30">
        <v>690</v>
      </c>
      <c r="C38" s="19">
        <v>5</v>
      </c>
      <c r="D38" s="19">
        <v>5</v>
      </c>
      <c r="E38" s="28">
        <f t="shared" si="0"/>
        <v>0.7246376811594203</v>
      </c>
      <c r="F38" s="20"/>
      <c r="G38" s="9" t="s">
        <v>28</v>
      </c>
      <c r="H38" s="10">
        <v>917</v>
      </c>
      <c r="I38" s="8">
        <v>3</v>
      </c>
      <c r="J38" s="8">
        <v>3</v>
      </c>
      <c r="K38" s="15">
        <f t="shared" si="1"/>
        <v>3.271537622682661</v>
      </c>
    </row>
    <row r="39" spans="1:11" ht="12.75">
      <c r="A39" s="31" t="s">
        <v>29</v>
      </c>
      <c r="B39" s="32">
        <v>504</v>
      </c>
      <c r="C39" s="21">
        <v>5</v>
      </c>
      <c r="D39" s="21">
        <v>5</v>
      </c>
      <c r="E39" s="33">
        <f t="shared" si="0"/>
        <v>0.992063492063492</v>
      </c>
      <c r="F39" s="20"/>
      <c r="G39" s="9" t="s">
        <v>29</v>
      </c>
      <c r="H39" s="10">
        <v>704</v>
      </c>
      <c r="I39" s="8">
        <v>6</v>
      </c>
      <c r="J39" s="8">
        <v>6</v>
      </c>
      <c r="K39" s="15">
        <f t="shared" si="1"/>
        <v>8.522727272727272</v>
      </c>
    </row>
    <row r="40" spans="1:2" ht="12.75">
      <c r="A40" s="4"/>
      <c r="B40" s="18"/>
    </row>
    <row r="41" spans="1:2" ht="12.75">
      <c r="A41" s="4" t="s">
        <v>30</v>
      </c>
      <c r="B41" s="18"/>
    </row>
    <row r="42" spans="1:2" ht="12.75">
      <c r="A42" s="34" t="s">
        <v>50</v>
      </c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  <row r="91" spans="1:2" ht="12.75">
      <c r="A91" s="4"/>
      <c r="B91" s="4"/>
    </row>
    <row r="92" spans="1:2" ht="12.75">
      <c r="A92" s="4"/>
      <c r="B92" s="4"/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  <row r="144" spans="1:2" ht="12.75">
      <c r="A144" s="4"/>
      <c r="B144" s="4"/>
    </row>
    <row r="145" spans="1:2" ht="12.75">
      <c r="A145" s="4"/>
      <c r="B145" s="4"/>
    </row>
    <row r="146" spans="1:2" ht="12.75">
      <c r="A146" s="4"/>
      <c r="B146" s="4"/>
    </row>
    <row r="147" spans="1:2" ht="12.75">
      <c r="A147" s="4"/>
      <c r="B147" s="4"/>
    </row>
    <row r="148" spans="1:2" ht="12.75">
      <c r="A148" s="4"/>
      <c r="B148" s="4"/>
    </row>
    <row r="149" spans="1:2" ht="12.75">
      <c r="A149" s="4"/>
      <c r="B149" s="4"/>
    </row>
  </sheetData>
  <sheetProtection/>
  <hyperlinks>
    <hyperlink ref="A1" r:id="rId1" display="市町村別生活保護状況ページ &lt;&lt;"/>
  </hyperlink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2021-02-04T05:35:08Z</cp:lastPrinted>
  <dcterms:created xsi:type="dcterms:W3CDTF">2006-09-04T06:10:59Z</dcterms:created>
  <dcterms:modified xsi:type="dcterms:W3CDTF">2021-03-09T00:24:19Z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