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上水道\"/>
    </mc:Choice>
  </mc:AlternateContent>
  <workbookProtection workbookAlgorithmName="SHA-512" workbookHashValue="ozgO9Q31Z2yBxN23kWmtZBfKE4Bdm398Bxk2F5eJVQwYzFweV+aJ0dWTUa/X2/Npn+IwJ/xugSYTApgTMUusFw==" workbookSaltValue="gvCeayvz5SqYsFHjHcg4VQ==" workbookSpinCount="100000" lockStructure="1"/>
  <bookViews>
    <workbookView xWindow="-120" yWindow="-120" windowWidth="38640" windowHeight="212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AD8" i="4" s="1"/>
  <c r="L6" i="5"/>
  <c r="W8" i="4" s="1"/>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F85" i="4"/>
  <c r="E85" i="4"/>
  <c r="BB10" i="4"/>
  <c r="AT10" i="4"/>
  <c r="AL10" i="4"/>
  <c r="W10" i="4"/>
  <c r="I10" i="4"/>
  <c r="B10" i="4"/>
  <c r="AT8" i="4"/>
  <c r="P8" i="4"/>
  <c r="B6" i="4"/>
</calcChain>
</file>

<file path=xl/sharedStrings.xml><?xml version="1.0" encoding="utf-8"?>
<sst xmlns="http://schemas.openxmlformats.org/spreadsheetml/2006/main" count="231" uniqueCount="113">
  <si>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</si>
  <si>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</si>
  <si>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</si>
  <si>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</si>
  <si>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</si>
  <si>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</si>
  <si>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</si>
  <si>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</si>
  <si>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</si>
  <si>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</si>
  <si>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</si>
  <si>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</si>
  <si>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</si>
  <si>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</si>
  <si>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</si>
  <si>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</si>
  <si>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</si>
  <si>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</si>
  <si>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</si>
  <si>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</si>
  <si>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</si>
  <si>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</si>
  <si>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</si>
  <si>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</si>
  <si>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</si>
  <si>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</si>
  <si>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</si>
  <si>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</si>
  <si>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</si>
  <si>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</si>
  <si>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</si>
  <si>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</si>
  <si>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</si>
  <si>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</si>
  <si>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</si>
  <si>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</si>
  <si>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</si>
  <si>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</si>
  <si>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</si>
  <si>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</si>
  <si>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</si>
  <si>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</si>
  <si>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</si>
  <si>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</si>
  <si>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</si>
  <si>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</si>
  <si>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</si>
  <si>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</si>
  <si>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</si>
  <si>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</si>
  <si>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</si>
  <si>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</si>
  <si>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</si>
  <si>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</si>
  <si>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</si>
  <si>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</si>
  <si>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</si>
  <si>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</si>
  <si>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</si>
  <si>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</si>
  <si>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</si>
  <si>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</si>
  <si>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</si>
  <si>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</si>
  <si>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</si>
  <si>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</si>
  <si>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</si>
  <si>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</si>
  <si>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</si>
  <si>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</si>
  <si>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</si>
  <si>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</si>
  <si>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</si>
  <si>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</si>
  <si>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</si>
  <si>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</si>
  <si>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</si>
  <si>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</si>
  <si>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</si>
  <si>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</si>
  <si>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</si>
  <si>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</si>
  <si>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</si>
  <si>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</si>
  <si>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</si>
  <si>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</si>
  <si>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</si>
  <si>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</si>
  <si>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</si>
  <si>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</si>
  <si>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</si>
  <si>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</si>
  <si>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</si>
  <si>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峡東地域広域水道企業団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</si>
  <si>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</si>
  <si>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</si>
  <si>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</si>
  <si>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</si>
  <si>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</si>
  <si>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</si>
  <si>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</si>
  <si>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</si>
  <si>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</si>
  <si>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</si>
  <si>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</si>
  <si>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</si>
  <si>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</si>
  <si>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</si>
  <si>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</si>
  <si>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</si>
  <si>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営状況は、累積欠損金はなく経常収支比率も100％を超え、黒字経営を維持している。料金回収率も100％を超え、経営に必要な経費を料金で補うことができる健全な経営状況であるといえる。流動比率も100％以上で短期的債務に対する支払は確保できている。しかしながら、給水原価は類似団体の平均値を上回っており、更なる経費節減を図っていく必要がある。施設利用率は類似団体の平均値より高く施設の規模としては概ね適切な規模であるといえる。</t>
    <phoneticPr fontId="4"/>
  </si>
  <si>
    <t>有形固定資産減価償却率は、類似団体に比べ低い数値となっているが、電気機械設備などは経年劣化が進んでいるので、経営戦略に基づいた更新を計画的に進める必要がある。
管路については、法定耐用年数に達していないので更新は行っていない。</t>
    <rPh sb="54" eb="58">
      <t>ケイエイセンリャク</t>
    </rPh>
    <phoneticPr fontId="4"/>
  </si>
  <si>
    <t>全体的に経営の健全性は保たれており、類似団体と比較して経営状況は概ね良好であると言える。今後、当企業団では平成31年3月に策定した水道ビジョンや経営戦略に基づき、費用の抑制及び効率的な事業経営による財政的基盤の強化を図りつつ、必要な更新事業を推進していく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</si>
</sst>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51-423F-9F8C-BF2E00517D4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A551-423F-9F8C-BF2E00517D4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89.1</c:v>
                </c:pt>
                <c:pt idx="1">
                  <c:v>89.05</c:v>
                </c:pt>
                <c:pt idx="2">
                  <c:v>89.01</c:v>
                </c:pt>
                <c:pt idx="3">
                  <c:v>89.66</c:v>
                </c:pt>
                <c:pt idx="4">
                  <c:v>90.05</c:v>
                </c:pt>
              </c:numCache>
            </c:numRef>
          </c:val>
          <c:extLst>
            <c:ext xmlns:c16="http://schemas.microsoft.com/office/drawing/2014/chart" uri="{C3380CC4-5D6E-409C-BE32-E72D297353CC}">
              <c16:uniqueId val="{00000000-DA4A-49EC-875F-AEEFD8EBB6A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DA4A-49EC-875F-AEEFD8EBB6A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739-4891-9DF6-31B59F28884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3739-4891-9DF6-31B59F28884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108.05</c:v>
                </c:pt>
                <c:pt idx="1">
                  <c:v>107.94</c:v>
                </c:pt>
                <c:pt idx="2">
                  <c:v>108.57</c:v>
                </c:pt>
                <c:pt idx="3">
                  <c:v>107.83</c:v>
                </c:pt>
                <c:pt idx="4">
                  <c:v>107.71</c:v>
                </c:pt>
              </c:numCache>
            </c:numRef>
          </c:val>
          <c:extLst>
            <c:ext xmlns:c16="http://schemas.microsoft.com/office/drawing/2014/chart" uri="{C3380CC4-5D6E-409C-BE32-E72D297353CC}">
              <c16:uniqueId val="{00000000-3CDD-44B5-ACFA-4ABDC680F67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3CDD-44B5-ACFA-4ABDC680F67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23.01</c:v>
                </c:pt>
                <c:pt idx="1">
                  <c:v>25.76</c:v>
                </c:pt>
                <c:pt idx="2">
                  <c:v>28.62</c:v>
                </c:pt>
                <c:pt idx="3">
                  <c:v>31.47</c:v>
                </c:pt>
                <c:pt idx="4">
                  <c:v>34.18</c:v>
                </c:pt>
              </c:numCache>
            </c:numRef>
          </c:val>
          <c:extLst>
            <c:ext xmlns:c16="http://schemas.microsoft.com/office/drawing/2014/chart" uri="{C3380CC4-5D6E-409C-BE32-E72D297353CC}">
              <c16:uniqueId val="{00000000-89C4-439A-84EB-03F3D584D4C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89C4-439A-84EB-03F3D584D4C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2C-433B-B8DC-C879ADA4B4D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BA2C-433B-B8DC-C879ADA4B4D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8E-4574-8C16-CB65B2031BF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A38E-4574-8C16-CB65B2031BF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1434.46</c:v>
                </c:pt>
                <c:pt idx="1">
                  <c:v>1414.33</c:v>
                </c:pt>
                <c:pt idx="2">
                  <c:v>1541.53</c:v>
                </c:pt>
                <c:pt idx="3">
                  <c:v>1598.24</c:v>
                </c:pt>
                <c:pt idx="4">
                  <c:v>1679.03</c:v>
                </c:pt>
              </c:numCache>
            </c:numRef>
          </c:val>
          <c:extLst>
            <c:ext xmlns:c16="http://schemas.microsoft.com/office/drawing/2014/chart" uri="{C3380CC4-5D6E-409C-BE32-E72D297353CC}">
              <c16:uniqueId val="{00000000-41CF-4A68-8A08-16A9AB87CC6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41CF-4A68-8A08-16A9AB87CC6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330.5</c:v>
                </c:pt>
                <c:pt idx="1">
                  <c:v>311.92</c:v>
                </c:pt>
                <c:pt idx="2">
                  <c:v>291.98</c:v>
                </c:pt>
                <c:pt idx="3">
                  <c:v>271.58</c:v>
                </c:pt>
                <c:pt idx="4">
                  <c:v>250.03</c:v>
                </c:pt>
              </c:numCache>
            </c:numRef>
          </c:val>
          <c:extLst>
            <c:ext xmlns:c16="http://schemas.microsoft.com/office/drawing/2014/chart" uri="{C3380CC4-5D6E-409C-BE32-E72D297353CC}">
              <c16:uniqueId val="{00000000-766A-4D6D-BE6A-C38547F9E92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766A-4D6D-BE6A-C38547F9E92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112.27</c:v>
                </c:pt>
                <c:pt idx="1">
                  <c:v>111.84</c:v>
                </c:pt>
                <c:pt idx="2">
                  <c:v>113.04</c:v>
                </c:pt>
                <c:pt idx="3">
                  <c:v>111.37</c:v>
                </c:pt>
                <c:pt idx="4">
                  <c:v>110.58</c:v>
                </c:pt>
              </c:numCache>
            </c:numRef>
          </c:val>
          <c:extLst>
            <c:ext xmlns:c16="http://schemas.microsoft.com/office/drawing/2014/chart" uri="{C3380CC4-5D6E-409C-BE32-E72D297353CC}">
              <c16:uniqueId val="{00000000-7F96-489E-AF6F-7BF69CBE6FC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7F96-489E-AF6F-7BF69CBE6FC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104.96</c:v>
                </c:pt>
                <c:pt idx="1">
                  <c:v>105.42</c:v>
                </c:pt>
                <c:pt idx="2">
                  <c:v>104.35</c:v>
                </c:pt>
                <c:pt idx="3">
                  <c:v>105.15</c:v>
                </c:pt>
                <c:pt idx="4">
                  <c:v>105.44</c:v>
                </c:pt>
              </c:numCache>
            </c:numRef>
          </c:val>
          <c:extLst>
            <c:ext xmlns:c16="http://schemas.microsoft.com/office/drawing/2014/chart" uri="{C3380CC4-5D6E-409C-BE32-E72D297353CC}">
              <c16:uniqueId val="{00000000-B738-4B87-B7FD-4691DB2BCB9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B738-4B87-B7FD-4691DB2BCB9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山梨県　峡東地域広域水道企業団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自治体職員</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91.36</v>
      </c>
      <c r="J10" s="53"/>
      <c r="K10" s="53"/>
      <c r="L10" s="53"/>
      <c r="M10" s="53"/>
      <c r="N10" s="53"/>
      <c r="O10" s="64"/>
      <c r="P10" s="54">
        <f>データ!$P$6</f>
        <v>46.31</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62165</v>
      </c>
      <c r="AM10" s="61"/>
      <c r="AN10" s="61"/>
      <c r="AO10" s="61"/>
      <c r="AP10" s="61"/>
      <c r="AQ10" s="61"/>
      <c r="AR10" s="61"/>
      <c r="AS10" s="61"/>
      <c r="AT10" s="52">
        <f>データ!$V$6</f>
        <v>755.8</v>
      </c>
      <c r="AU10" s="53"/>
      <c r="AV10" s="53"/>
      <c r="AW10" s="53"/>
      <c r="AX10" s="53"/>
      <c r="AY10" s="53"/>
      <c r="AZ10" s="53"/>
      <c r="BA10" s="53"/>
      <c r="BB10" s="54">
        <f>データ!$W$6</f>
        <v>82.25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WebOGX3JpWrgcivPynt4ZJ6LawZ5nNnY/0NECr2zUrfrQmRRm7KRKYi/pI9NNveNKGsfCTNipnjXfJW4Ii9Kkg==" saltValue="c5x0HPmW7s60Gmex6BL5n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199371</v>
      </c>
      <c r="D6" s="34">
        <f t="shared" si="3"/>
        <v>46</v>
      </c>
      <c r="E6" s="34">
        <f t="shared" si="3"/>
        <v>1</v>
      </c>
      <c r="F6" s="34">
        <f t="shared" si="3"/>
        <v>0</v>
      </c>
      <c r="G6" s="34">
        <f t="shared" si="3"/>
        <v>2</v>
      </c>
      <c r="H6" s="34" t="str">
        <f t="shared" si="3"/>
        <v>山梨県　峡東地域広域水道企業団</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91.36</v>
      </c>
      <c r="P6" s="35">
        <f t="shared" si="3"/>
        <v>46.31</v>
      </c>
      <c r="Q6" s="35">
        <f t="shared" si="3"/>
        <v>0</v>
      </c>
      <c r="R6" s="35" t="str">
        <f t="shared" si="3"/>
        <v>-</v>
      </c>
      <c r="S6" s="35" t="str">
        <f t="shared" si="3"/>
        <v>-</v>
      </c>
      <c r="T6" s="35" t="str">
        <f t="shared" si="3"/>
        <v>-</v>
      </c>
      <c r="U6" s="35">
        <f t="shared" si="3"/>
        <v>62165</v>
      </c>
      <c r="V6" s="35">
        <f t="shared" si="3"/>
        <v>755.8</v>
      </c>
      <c r="W6" s="35">
        <f t="shared" si="3"/>
        <v>82.25</v>
      </c>
      <c r="X6" s="36">
        <f>IF(X7="",NA(),X7)</f>
        <v>108.05</v>
      </c>
      <c r="Y6" s="36">
        <f t="shared" ref="Y6:AG6" si="4">IF(Y7="",NA(),Y7)</f>
        <v>107.94</v>
      </c>
      <c r="Z6" s="36">
        <f t="shared" si="4"/>
        <v>108.57</v>
      </c>
      <c r="AA6" s="36">
        <f t="shared" si="4"/>
        <v>107.83</v>
      </c>
      <c r="AB6" s="36">
        <f t="shared" si="4"/>
        <v>107.71</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1434.46</v>
      </c>
      <c r="AU6" s="36">
        <f t="shared" ref="AU6:BC6" si="6">IF(AU7="",NA(),AU7)</f>
        <v>1414.33</v>
      </c>
      <c r="AV6" s="36">
        <f t="shared" si="6"/>
        <v>1541.53</v>
      </c>
      <c r="AW6" s="36">
        <f t="shared" si="6"/>
        <v>1598.24</v>
      </c>
      <c r="AX6" s="36">
        <f t="shared" si="6"/>
        <v>1679.03</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330.5</v>
      </c>
      <c r="BF6" s="36">
        <f t="shared" ref="BF6:BN6" si="7">IF(BF7="",NA(),BF7)</f>
        <v>311.92</v>
      </c>
      <c r="BG6" s="36">
        <f t="shared" si="7"/>
        <v>291.98</v>
      </c>
      <c r="BH6" s="36">
        <f t="shared" si="7"/>
        <v>271.58</v>
      </c>
      <c r="BI6" s="36">
        <f t="shared" si="7"/>
        <v>250.03</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112.27</v>
      </c>
      <c r="BQ6" s="36">
        <f t="shared" ref="BQ6:BY6" si="8">IF(BQ7="",NA(),BQ7)</f>
        <v>111.84</v>
      </c>
      <c r="BR6" s="36">
        <f t="shared" si="8"/>
        <v>113.04</v>
      </c>
      <c r="BS6" s="36">
        <f t="shared" si="8"/>
        <v>111.37</v>
      </c>
      <c r="BT6" s="36">
        <f t="shared" si="8"/>
        <v>110.58</v>
      </c>
      <c r="BU6" s="36">
        <f t="shared" si="8"/>
        <v>112.81</v>
      </c>
      <c r="BV6" s="36">
        <f t="shared" si="8"/>
        <v>113.88</v>
      </c>
      <c r="BW6" s="36">
        <f t="shared" si="8"/>
        <v>114.14</v>
      </c>
      <c r="BX6" s="36">
        <f t="shared" si="8"/>
        <v>112.83</v>
      </c>
      <c r="BY6" s="36">
        <f t="shared" si="8"/>
        <v>112.84</v>
      </c>
      <c r="BZ6" s="35" t="str">
        <f>IF(BZ7="","",IF(BZ7="-","【-】","【"&amp;SUBSTITUTE(TEXT(BZ7,"#,##0.00"),"-","△")&amp;"】"))</f>
        <v>【112.84】</v>
      </c>
      <c r="CA6" s="36">
        <f>IF(CA7="",NA(),CA7)</f>
        <v>104.96</v>
      </c>
      <c r="CB6" s="36">
        <f t="shared" ref="CB6:CJ6" si="9">IF(CB7="",NA(),CB7)</f>
        <v>105.42</v>
      </c>
      <c r="CC6" s="36">
        <f t="shared" si="9"/>
        <v>104.35</v>
      </c>
      <c r="CD6" s="36">
        <f t="shared" si="9"/>
        <v>105.15</v>
      </c>
      <c r="CE6" s="36">
        <f t="shared" si="9"/>
        <v>105.44</v>
      </c>
      <c r="CF6" s="36">
        <f t="shared" si="9"/>
        <v>75.3</v>
      </c>
      <c r="CG6" s="36">
        <f t="shared" si="9"/>
        <v>74.02</v>
      </c>
      <c r="CH6" s="36">
        <f t="shared" si="9"/>
        <v>73.03</v>
      </c>
      <c r="CI6" s="36">
        <f t="shared" si="9"/>
        <v>73.86</v>
      </c>
      <c r="CJ6" s="36">
        <f t="shared" si="9"/>
        <v>73.849999999999994</v>
      </c>
      <c r="CK6" s="35" t="str">
        <f>IF(CK7="","",IF(CK7="-","【-】","【"&amp;SUBSTITUTE(TEXT(CK7,"#,##0.00"),"-","△")&amp;"】"))</f>
        <v>【73.85】</v>
      </c>
      <c r="CL6" s="36">
        <f>IF(CL7="",NA(),CL7)</f>
        <v>89.1</v>
      </c>
      <c r="CM6" s="36">
        <f t="shared" ref="CM6:CU6" si="10">IF(CM7="",NA(),CM7)</f>
        <v>89.05</v>
      </c>
      <c r="CN6" s="36">
        <f t="shared" si="10"/>
        <v>89.01</v>
      </c>
      <c r="CO6" s="36">
        <f t="shared" si="10"/>
        <v>89.66</v>
      </c>
      <c r="CP6" s="36">
        <f t="shared" si="10"/>
        <v>90.05</v>
      </c>
      <c r="CQ6" s="36">
        <f t="shared" si="10"/>
        <v>61.82</v>
      </c>
      <c r="CR6" s="36">
        <f t="shared" si="10"/>
        <v>61.66</v>
      </c>
      <c r="CS6" s="36">
        <f t="shared" si="10"/>
        <v>62.19</v>
      </c>
      <c r="CT6" s="36">
        <f t="shared" si="10"/>
        <v>61.77</v>
      </c>
      <c r="CU6" s="36">
        <f t="shared" si="10"/>
        <v>61.69</v>
      </c>
      <c r="CV6" s="35" t="str">
        <f>IF(CV7="","",IF(CV7="-","【-】","【"&amp;SUBSTITUTE(TEXT(CV7,"#,##0.00"),"-","△")&amp;"】"))</f>
        <v>【61.69】</v>
      </c>
      <c r="CW6" s="36">
        <f>IF(CW7="",NA(),CW7)</f>
        <v>100</v>
      </c>
      <c r="CX6" s="36">
        <f t="shared" ref="CX6:DF6" si="11">IF(CX7="",NA(),CX7)</f>
        <v>100</v>
      </c>
      <c r="CY6" s="36">
        <f t="shared" si="11"/>
        <v>100</v>
      </c>
      <c r="CZ6" s="36">
        <f t="shared" si="11"/>
        <v>100</v>
      </c>
      <c r="DA6" s="36">
        <f t="shared" si="11"/>
        <v>100</v>
      </c>
      <c r="DB6" s="36">
        <f t="shared" si="11"/>
        <v>100.03</v>
      </c>
      <c r="DC6" s="36">
        <f t="shared" si="11"/>
        <v>100.05</v>
      </c>
      <c r="DD6" s="36">
        <f t="shared" si="11"/>
        <v>100.05</v>
      </c>
      <c r="DE6" s="36">
        <f t="shared" si="11"/>
        <v>100.08</v>
      </c>
      <c r="DF6" s="36">
        <f t="shared" si="11"/>
        <v>100</v>
      </c>
      <c r="DG6" s="35" t="str">
        <f>IF(DG7="","",IF(DG7="-","【-】","【"&amp;SUBSTITUTE(TEXT(DG7,"#,##0.00"),"-","△")&amp;"】"))</f>
        <v>【100.00】</v>
      </c>
      <c r="DH6" s="36">
        <f>IF(DH7="",NA(),DH7)</f>
        <v>23.01</v>
      </c>
      <c r="DI6" s="36">
        <f t="shared" ref="DI6:DQ6" si="12">IF(DI7="",NA(),DI7)</f>
        <v>25.76</v>
      </c>
      <c r="DJ6" s="36">
        <f t="shared" si="12"/>
        <v>28.62</v>
      </c>
      <c r="DK6" s="36">
        <f t="shared" si="12"/>
        <v>31.47</v>
      </c>
      <c r="DL6" s="36">
        <f t="shared" si="12"/>
        <v>34.18</v>
      </c>
      <c r="DM6" s="36">
        <f t="shared" si="12"/>
        <v>52.4</v>
      </c>
      <c r="DN6" s="36">
        <f t="shared" si="12"/>
        <v>53.56</v>
      </c>
      <c r="DO6" s="36">
        <f t="shared" si="12"/>
        <v>54.73</v>
      </c>
      <c r="DP6" s="36">
        <f t="shared" si="12"/>
        <v>55.77</v>
      </c>
      <c r="DQ6" s="36">
        <f t="shared" si="12"/>
        <v>56.48</v>
      </c>
      <c r="DR6" s="35" t="str">
        <f>IF(DR7="","",IF(DR7="-","【-】","【"&amp;SUBSTITUTE(TEXT(DR7,"#,##0.00"),"-","△")&amp;"】"))</f>
        <v>【56.48】</v>
      </c>
      <c r="DS6" s="35">
        <f>IF(DS7="",NA(),DS7)</f>
        <v>0</v>
      </c>
      <c r="DT6" s="35">
        <f t="shared" ref="DT6:EB6" si="13">IF(DT7="",NA(),DT7)</f>
        <v>0</v>
      </c>
      <c r="DU6" s="35">
        <f t="shared" si="13"/>
        <v>0</v>
      </c>
      <c r="DV6" s="35">
        <f t="shared" si="13"/>
        <v>0</v>
      </c>
      <c r="DW6" s="35">
        <f t="shared" si="13"/>
        <v>0</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5">
        <f t="shared" ref="EE6:EM6" si="14">IF(EE7="",NA(),EE7)</f>
        <v>0</v>
      </c>
      <c r="EF6" s="35">
        <f t="shared" si="14"/>
        <v>0</v>
      </c>
      <c r="EG6" s="35">
        <f t="shared" si="14"/>
        <v>0</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2">
      <c r="A7" s="29"/>
      <c r="B7" s="38">
        <v>2019</v>
      </c>
      <c r="C7" s="38">
        <v>199371</v>
      </c>
      <c r="D7" s="38">
        <v>46</v>
      </c>
      <c r="E7" s="38">
        <v>1</v>
      </c>
      <c r="F7" s="38">
        <v>0</v>
      </c>
      <c r="G7" s="38">
        <v>2</v>
      </c>
      <c r="H7" s="38" t="s">
        <v>93</v>
      </c>
      <c r="I7" s="38" t="s">
        <v>94</v>
      </c>
      <c r="J7" s="38" t="s">
        <v>95</v>
      </c>
      <c r="K7" s="38" t="s">
        <v>96</v>
      </c>
      <c r="L7" s="38" t="s">
        <v>97</v>
      </c>
      <c r="M7" s="38" t="s">
        <v>98</v>
      </c>
      <c r="N7" s="39" t="s">
        <v>99</v>
      </c>
      <c r="O7" s="39">
        <v>91.36</v>
      </c>
      <c r="P7" s="39">
        <v>46.31</v>
      </c>
      <c r="Q7" s="39">
        <v>0</v>
      </c>
      <c r="R7" s="39" t="s">
        <v>99</v>
      </c>
      <c r="S7" s="39" t="s">
        <v>99</v>
      </c>
      <c r="T7" s="39" t="s">
        <v>99</v>
      </c>
      <c r="U7" s="39">
        <v>62165</v>
      </c>
      <c r="V7" s="39">
        <v>755.8</v>
      </c>
      <c r="W7" s="39">
        <v>82.25</v>
      </c>
      <c r="X7" s="39">
        <v>108.05</v>
      </c>
      <c r="Y7" s="39">
        <v>107.94</v>
      </c>
      <c r="Z7" s="39">
        <v>108.57</v>
      </c>
      <c r="AA7" s="39">
        <v>107.83</v>
      </c>
      <c r="AB7" s="39">
        <v>107.71</v>
      </c>
      <c r="AC7" s="39">
        <v>113.33</v>
      </c>
      <c r="AD7" s="39">
        <v>114.05</v>
      </c>
      <c r="AE7" s="39">
        <v>114.26</v>
      </c>
      <c r="AF7" s="39">
        <v>112.98</v>
      </c>
      <c r="AG7" s="39">
        <v>112.91</v>
      </c>
      <c r="AH7" s="39">
        <v>112.91</v>
      </c>
      <c r="AI7" s="39">
        <v>0</v>
      </c>
      <c r="AJ7" s="39">
        <v>0</v>
      </c>
      <c r="AK7" s="39">
        <v>0</v>
      </c>
      <c r="AL7" s="39">
        <v>0</v>
      </c>
      <c r="AM7" s="39">
        <v>0</v>
      </c>
      <c r="AN7" s="39">
        <v>17.39</v>
      </c>
      <c r="AO7" s="39">
        <v>12.65</v>
      </c>
      <c r="AP7" s="39">
        <v>10.58</v>
      </c>
      <c r="AQ7" s="39">
        <v>10.49</v>
      </c>
      <c r="AR7" s="39">
        <v>9.92</v>
      </c>
      <c r="AS7" s="39">
        <v>9.92</v>
      </c>
      <c r="AT7" s="39">
        <v>1434.46</v>
      </c>
      <c r="AU7" s="39">
        <v>1414.33</v>
      </c>
      <c r="AV7" s="39">
        <v>1541.53</v>
      </c>
      <c r="AW7" s="39">
        <v>1598.24</v>
      </c>
      <c r="AX7" s="39">
        <v>1679.03</v>
      </c>
      <c r="AY7" s="39">
        <v>212.95</v>
      </c>
      <c r="AZ7" s="39">
        <v>224.41</v>
      </c>
      <c r="BA7" s="39">
        <v>243.44</v>
      </c>
      <c r="BB7" s="39">
        <v>258.49</v>
      </c>
      <c r="BC7" s="39">
        <v>271.10000000000002</v>
      </c>
      <c r="BD7" s="39">
        <v>271.10000000000002</v>
      </c>
      <c r="BE7" s="39">
        <v>330.5</v>
      </c>
      <c r="BF7" s="39">
        <v>311.92</v>
      </c>
      <c r="BG7" s="39">
        <v>291.98</v>
      </c>
      <c r="BH7" s="39">
        <v>271.58</v>
      </c>
      <c r="BI7" s="39">
        <v>250.03</v>
      </c>
      <c r="BJ7" s="39">
        <v>333.48</v>
      </c>
      <c r="BK7" s="39">
        <v>320.31</v>
      </c>
      <c r="BL7" s="39">
        <v>303.26</v>
      </c>
      <c r="BM7" s="39">
        <v>290.31</v>
      </c>
      <c r="BN7" s="39">
        <v>272.95999999999998</v>
      </c>
      <c r="BO7" s="39">
        <v>272.95999999999998</v>
      </c>
      <c r="BP7" s="39">
        <v>112.27</v>
      </c>
      <c r="BQ7" s="39">
        <v>111.84</v>
      </c>
      <c r="BR7" s="39">
        <v>113.04</v>
      </c>
      <c r="BS7" s="39">
        <v>111.37</v>
      </c>
      <c r="BT7" s="39">
        <v>110.58</v>
      </c>
      <c r="BU7" s="39">
        <v>112.81</v>
      </c>
      <c r="BV7" s="39">
        <v>113.88</v>
      </c>
      <c r="BW7" s="39">
        <v>114.14</v>
      </c>
      <c r="BX7" s="39">
        <v>112.83</v>
      </c>
      <c r="BY7" s="39">
        <v>112.84</v>
      </c>
      <c r="BZ7" s="39">
        <v>112.84</v>
      </c>
      <c r="CA7" s="39">
        <v>104.96</v>
      </c>
      <c r="CB7" s="39">
        <v>105.42</v>
      </c>
      <c r="CC7" s="39">
        <v>104.35</v>
      </c>
      <c r="CD7" s="39">
        <v>105.15</v>
      </c>
      <c r="CE7" s="39">
        <v>105.44</v>
      </c>
      <c r="CF7" s="39">
        <v>75.3</v>
      </c>
      <c r="CG7" s="39">
        <v>74.02</v>
      </c>
      <c r="CH7" s="39">
        <v>73.03</v>
      </c>
      <c r="CI7" s="39">
        <v>73.86</v>
      </c>
      <c r="CJ7" s="39">
        <v>73.849999999999994</v>
      </c>
      <c r="CK7" s="39">
        <v>73.849999999999994</v>
      </c>
      <c r="CL7" s="39">
        <v>89.1</v>
      </c>
      <c r="CM7" s="39">
        <v>89.05</v>
      </c>
      <c r="CN7" s="39">
        <v>89.01</v>
      </c>
      <c r="CO7" s="39">
        <v>89.66</v>
      </c>
      <c r="CP7" s="39">
        <v>90.05</v>
      </c>
      <c r="CQ7" s="39">
        <v>61.82</v>
      </c>
      <c r="CR7" s="39">
        <v>61.66</v>
      </c>
      <c r="CS7" s="39">
        <v>62.19</v>
      </c>
      <c r="CT7" s="39">
        <v>61.77</v>
      </c>
      <c r="CU7" s="39">
        <v>61.69</v>
      </c>
      <c r="CV7" s="39">
        <v>61.69</v>
      </c>
      <c r="CW7" s="39">
        <v>100</v>
      </c>
      <c r="CX7" s="39">
        <v>100</v>
      </c>
      <c r="CY7" s="39">
        <v>100</v>
      </c>
      <c r="CZ7" s="39">
        <v>100</v>
      </c>
      <c r="DA7" s="39">
        <v>100</v>
      </c>
      <c r="DB7" s="39">
        <v>100.03</v>
      </c>
      <c r="DC7" s="39">
        <v>100.05</v>
      </c>
      <c r="DD7" s="39">
        <v>100.05</v>
      </c>
      <c r="DE7" s="39">
        <v>100.08</v>
      </c>
      <c r="DF7" s="39">
        <v>100</v>
      </c>
      <c r="DG7" s="39">
        <v>100</v>
      </c>
      <c r="DH7" s="39">
        <v>23.01</v>
      </c>
      <c r="DI7" s="39">
        <v>25.76</v>
      </c>
      <c r="DJ7" s="39">
        <v>28.62</v>
      </c>
      <c r="DK7" s="39">
        <v>31.47</v>
      </c>
      <c r="DL7" s="39">
        <v>34.18</v>
      </c>
      <c r="DM7" s="39">
        <v>52.4</v>
      </c>
      <c r="DN7" s="39">
        <v>53.56</v>
      </c>
      <c r="DO7" s="39">
        <v>54.73</v>
      </c>
      <c r="DP7" s="39">
        <v>55.77</v>
      </c>
      <c r="DQ7" s="39">
        <v>56.48</v>
      </c>
      <c r="DR7" s="39">
        <v>56.48</v>
      </c>
      <c r="DS7" s="39">
        <v>0</v>
      </c>
      <c r="DT7" s="39">
        <v>0</v>
      </c>
      <c r="DU7" s="39">
        <v>0</v>
      </c>
      <c r="DV7" s="39">
        <v>0</v>
      </c>
      <c r="DW7" s="39">
        <v>0</v>
      </c>
      <c r="DX7" s="39">
        <v>18.05</v>
      </c>
      <c r="DY7" s="39">
        <v>19.440000000000001</v>
      </c>
      <c r="DZ7" s="39">
        <v>22.46</v>
      </c>
      <c r="EA7" s="39">
        <v>25.84</v>
      </c>
      <c r="EB7" s="39">
        <v>27.61</v>
      </c>
      <c r="EC7" s="39">
        <v>27.61</v>
      </c>
      <c r="ED7" s="39">
        <v>0</v>
      </c>
      <c r="EE7" s="39">
        <v>0</v>
      </c>
      <c r="EF7" s="39">
        <v>0</v>
      </c>
      <c r="EG7" s="39">
        <v>0</v>
      </c>
      <c r="EH7" s="39">
        <v>0</v>
      </c>
      <c r="EI7" s="39">
        <v>0.26</v>
      </c>
      <c r="EJ7" s="39">
        <v>0.24</v>
      </c>
      <c r="EK7" s="39">
        <v>0.27</v>
      </c>
      <c r="EL7" s="39">
        <v>0.24</v>
      </c>
      <c r="EM7" s="39">
        <v>0.2</v>
      </c>
      <c r="EN7" s="39">
        <v>0.2</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2020-12-04T02:08:14Z</dcterms:created>
  <dcterms:modified xsi:type="dcterms:W3CDTF">2021-02-22T02:40:41Z</dcterms:modified>
  <cp:category/>
</cp:coreProperties>
</file>