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SgvATQWYk1aWJGmTd0sfk3nh2Fcj/72o/Ulp9PhHPNjvXt2ZF3Q7KT7lESQFJyfE1X64flyw3FWjrHOVthuxEw==" workbookSaltValue="6aiTlcVSGauHeDficaIFD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<sst xmlns="http://schemas.openxmlformats.org/spreadsheetml/2006/main" count="236" uniqueCount="120">
  <si>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</si>
  <si>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</si>
  <si>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</si>
  <si>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</si>
  <si>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</si>
  <si>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</si>
  <si>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</si>
  <si>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</si>
  <si>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</si>
  <si>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</si>
  <si>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</si>
  <si>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</si>
  <si>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</si>
  <si>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</si>
  <si>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</si>
  <si>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</si>
  <si>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</si>
  <si>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</si>
  <si>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</si>
  <si>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</si>
  <si>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</si>
  <si>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</si>
  <si>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</si>
  <si>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</si>
  <si>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</si>
  <si>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</si>
  <si>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</si>
  <si>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</si>
  <si>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</si>
  <si>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</si>
  <si>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</si>
  <si>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</si>
  <si>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</si>
  <si>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</si>
  <si>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</si>
  <si>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</si>
  <si>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</si>
  <si>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</si>
  <si>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</si>
  <si>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</si>
  <si>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</si>
  <si>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</si>
  <si>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</si>
  <si>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</si>
  <si>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</si>
  <si>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</si>
  <si>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</si>
  <si>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</si>
  <si>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</si>
  <si>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</si>
  <si>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</si>
  <si>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</si>
  <si>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</si>
  <si>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</si>
  <si>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</si>
  <si>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</si>
  <si>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</si>
  <si>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</si>
  <si>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</si>
  <si>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</si>
  <si>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</si>
  <si>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</si>
  <si>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</si>
  <si>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</si>
  <si>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</si>
  <si>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</si>
  <si>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</si>
  <si>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</si>
  <si>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</si>
  <si>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</si>
  <si>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</si>
  <si>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</si>
  <si>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</si>
  <si>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</si>
  <si>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</si>
  <si>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</si>
  <si>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</si>
  <si>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</si>
  <si>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</si>
  <si>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</si>
  <si>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</si>
  <si>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</si>
  <si>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</si>
  <si>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</si>
  <si>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</si>
  <si>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</si>
  <si>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</si>
  <si>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</si>
  <si>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</si>
  <si>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</si>
  <si>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</si>
  <si>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</si>
  <si>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</si>
  <si>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</si>
  <si>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</si>
  <si>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</si>
  <si>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</si>
  <si>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</si>
  <si>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</si>
  <si>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</si>
  <si>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</si>
  <si>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</si>
  <si>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</si>
  <si>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</si>
  <si>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</si>
  <si>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</si>
  <si>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</si>
  <si>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</si>
  <si>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</si>
  <si>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</si>
  <si>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</si>
  <si>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</si>
  <si>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</si>
  <si>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</si>
  <si>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</si>
  <si>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</si>
  <si>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</si>
  <si>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施設・管渠等は老朽化が進行しており、予防保全や計画的かつ効果的な維持修繕・改善更新に取り組んでいく。</t>
    <rPh sb="0" eb="2">
      <t>シセツ</t>
    </rPh>
    <rPh sb="3" eb="4">
      <t>カン</t>
    </rPh>
    <rPh sb="4" eb="5">
      <t>ミゾ</t>
    </rPh>
    <rPh sb="5" eb="6">
      <t>トウ</t>
    </rPh>
    <rPh sb="7" eb="10">
      <t>ロウキュウカ</t>
    </rPh>
    <rPh sb="11" eb="13">
      <t>シンコウ</t>
    </rPh>
    <rPh sb="18" eb="20">
      <t>ヨボウ</t>
    </rPh>
    <rPh sb="20" eb="22">
      <t>ホゼン</t>
    </rPh>
    <rPh sb="23" eb="26">
      <t>ケイカクテキ</t>
    </rPh>
    <rPh sb="28" eb="31">
      <t>コウカテキ</t>
    </rPh>
    <rPh sb="32" eb="34">
      <t>イジ</t>
    </rPh>
    <rPh sb="34" eb="36">
      <t>シュウゼン</t>
    </rPh>
    <rPh sb="37" eb="39">
      <t>カイゼン</t>
    </rPh>
    <rPh sb="39" eb="41">
      <t>コウシン</t>
    </rPh>
    <rPh sb="42" eb="43">
      <t>ト</t>
    </rPh>
    <rPh sb="44" eb="45">
      <t>ク</t>
    </rPh>
    <phoneticPr fontId="4"/>
  </si>
  <si>
    <t>下水道事業の運営に当たり、維持管理費以外に老朽化対策もしていかなければならないため、費用の増加が予想される。使用料の見直し等も含め、収入増になる様に検討する。なお、下水道事業費の大半は東京都交付金で賄われており、今後も運営していくためには、重要な財源となっている。</t>
    <rPh sb="0" eb="3">
      <t>ゲスイドウ</t>
    </rPh>
    <rPh sb="3" eb="5">
      <t>ジギョウ</t>
    </rPh>
    <rPh sb="6" eb="8">
      <t>ウンエイ</t>
    </rPh>
    <rPh sb="9" eb="10">
      <t>ア</t>
    </rPh>
    <rPh sb="13" eb="15">
      <t>イジ</t>
    </rPh>
    <rPh sb="15" eb="17">
      <t>カンリ</t>
    </rPh>
    <rPh sb="17" eb="18">
      <t>ヒ</t>
    </rPh>
    <rPh sb="18" eb="20">
      <t>イガイ</t>
    </rPh>
    <rPh sb="21" eb="24">
      <t>ロウキュウカ</t>
    </rPh>
    <rPh sb="24" eb="26">
      <t>タイサク</t>
    </rPh>
    <rPh sb="42" eb="44">
      <t>ヒヨウ</t>
    </rPh>
    <rPh sb="45" eb="46">
      <t>ゾウ</t>
    </rPh>
    <rPh sb="46" eb="47">
      <t>カ</t>
    </rPh>
    <rPh sb="48" eb="50">
      <t>ヨソウ</t>
    </rPh>
    <rPh sb="54" eb="57">
      <t>シヨウリョウ</t>
    </rPh>
    <rPh sb="58" eb="60">
      <t>ミナオ</t>
    </rPh>
    <rPh sb="61" eb="62">
      <t>トウ</t>
    </rPh>
    <rPh sb="63" eb="64">
      <t>フク</t>
    </rPh>
    <rPh sb="66" eb="69">
      <t>シュウニュウゾウ</t>
    </rPh>
    <rPh sb="72" eb="73">
      <t>ヨウ</t>
    </rPh>
    <rPh sb="74" eb="76">
      <t>ケントウ</t>
    </rPh>
    <rPh sb="82" eb="85">
      <t>ゲスイドウ</t>
    </rPh>
    <rPh sb="85" eb="87">
      <t>ジギョウ</t>
    </rPh>
    <rPh sb="87" eb="88">
      <t>ヒ</t>
    </rPh>
    <rPh sb="89" eb="91">
      <t>タイハン</t>
    </rPh>
    <rPh sb="92" eb="95">
      <t>トウキョウト</t>
    </rPh>
    <rPh sb="95" eb="98">
      <t>コウフキン</t>
    </rPh>
    <rPh sb="99" eb="100">
      <t>マカナ</t>
    </rPh>
    <rPh sb="106" eb="108">
      <t>コンゴ</t>
    </rPh>
    <rPh sb="109" eb="111">
      <t>ウンエイ</t>
    </rPh>
    <rPh sb="120" eb="122">
      <t>ジュウヨウ</t>
    </rPh>
    <rPh sb="123" eb="125">
      <t>ザイゲン</t>
    </rPh>
    <phoneticPr fontId="4"/>
  </si>
  <si>
    <t>料金については、検討は行っているものの現状では実施にいたっていない。また、処理区域内人口が少ないことに加え、緩やかではあるが人口は減少傾向にある。このため、⑤経費回収率が低く、⑥汚水処理原価が高くなっている。なお、R1については下水道施設電気設備の更新工事があった為原価が上がっている①収益的収支比率は低く、一般会計からの繰入金(東京都からの水質保全交付金)に依存している。⑦施設利用率については、過去5年類似団体平均値を上回っている。⑧水洗化率については、ほぼ全世帯が水洗化となっている。</t>
    <rPh sb="0" eb="2">
      <t>リョウキン</t>
    </rPh>
    <rPh sb="8" eb="10">
      <t>ケントウ</t>
    </rPh>
    <rPh sb="11" eb="12">
      <t>オコナ</t>
    </rPh>
    <rPh sb="19" eb="21">
      <t>ゲンジョウ</t>
    </rPh>
    <rPh sb="23" eb="25">
      <t>ジッシ</t>
    </rPh>
    <rPh sb="37" eb="39">
      <t>ショリ</t>
    </rPh>
    <rPh sb="39" eb="42">
      <t>クイキナイ</t>
    </rPh>
    <rPh sb="42" eb="44">
      <t>ジンコウ</t>
    </rPh>
    <rPh sb="45" eb="46">
      <t>スク</t>
    </rPh>
    <rPh sb="51" eb="52">
      <t>クワ</t>
    </rPh>
    <rPh sb="54" eb="55">
      <t>ユル</t>
    </rPh>
    <rPh sb="62" eb="64">
      <t>ジンコウ</t>
    </rPh>
    <rPh sb="65" eb="67">
      <t>ゲンショウ</t>
    </rPh>
    <rPh sb="67" eb="69">
      <t>ケイコウ</t>
    </rPh>
    <rPh sb="79" eb="81">
      <t>ケイヒ</t>
    </rPh>
    <rPh sb="81" eb="83">
      <t>カイシュウ</t>
    </rPh>
    <rPh sb="83" eb="84">
      <t>リツ</t>
    </rPh>
    <rPh sb="85" eb="86">
      <t>ヒク</t>
    </rPh>
    <rPh sb="89" eb="91">
      <t>オスイ</t>
    </rPh>
    <rPh sb="91" eb="93">
      <t>ショリ</t>
    </rPh>
    <rPh sb="93" eb="95">
      <t>ゲンカ</t>
    </rPh>
    <rPh sb="96" eb="97">
      <t>タカ</t>
    </rPh>
    <rPh sb="114" eb="117">
      <t>ゲスイドウ</t>
    </rPh>
    <rPh sb="117" eb="119">
      <t>シセツ</t>
    </rPh>
    <rPh sb="119" eb="121">
      <t>デンキ</t>
    </rPh>
    <rPh sb="121" eb="123">
      <t>セツビ</t>
    </rPh>
    <rPh sb="124" eb="126">
      <t>コウシン</t>
    </rPh>
    <rPh sb="126" eb="128">
      <t>コウジ</t>
    </rPh>
    <rPh sb="132" eb="133">
      <t>タメ</t>
    </rPh>
    <rPh sb="133" eb="135">
      <t>ゲンカ</t>
    </rPh>
    <rPh sb="136" eb="137">
      <t>ア</t>
    </rPh>
    <rPh sb="143" eb="145">
      <t>シュウエキ</t>
    </rPh>
    <rPh sb="145" eb="146">
      <t>テキ</t>
    </rPh>
    <rPh sb="146" eb="148">
      <t>シュウシ</t>
    </rPh>
    <rPh sb="148" eb="150">
      <t>ヒリツ</t>
    </rPh>
    <rPh sb="151" eb="152">
      <t>ヒク</t>
    </rPh>
    <rPh sb="154" eb="156">
      <t>イッパン</t>
    </rPh>
    <rPh sb="156" eb="158">
      <t>カイケイ</t>
    </rPh>
    <rPh sb="161" eb="163">
      <t>クリイレ</t>
    </rPh>
    <rPh sb="163" eb="164">
      <t>キン</t>
    </rPh>
    <rPh sb="165" eb="168">
      <t>トウキョウト</t>
    </rPh>
    <rPh sb="171" eb="173">
      <t>スイシツ</t>
    </rPh>
    <rPh sb="173" eb="175">
      <t>ホゼン</t>
    </rPh>
    <rPh sb="175" eb="178">
      <t>コウフキン</t>
    </rPh>
    <rPh sb="180" eb="182">
      <t>イゾン</t>
    </rPh>
    <rPh sb="188" eb="190">
      <t>シセツ</t>
    </rPh>
    <rPh sb="190" eb="192">
      <t>リヨウ</t>
    </rPh>
    <rPh sb="192" eb="193">
      <t>リツ</t>
    </rPh>
    <rPh sb="199" eb="201">
      <t>カコ</t>
    </rPh>
    <rPh sb="202" eb="203">
      <t>ネン</t>
    </rPh>
    <rPh sb="203" eb="205">
      <t>ルイジ</t>
    </rPh>
    <rPh sb="205" eb="207">
      <t>ダンタイ</t>
    </rPh>
    <rPh sb="207" eb="210">
      <t>ヘイキンチ</t>
    </rPh>
    <rPh sb="211" eb="213">
      <t>ウワマワ</t>
    </rPh>
    <rPh sb="219" eb="222">
      <t>スイセンカ</t>
    </rPh>
    <rPh sb="222" eb="223">
      <t>リツ</t>
    </rPh>
    <rPh sb="231" eb="234">
      <t>ゼンセタイ</t>
    </rPh>
    <rPh sb="235" eb="238">
      <t>スイセンカ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</si>
</sst>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15-4CD5-9351-24A9D2D0AC30}"/>
            </c:ext>
          </c:extLst>
        </c:ser>
        <c:dLbls>
          <c:showLegendKey val="0"/>
          <c:showVal val="0"/>
          <c:showCatName val="0"/>
          <c:showSerName val="0"/>
          <c:showPercent val="0"/>
          <c:showBubbleSize val="0"/>
        </c:dLbls>
        <c:gapWidth val="150"/>
        <c:axId val="104581760"/>
        <c:axId val="1045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EE15-4CD5-9351-24A9D2D0AC30}"/>
            </c:ext>
          </c:extLst>
        </c:ser>
        <c:dLbls>
          <c:showLegendKey val="0"/>
          <c:showVal val="0"/>
          <c:showCatName val="0"/>
          <c:showSerName val="0"/>
          <c:showPercent val="0"/>
          <c:showBubbleSize val="0"/>
        </c:dLbls>
        <c:marker val="1"/>
        <c:smooth val="0"/>
        <c:axId val="104581760"/>
        <c:axId val="104588032"/>
      </c:lineChart>
      <c:dateAx>
        <c:axId val="104581760"/>
        <c:scaling>
          <c:orientation val="minMax"/>
        </c:scaling>
        <c:delete val="1"/>
        <c:axPos val="b"/>
        <c:numFmt formatCode="&quot;H&quot;yy" sourceLinked="1"/>
        <c:majorTickMark val="none"/>
        <c:minorTickMark val="none"/>
        <c:tickLblPos val="none"/>
        <c:crossAx val="104588032"/>
        <c:crosses val="autoZero"/>
        <c:auto val="1"/>
        <c:lblOffset val="100"/>
        <c:baseTimeUnit val="years"/>
      </c:dateAx>
      <c:valAx>
        <c:axId val="1045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54.59</c:v>
                </c:pt>
                <c:pt idx="1">
                  <c:v>52.71</c:v>
                </c:pt>
                <c:pt idx="2">
                  <c:v>63.88</c:v>
                </c:pt>
                <c:pt idx="3">
                  <c:v>65.34</c:v>
                </c:pt>
                <c:pt idx="4">
                  <c:v>59.6</c:v>
                </c:pt>
              </c:numCache>
            </c:numRef>
          </c:val>
          <c:extLst>
            <c:ext xmlns:c16="http://schemas.microsoft.com/office/drawing/2014/chart" uri="{C3380CC4-5D6E-409C-BE32-E72D297353CC}">
              <c16:uniqueId val="{00000000-1200-40D4-BE60-DB4FC91A3E7D}"/>
            </c:ext>
          </c:extLst>
        </c:ser>
        <c:dLbls>
          <c:showLegendKey val="0"/>
          <c:showVal val="0"/>
          <c:showCatName val="0"/>
          <c:showSerName val="0"/>
          <c:showPercent val="0"/>
          <c:showBubbleSize val="0"/>
        </c:dLbls>
        <c:gapWidth val="150"/>
        <c:axId val="107104512"/>
        <c:axId val="1071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1200-40D4-BE60-DB4FC91A3E7D}"/>
            </c:ext>
          </c:extLst>
        </c:ser>
        <c:dLbls>
          <c:showLegendKey val="0"/>
          <c:showVal val="0"/>
          <c:showCatName val="0"/>
          <c:showSerName val="0"/>
          <c:showPercent val="0"/>
          <c:showBubbleSize val="0"/>
        </c:dLbls>
        <c:marker val="1"/>
        <c:smooth val="0"/>
        <c:axId val="107104512"/>
        <c:axId val="107106688"/>
      </c:lineChart>
      <c:dateAx>
        <c:axId val="107104512"/>
        <c:scaling>
          <c:orientation val="minMax"/>
        </c:scaling>
        <c:delete val="1"/>
        <c:axPos val="b"/>
        <c:numFmt formatCode="&quot;H&quot;yy" sourceLinked="1"/>
        <c:majorTickMark val="none"/>
        <c:minorTickMark val="none"/>
        <c:tickLblPos val="none"/>
        <c:crossAx val="107106688"/>
        <c:crosses val="autoZero"/>
        <c:auto val="1"/>
        <c:lblOffset val="100"/>
        <c:baseTimeUnit val="years"/>
      </c:dateAx>
      <c:valAx>
        <c:axId val="1071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98.95</c:v>
                </c:pt>
                <c:pt idx="1">
                  <c:v>98.93</c:v>
                </c:pt>
                <c:pt idx="2">
                  <c:v>98.91</c:v>
                </c:pt>
                <c:pt idx="3">
                  <c:v>98.91</c:v>
                </c:pt>
                <c:pt idx="4">
                  <c:v>98.84</c:v>
                </c:pt>
              </c:numCache>
            </c:numRef>
          </c:val>
          <c:extLst>
            <c:ext xmlns:c16="http://schemas.microsoft.com/office/drawing/2014/chart" uri="{C3380CC4-5D6E-409C-BE32-E72D297353CC}">
              <c16:uniqueId val="{00000000-C50F-4B97-B202-4878EF00A5AA}"/>
            </c:ext>
          </c:extLst>
        </c:ser>
        <c:dLbls>
          <c:showLegendKey val="0"/>
          <c:showVal val="0"/>
          <c:showCatName val="0"/>
          <c:showSerName val="0"/>
          <c:showPercent val="0"/>
          <c:showBubbleSize val="0"/>
        </c:dLbls>
        <c:gapWidth val="150"/>
        <c:axId val="107424384"/>
        <c:axId val="1074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C50F-4B97-B202-4878EF00A5AA}"/>
            </c:ext>
          </c:extLst>
        </c:ser>
        <c:dLbls>
          <c:showLegendKey val="0"/>
          <c:showVal val="0"/>
          <c:showCatName val="0"/>
          <c:showSerName val="0"/>
          <c:showPercent val="0"/>
          <c:showBubbleSize val="0"/>
        </c:dLbls>
        <c:marker val="1"/>
        <c:smooth val="0"/>
        <c:axId val="107424384"/>
        <c:axId val="107434752"/>
      </c:lineChart>
      <c:dateAx>
        <c:axId val="107424384"/>
        <c:scaling>
          <c:orientation val="minMax"/>
        </c:scaling>
        <c:delete val="1"/>
        <c:axPos val="b"/>
        <c:numFmt formatCode="&quot;H&quot;yy" sourceLinked="1"/>
        <c:majorTickMark val="none"/>
        <c:minorTickMark val="none"/>
        <c:tickLblPos val="none"/>
        <c:crossAx val="107434752"/>
        <c:crosses val="autoZero"/>
        <c:auto val="1"/>
        <c:lblOffset val="100"/>
        <c:baseTimeUnit val="years"/>
      </c:dateAx>
      <c:valAx>
        <c:axId val="1074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50.83</c:v>
                </c:pt>
                <c:pt idx="1">
                  <c:v>52.9</c:v>
                </c:pt>
                <c:pt idx="2">
                  <c:v>66.03</c:v>
                </c:pt>
                <c:pt idx="3">
                  <c:v>47.04</c:v>
                </c:pt>
                <c:pt idx="4">
                  <c:v>47.76</c:v>
                </c:pt>
              </c:numCache>
            </c:numRef>
          </c:val>
          <c:extLst>
            <c:ext xmlns:c16="http://schemas.microsoft.com/office/drawing/2014/chart" uri="{C3380CC4-5D6E-409C-BE32-E72D297353CC}">
              <c16:uniqueId val="{00000000-15A0-406C-98E0-DBCCBB973923}"/>
            </c:ext>
          </c:extLst>
        </c:ser>
        <c:dLbls>
          <c:showLegendKey val="0"/>
          <c:showVal val="0"/>
          <c:showCatName val="0"/>
          <c:showSerName val="0"/>
          <c:showPercent val="0"/>
          <c:showBubbleSize val="0"/>
        </c:dLbls>
        <c:gapWidth val="150"/>
        <c:axId val="105335808"/>
        <c:axId val="1053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A0-406C-98E0-DBCCBB973923}"/>
            </c:ext>
          </c:extLst>
        </c:ser>
        <c:dLbls>
          <c:showLegendKey val="0"/>
          <c:showVal val="0"/>
          <c:showCatName val="0"/>
          <c:showSerName val="0"/>
          <c:showPercent val="0"/>
          <c:showBubbleSize val="0"/>
        </c:dLbls>
        <c:marker val="1"/>
        <c:smooth val="0"/>
        <c:axId val="105335808"/>
        <c:axId val="105337984"/>
      </c:lineChart>
      <c:dateAx>
        <c:axId val="105335808"/>
        <c:scaling>
          <c:orientation val="minMax"/>
        </c:scaling>
        <c:delete val="1"/>
        <c:axPos val="b"/>
        <c:numFmt formatCode="&quot;H&quot;yy" sourceLinked="1"/>
        <c:majorTickMark val="none"/>
        <c:minorTickMark val="none"/>
        <c:tickLblPos val="none"/>
        <c:crossAx val="105337984"/>
        <c:crosses val="autoZero"/>
        <c:auto val="1"/>
        <c:lblOffset val="100"/>
        <c:baseTimeUnit val="years"/>
      </c:dateAx>
      <c:valAx>
        <c:axId val="105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BE-487F-99EC-AF562B9E8F6C}"/>
            </c:ext>
          </c:extLst>
        </c:ser>
        <c:dLbls>
          <c:showLegendKey val="0"/>
          <c:showVal val="0"/>
          <c:showCatName val="0"/>
          <c:showSerName val="0"/>
          <c:showPercent val="0"/>
          <c:showBubbleSize val="0"/>
        </c:dLbls>
        <c:gapWidth val="150"/>
        <c:axId val="105356672"/>
        <c:axId val="1067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E-487F-99EC-AF562B9E8F6C}"/>
            </c:ext>
          </c:extLst>
        </c:ser>
        <c:dLbls>
          <c:showLegendKey val="0"/>
          <c:showVal val="0"/>
          <c:showCatName val="0"/>
          <c:showSerName val="0"/>
          <c:showPercent val="0"/>
          <c:showBubbleSize val="0"/>
        </c:dLbls>
        <c:marker val="1"/>
        <c:smooth val="0"/>
        <c:axId val="105356672"/>
        <c:axId val="106706432"/>
      </c:lineChart>
      <c:dateAx>
        <c:axId val="105356672"/>
        <c:scaling>
          <c:orientation val="minMax"/>
        </c:scaling>
        <c:delete val="1"/>
        <c:axPos val="b"/>
        <c:numFmt formatCode="&quot;H&quot;yy" sourceLinked="1"/>
        <c:majorTickMark val="none"/>
        <c:minorTickMark val="none"/>
        <c:tickLblPos val="none"/>
        <c:crossAx val="106706432"/>
        <c:crosses val="autoZero"/>
        <c:auto val="1"/>
        <c:lblOffset val="100"/>
        <c:baseTimeUnit val="years"/>
      </c:dateAx>
      <c:valAx>
        <c:axId val="1067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F5-43BF-A7BA-9D32C031BE75}"/>
            </c:ext>
          </c:extLst>
        </c:ser>
        <c:dLbls>
          <c:showLegendKey val="0"/>
          <c:showVal val="0"/>
          <c:showCatName val="0"/>
          <c:showSerName val="0"/>
          <c:showPercent val="0"/>
          <c:showBubbleSize val="0"/>
        </c:dLbls>
        <c:gapWidth val="150"/>
        <c:axId val="106733568"/>
        <c:axId val="106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5-43BF-A7BA-9D32C031BE75}"/>
            </c:ext>
          </c:extLst>
        </c:ser>
        <c:dLbls>
          <c:showLegendKey val="0"/>
          <c:showVal val="0"/>
          <c:showCatName val="0"/>
          <c:showSerName val="0"/>
          <c:showPercent val="0"/>
          <c:showBubbleSize val="0"/>
        </c:dLbls>
        <c:marker val="1"/>
        <c:smooth val="0"/>
        <c:axId val="106733568"/>
        <c:axId val="106735488"/>
      </c:lineChart>
      <c:dateAx>
        <c:axId val="106733568"/>
        <c:scaling>
          <c:orientation val="minMax"/>
        </c:scaling>
        <c:delete val="1"/>
        <c:axPos val="b"/>
        <c:numFmt formatCode="&quot;H&quot;yy" sourceLinked="1"/>
        <c:majorTickMark val="none"/>
        <c:minorTickMark val="none"/>
        <c:tickLblPos val="none"/>
        <c:crossAx val="106735488"/>
        <c:crosses val="autoZero"/>
        <c:auto val="1"/>
        <c:lblOffset val="100"/>
        <c:baseTimeUnit val="years"/>
      </c:dateAx>
      <c:valAx>
        <c:axId val="106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C-4D81-87A2-50DD13E5E09A}"/>
            </c:ext>
          </c:extLst>
        </c:ser>
        <c:dLbls>
          <c:showLegendKey val="0"/>
          <c:showVal val="0"/>
          <c:showCatName val="0"/>
          <c:showSerName val="0"/>
          <c:showPercent val="0"/>
          <c:showBubbleSize val="0"/>
        </c:dLbls>
        <c:gapWidth val="150"/>
        <c:axId val="106850944"/>
        <c:axId val="1068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C-4D81-87A2-50DD13E5E09A}"/>
            </c:ext>
          </c:extLst>
        </c:ser>
        <c:dLbls>
          <c:showLegendKey val="0"/>
          <c:showVal val="0"/>
          <c:showCatName val="0"/>
          <c:showSerName val="0"/>
          <c:showPercent val="0"/>
          <c:showBubbleSize val="0"/>
        </c:dLbls>
        <c:marker val="1"/>
        <c:smooth val="0"/>
        <c:axId val="106850944"/>
        <c:axId val="106857216"/>
      </c:lineChart>
      <c:dateAx>
        <c:axId val="106850944"/>
        <c:scaling>
          <c:orientation val="minMax"/>
        </c:scaling>
        <c:delete val="1"/>
        <c:axPos val="b"/>
        <c:numFmt formatCode="&quot;H&quot;yy" sourceLinked="1"/>
        <c:majorTickMark val="none"/>
        <c:minorTickMark val="none"/>
        <c:tickLblPos val="none"/>
        <c:crossAx val="106857216"/>
        <c:crosses val="autoZero"/>
        <c:auto val="1"/>
        <c:lblOffset val="100"/>
        <c:baseTimeUnit val="years"/>
      </c:dateAx>
      <c:valAx>
        <c:axId val="1068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FC-4B57-BBC8-2A413F1327CE}"/>
            </c:ext>
          </c:extLst>
        </c:ser>
        <c:dLbls>
          <c:showLegendKey val="0"/>
          <c:showVal val="0"/>
          <c:showCatName val="0"/>
          <c:showSerName val="0"/>
          <c:showPercent val="0"/>
          <c:showBubbleSize val="0"/>
        </c:dLbls>
        <c:gapWidth val="150"/>
        <c:axId val="106883712"/>
        <c:axId val="1068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FC-4B57-BBC8-2A413F1327CE}"/>
            </c:ext>
          </c:extLst>
        </c:ser>
        <c:dLbls>
          <c:showLegendKey val="0"/>
          <c:showVal val="0"/>
          <c:showCatName val="0"/>
          <c:showSerName val="0"/>
          <c:showPercent val="0"/>
          <c:showBubbleSize val="0"/>
        </c:dLbls>
        <c:marker val="1"/>
        <c:smooth val="0"/>
        <c:axId val="106883712"/>
        <c:axId val="106885888"/>
      </c:lineChart>
      <c:dateAx>
        <c:axId val="106883712"/>
        <c:scaling>
          <c:orientation val="minMax"/>
        </c:scaling>
        <c:delete val="1"/>
        <c:axPos val="b"/>
        <c:numFmt formatCode="&quot;H&quot;yy" sourceLinked="1"/>
        <c:majorTickMark val="none"/>
        <c:minorTickMark val="none"/>
        <c:tickLblPos val="none"/>
        <c:crossAx val="106885888"/>
        <c:crosses val="autoZero"/>
        <c:auto val="1"/>
        <c:lblOffset val="100"/>
        <c:baseTimeUnit val="years"/>
      </c:dateAx>
      <c:valAx>
        <c:axId val="1068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7735.73</c:v>
                </c:pt>
                <c:pt idx="1">
                  <c:v>6752.48</c:v>
                </c:pt>
                <c:pt idx="2">
                  <c:v>5990.5</c:v>
                </c:pt>
                <c:pt idx="3">
                  <c:v>5257.09</c:v>
                </c:pt>
                <c:pt idx="4">
                  <c:v>4833.13</c:v>
                </c:pt>
              </c:numCache>
            </c:numRef>
          </c:val>
          <c:extLst>
            <c:ext xmlns:c16="http://schemas.microsoft.com/office/drawing/2014/chart" uri="{C3380CC4-5D6E-409C-BE32-E72D297353CC}">
              <c16:uniqueId val="{00000000-EFDD-44FA-82D9-DE10AECCA115}"/>
            </c:ext>
          </c:extLst>
        </c:ser>
        <c:dLbls>
          <c:showLegendKey val="0"/>
          <c:showVal val="0"/>
          <c:showCatName val="0"/>
          <c:showSerName val="0"/>
          <c:showPercent val="0"/>
          <c:showBubbleSize val="0"/>
        </c:dLbls>
        <c:gapWidth val="150"/>
        <c:axId val="106944000"/>
        <c:axId val="1069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EFDD-44FA-82D9-DE10AECCA115}"/>
            </c:ext>
          </c:extLst>
        </c:ser>
        <c:dLbls>
          <c:showLegendKey val="0"/>
          <c:showVal val="0"/>
          <c:showCatName val="0"/>
          <c:showSerName val="0"/>
          <c:showPercent val="0"/>
          <c:showBubbleSize val="0"/>
        </c:dLbls>
        <c:marker val="1"/>
        <c:smooth val="0"/>
        <c:axId val="106944000"/>
        <c:axId val="106945920"/>
      </c:lineChart>
      <c:dateAx>
        <c:axId val="106944000"/>
        <c:scaling>
          <c:orientation val="minMax"/>
        </c:scaling>
        <c:delete val="1"/>
        <c:axPos val="b"/>
        <c:numFmt formatCode="&quot;H&quot;yy" sourceLinked="1"/>
        <c:majorTickMark val="none"/>
        <c:minorTickMark val="none"/>
        <c:tickLblPos val="none"/>
        <c:crossAx val="106945920"/>
        <c:crosses val="autoZero"/>
        <c:auto val="1"/>
        <c:lblOffset val="100"/>
        <c:baseTimeUnit val="years"/>
      </c:dateAx>
      <c:valAx>
        <c:axId val="1069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4.41</c:v>
                </c:pt>
                <c:pt idx="1">
                  <c:v>4.8</c:v>
                </c:pt>
                <c:pt idx="2">
                  <c:v>4.99</c:v>
                </c:pt>
                <c:pt idx="3">
                  <c:v>5.8</c:v>
                </c:pt>
                <c:pt idx="4">
                  <c:v>3.83</c:v>
                </c:pt>
              </c:numCache>
            </c:numRef>
          </c:val>
          <c:extLst>
            <c:ext xmlns:c16="http://schemas.microsoft.com/office/drawing/2014/chart" uri="{C3380CC4-5D6E-409C-BE32-E72D297353CC}">
              <c16:uniqueId val="{00000000-4BD4-4F39-A164-11346620DAD0}"/>
            </c:ext>
          </c:extLst>
        </c:ser>
        <c:dLbls>
          <c:showLegendKey val="0"/>
          <c:showVal val="0"/>
          <c:showCatName val="0"/>
          <c:showSerName val="0"/>
          <c:showPercent val="0"/>
          <c:showBubbleSize val="0"/>
        </c:dLbls>
        <c:gapWidth val="150"/>
        <c:axId val="106973056"/>
        <c:axId val="1069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4BD4-4F39-A164-11346620DAD0}"/>
            </c:ext>
          </c:extLst>
        </c:ser>
        <c:dLbls>
          <c:showLegendKey val="0"/>
          <c:showVal val="0"/>
          <c:showCatName val="0"/>
          <c:showSerName val="0"/>
          <c:showPercent val="0"/>
          <c:showBubbleSize val="0"/>
        </c:dLbls>
        <c:marker val="1"/>
        <c:smooth val="0"/>
        <c:axId val="106973056"/>
        <c:axId val="106983424"/>
      </c:lineChart>
      <c:dateAx>
        <c:axId val="106973056"/>
        <c:scaling>
          <c:orientation val="minMax"/>
        </c:scaling>
        <c:delete val="1"/>
        <c:axPos val="b"/>
        <c:numFmt formatCode="&quot;H&quot;yy" sourceLinked="1"/>
        <c:majorTickMark val="none"/>
        <c:minorTickMark val="none"/>
        <c:tickLblPos val="none"/>
        <c:crossAx val="106983424"/>
        <c:crosses val="autoZero"/>
        <c:auto val="1"/>
        <c:lblOffset val="100"/>
        <c:baseTimeUnit val="years"/>
      </c:dateAx>
      <c:valAx>
        <c:axId val="106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804.05</c:v>
                </c:pt>
                <c:pt idx="1">
                  <c:v>771.87</c:v>
                </c:pt>
                <c:pt idx="2">
                  <c:v>609.04999999999995</c:v>
                </c:pt>
                <c:pt idx="3">
                  <c:v>520.1</c:v>
                </c:pt>
                <c:pt idx="4">
                  <c:v>835.68</c:v>
                </c:pt>
              </c:numCache>
            </c:numRef>
          </c:val>
          <c:extLst>
            <c:ext xmlns:c16="http://schemas.microsoft.com/office/drawing/2014/chart" uri="{C3380CC4-5D6E-409C-BE32-E72D297353CC}">
              <c16:uniqueId val="{00000000-3A12-477B-803B-84BC15DCAF28}"/>
            </c:ext>
          </c:extLst>
        </c:ser>
        <c:dLbls>
          <c:showLegendKey val="0"/>
          <c:showVal val="0"/>
          <c:showCatName val="0"/>
          <c:showSerName val="0"/>
          <c:showPercent val="0"/>
          <c:showBubbleSize val="0"/>
        </c:dLbls>
        <c:gapWidth val="150"/>
        <c:axId val="107018112"/>
        <c:axId val="1070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3A12-477B-803B-84BC15DCAF28}"/>
            </c:ext>
          </c:extLst>
        </c:ser>
        <c:dLbls>
          <c:showLegendKey val="0"/>
          <c:showVal val="0"/>
          <c:showCatName val="0"/>
          <c:showSerName val="0"/>
          <c:showPercent val="0"/>
          <c:showBubbleSize val="0"/>
        </c:dLbls>
        <c:marker val="1"/>
        <c:smooth val="0"/>
        <c:axId val="107018112"/>
        <c:axId val="107085824"/>
      </c:lineChart>
      <c:dateAx>
        <c:axId val="107018112"/>
        <c:scaling>
          <c:orientation val="minMax"/>
        </c:scaling>
        <c:delete val="1"/>
        <c:axPos val="b"/>
        <c:numFmt formatCode="&quot;H&quot;yy" sourceLinked="1"/>
        <c:majorTickMark val="none"/>
        <c:minorTickMark val="none"/>
        <c:tickLblPos val="none"/>
        <c:crossAx val="107085824"/>
        <c:crosses val="autoZero"/>
        <c:auto val="1"/>
        <c:lblOffset val="100"/>
        <c:baseTimeUnit val="years"/>
      </c:dateAx>
      <c:valAx>
        <c:axId val="107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丹波山村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544</v>
      </c>
      <c r="AM8" s="51"/>
      <c r="AN8" s="51"/>
      <c r="AO8" s="51"/>
      <c r="AP8" s="51"/>
      <c r="AQ8" s="51"/>
      <c r="AR8" s="51"/>
      <c r="AS8" s="51"/>
      <c r="AT8" s="46">
        <f>データ!T6</f>
        <v>101.3</v>
      </c>
      <c r="AU8" s="46"/>
      <c r="AV8" s="46"/>
      <c r="AW8" s="46"/>
      <c r="AX8" s="46"/>
      <c r="AY8" s="46"/>
      <c r="AZ8" s="46"/>
      <c r="BA8" s="46"/>
      <c r="BB8" s="46">
        <f>データ!U6</f>
        <v>5.37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96.11</v>
      </c>
      <c r="Q10" s="46"/>
      <c r="R10" s="46"/>
      <c r="S10" s="46"/>
      <c r="T10" s="46"/>
      <c r="U10" s="46"/>
      <c r="V10" s="46"/>
      <c r="W10" s="46">
        <f>データ!Q6</f>
        <v>100</v>
      </c>
      <c r="X10" s="46"/>
      <c r="Y10" s="46"/>
      <c r="Z10" s="46"/>
      <c r="AA10" s="46"/>
      <c r="AB10" s="46"/>
      <c r="AC10" s="46"/>
      <c r="AD10" s="51">
        <f>データ!R6</f>
        <v>1200</v>
      </c>
      <c r="AE10" s="51"/>
      <c r="AF10" s="51"/>
      <c r="AG10" s="51"/>
      <c r="AH10" s="51"/>
      <c r="AI10" s="51"/>
      <c r="AJ10" s="51"/>
      <c r="AK10" s="2"/>
      <c r="AL10" s="51">
        <f>データ!V6</f>
        <v>519</v>
      </c>
      <c r="AM10" s="51"/>
      <c r="AN10" s="51"/>
      <c r="AO10" s="51"/>
      <c r="AP10" s="51"/>
      <c r="AQ10" s="51"/>
      <c r="AR10" s="51"/>
      <c r="AS10" s="51"/>
      <c r="AT10" s="46">
        <f>データ!W6</f>
        <v>0.35</v>
      </c>
      <c r="AU10" s="46"/>
      <c r="AV10" s="46"/>
      <c r="AW10" s="46"/>
      <c r="AX10" s="46"/>
      <c r="AY10" s="46"/>
      <c r="AZ10" s="46"/>
      <c r="BA10" s="46"/>
      <c r="BB10" s="46">
        <f>データ!X6</f>
        <v>1482.86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yo62zA7oYUN6SFXSTrD2ayMyJZxkuRI9mApAvPgGo3ldj1+MDR5kTPxc+hypqfAo0hAgaMIjvlb7MUQvqU/bA==" saltValue="i9/nU0lw12eijWDitF1+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194433</v>
      </c>
      <c r="D6" s="33">
        <f t="shared" si="3"/>
        <v>47</v>
      </c>
      <c r="E6" s="33">
        <f t="shared" si="3"/>
        <v>17</v>
      </c>
      <c r="F6" s="33">
        <f t="shared" si="3"/>
        <v>4</v>
      </c>
      <c r="G6" s="33">
        <f t="shared" si="3"/>
        <v>0</v>
      </c>
      <c r="H6" s="33" t="str">
        <f t="shared" si="3"/>
        <v>山梨県　丹波山村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96.11</v>
      </c>
      <c r="Q6" s="34">
        <f t="shared" si="3"/>
        <v>100</v>
      </c>
      <c r="R6" s="34">
        <f t="shared" si="3"/>
        <v>1200</v>
      </c>
      <c r="S6" s="34">
        <f t="shared" si="3"/>
        <v>544</v>
      </c>
      <c r="T6" s="34">
        <f t="shared" si="3"/>
        <v>101.3</v>
      </c>
      <c r="U6" s="34">
        <f t="shared" si="3"/>
        <v>5.37</v>
      </c>
      <c r="V6" s="34">
        <f t="shared" si="3"/>
        <v>519</v>
      </c>
      <c r="W6" s="34">
        <f t="shared" si="3"/>
        <v>0.35</v>
      </c>
      <c r="X6" s="34">
        <f t="shared" si="3"/>
        <v>1482.86</v>
      </c>
      <c r="Y6" s="35">
        <f>IF(Y7="",NA(),Y7)</f>
        <v>50.83</v>
      </c>
      <c r="Z6" s="35">
        <f t="shared" ref="Z6:AH6" si="4">IF(Z7="",NA(),Z7)</f>
        <v>52.9</v>
      </c>
      <c r="AA6" s="35">
        <f t="shared" si="4"/>
        <v>66.03</v>
      </c>
      <c r="AB6" s="35">
        <f t="shared" si="4"/>
        <v>47.04</v>
      </c>
      <c r="AC6" s="35">
        <f t="shared" si="4"/>
        <v>47.76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7735.73</v>
      </c>
      <c r="BG6" s="35">
        <f t="shared" ref="BG6:BO6" si="7">IF(BG7="",NA(),BG7)</f>
        <v>6752.48</v>
      </c>
      <c r="BH6" s="35">
        <f t="shared" si="7"/>
        <v>5990.5</v>
      </c>
      <c r="BI6" s="35">
        <f t="shared" si="7"/>
        <v>5257.09</v>
      </c>
      <c r="BJ6" s="35">
        <f t="shared" si="7"/>
        <v>4833.13</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4.41</v>
      </c>
      <c r="BR6" s="35">
        <f t="shared" ref="BR6:BZ6" si="8">IF(BR7="",NA(),BR7)</f>
        <v>4.8</v>
      </c>
      <c r="BS6" s="35">
        <f t="shared" si="8"/>
        <v>4.99</v>
      </c>
      <c r="BT6" s="35">
        <f t="shared" si="8"/>
        <v>5.8</v>
      </c>
      <c r="BU6" s="35">
        <f t="shared" si="8"/>
        <v>3.83</v>
      </c>
      <c r="BV6" s="35">
        <f t="shared" si="8"/>
        <v>66.22</v>
      </c>
      <c r="BW6" s="35">
        <f t="shared" si="8"/>
        <v>69.87</v>
      </c>
      <c r="BX6" s="35">
        <f t="shared" si="8"/>
        <v>88.16</v>
      </c>
      <c r="BY6" s="35">
        <f t="shared" si="8"/>
        <v>87.03</v>
      </c>
      <c r="BZ6" s="35">
        <f t="shared" si="8"/>
        <v>84.3</v>
      </c>
      <c r="CA6" s="34" t="str">
        <f>IF(CA7="","",IF(CA7="-","【-】","【"&amp;SUBSTITUTE(TEXT(CA7,"#,##0.00"),"-","△")&amp;"】"))</f>
        <v>【74.17】</v>
      </c>
      <c r="CB6" s="35">
        <f>IF(CB7="",NA(),CB7)</f>
        <v>804.05</v>
      </c>
      <c r="CC6" s="35">
        <f t="shared" ref="CC6:CK6" si="9">IF(CC7="",NA(),CC7)</f>
        <v>771.87</v>
      </c>
      <c r="CD6" s="35">
        <f t="shared" si="9"/>
        <v>609.04999999999995</v>
      </c>
      <c r="CE6" s="35">
        <f t="shared" si="9"/>
        <v>520.1</v>
      </c>
      <c r="CF6" s="35">
        <f t="shared" si="9"/>
        <v>835.68</v>
      </c>
      <c r="CG6" s="35">
        <f t="shared" si="9"/>
        <v>246.72</v>
      </c>
      <c r="CH6" s="35">
        <f t="shared" si="9"/>
        <v>234.96</v>
      </c>
      <c r="CI6" s="35">
        <f t="shared" si="9"/>
        <v>173.89</v>
      </c>
      <c r="CJ6" s="35">
        <f t="shared" si="9"/>
        <v>177.02</v>
      </c>
      <c r="CK6" s="35">
        <f t="shared" si="9"/>
        <v>185.47</v>
      </c>
      <c r="CL6" s="34" t="str">
        <f>IF(CL7="","",IF(CL7="-","【-】","【"&amp;SUBSTITUTE(TEXT(CL7,"#,##0.00"),"-","△")&amp;"】"))</f>
        <v>【218.56】</v>
      </c>
      <c r="CM6" s="35">
        <f>IF(CM7="",NA(),CM7)</f>
        <v>54.59</v>
      </c>
      <c r="CN6" s="35">
        <f t="shared" ref="CN6:CV6" si="10">IF(CN7="",NA(),CN7)</f>
        <v>52.71</v>
      </c>
      <c r="CO6" s="35">
        <f t="shared" si="10"/>
        <v>63.88</v>
      </c>
      <c r="CP6" s="35">
        <f t="shared" si="10"/>
        <v>65.34</v>
      </c>
      <c r="CQ6" s="35">
        <f t="shared" si="10"/>
        <v>59.6</v>
      </c>
      <c r="CR6" s="35">
        <f t="shared" si="10"/>
        <v>41.35</v>
      </c>
      <c r="CS6" s="35">
        <f t="shared" si="10"/>
        <v>42.9</v>
      </c>
      <c r="CT6" s="35">
        <f t="shared" si="10"/>
        <v>42.38</v>
      </c>
      <c r="CU6" s="35">
        <f t="shared" si="10"/>
        <v>46.17</v>
      </c>
      <c r="CV6" s="35">
        <f t="shared" si="10"/>
        <v>45.68</v>
      </c>
      <c r="CW6" s="34" t="str">
        <f>IF(CW7="","",IF(CW7="-","【-】","【"&amp;SUBSTITUTE(TEXT(CW7,"#,##0.00"),"-","△")&amp;"】"))</f>
        <v>【42.86】</v>
      </c>
      <c r="CX6" s="35">
        <f>IF(CX7="",NA(),CX7)</f>
        <v>98.95</v>
      </c>
      <c r="CY6" s="35">
        <f t="shared" ref="CY6:DG6" si="11">IF(CY7="",NA(),CY7)</f>
        <v>98.93</v>
      </c>
      <c r="CZ6" s="35">
        <f t="shared" si="11"/>
        <v>98.91</v>
      </c>
      <c r="DA6" s="35">
        <f t="shared" si="11"/>
        <v>98.91</v>
      </c>
      <c r="DB6" s="35">
        <f t="shared" si="11"/>
        <v>98.84</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2">
      <c r="A7" s="28"/>
      <c r="B7" s="37">
        <v>2019</v>
      </c>
      <c r="C7" s="37">
        <v>194433</v>
      </c>
      <c r="D7" s="37">
        <v>47</v>
      </c>
      <c r="E7" s="37">
        <v>17</v>
      </c>
      <c r="F7" s="37">
        <v>4</v>
      </c>
      <c r="G7" s="37">
        <v>0</v>
      </c>
      <c r="H7" s="37" t="s">
        <v>98</v>
      </c>
      <c r="I7" s="37" t="s">
        <v>99</v>
      </c>
      <c r="J7" s="37" t="s">
        <v>100</v>
      </c>
      <c r="K7" s="37" t="s">
        <v>101</v>
      </c>
      <c r="L7" s="37" t="s">
        <v>102</v>
      </c>
      <c r="M7" s="37" t="s">
        <v>103</v>
      </c>
      <c r="N7" s="38" t="s">
        <v>104</v>
      </c>
      <c r="O7" s="38" t="s">
        <v>105</v>
      </c>
      <c r="P7" s="38">
        <v>96.11</v>
      </c>
      <c r="Q7" s="38">
        <v>100</v>
      </c>
      <c r="R7" s="38">
        <v>1200</v>
      </c>
      <c r="S7" s="38">
        <v>544</v>
      </c>
      <c r="T7" s="38">
        <v>101.3</v>
      </c>
      <c r="U7" s="38">
        <v>5.37</v>
      </c>
      <c r="V7" s="38">
        <v>519</v>
      </c>
      <c r="W7" s="38">
        <v>0.35</v>
      </c>
      <c r="X7" s="38">
        <v>1482.86</v>
      </c>
      <c r="Y7" s="38">
        <v>50.83</v>
      </c>
      <c r="Z7" s="38">
        <v>52.9</v>
      </c>
      <c r="AA7" s="38">
        <v>66.03</v>
      </c>
      <c r="AB7" s="38">
        <v>47.04</v>
      </c>
      <c r="AC7" s="38">
        <v>47.76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7735.73</v>
      </c>
      <c r="BG7" s="38">
        <v>6752.48</v>
      </c>
      <c r="BH7" s="38">
        <v>5990.5</v>
      </c>
      <c r="BI7" s="38">
        <v>5257.09</v>
      </c>
      <c r="BJ7" s="38">
        <v>4833.13</v>
      </c>
      <c r="BK7" s="38">
        <v>1434.89</v>
      </c>
      <c r="BL7" s="38">
        <v>1298.9100000000001</v>
      </c>
      <c r="BM7" s="38">
        <v>1144.94</v>
      </c>
      <c r="BN7" s="38">
        <v>1252.71</v>
      </c>
      <c r="BO7" s="38">
        <v>1267.3900000000001</v>
      </c>
      <c r="BP7" s="38">
        <v>1218.7</v>
      </c>
      <c r="BQ7" s="38">
        <v>4.41</v>
      </c>
      <c r="BR7" s="38">
        <v>4.8</v>
      </c>
      <c r="BS7" s="38">
        <v>4.99</v>
      </c>
      <c r="BT7" s="38">
        <v>5.8</v>
      </c>
      <c r="BU7" s="38">
        <v>3.83</v>
      </c>
      <c r="BV7" s="38">
        <v>66.22</v>
      </c>
      <c r="BW7" s="38">
        <v>69.87</v>
      </c>
      <c r="BX7" s="38">
        <v>88.16</v>
      </c>
      <c r="BY7" s="38">
        <v>87.03</v>
      </c>
      <c r="BZ7" s="38">
        <v>84.3</v>
      </c>
      <c r="CA7" s="38">
        <v>74.17</v>
      </c>
      <c r="CB7" s="38">
        <v>804.05</v>
      </c>
      <c r="CC7" s="38">
        <v>771.87</v>
      </c>
      <c r="CD7" s="38">
        <v>609.04999999999995</v>
      </c>
      <c r="CE7" s="38">
        <v>520.1</v>
      </c>
      <c r="CF7" s="38">
        <v>835.68</v>
      </c>
      <c r="CG7" s="38">
        <v>246.72</v>
      </c>
      <c r="CH7" s="38">
        <v>234.96</v>
      </c>
      <c r="CI7" s="38">
        <v>173.89</v>
      </c>
      <c r="CJ7" s="38">
        <v>177.02</v>
      </c>
      <c r="CK7" s="38">
        <v>185.47</v>
      </c>
      <c r="CL7" s="38">
        <v>218.56</v>
      </c>
      <c r="CM7" s="38">
        <v>54.59</v>
      </c>
      <c r="CN7" s="38">
        <v>52.71</v>
      </c>
      <c r="CO7" s="38">
        <v>63.88</v>
      </c>
      <c r="CP7" s="38">
        <v>65.34</v>
      </c>
      <c r="CQ7" s="38">
        <v>59.6</v>
      </c>
      <c r="CR7" s="38">
        <v>41.35</v>
      </c>
      <c r="CS7" s="38">
        <v>42.9</v>
      </c>
      <c r="CT7" s="38">
        <v>42.38</v>
      </c>
      <c r="CU7" s="38">
        <v>46.17</v>
      </c>
      <c r="CV7" s="38">
        <v>45.68</v>
      </c>
      <c r="CW7" s="38">
        <v>42.86</v>
      </c>
      <c r="CX7" s="38">
        <v>98.95</v>
      </c>
      <c r="CY7" s="38">
        <v>98.93</v>
      </c>
      <c r="CZ7" s="38">
        <v>98.91</v>
      </c>
      <c r="DA7" s="38">
        <v>98.91</v>
      </c>
      <c r="DB7" s="38">
        <v>98.84</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2020-12-04T02:55:02Z</dcterms:created>
  <dcterms:modified xsi:type="dcterms:W3CDTF">2021-02-22T01:41:19Z</dcterms:modified>
  <cp:category/>
</cp:coreProperties>
</file>