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174 特環\"/>
    </mc:Choice>
  </mc:AlternateContent>
  <workbookProtection workbookAlgorithmName="SHA-512" workbookHashValue="ChFbpx58Xp30C+TAGKLqww3CbauqakuaW7uZxJdv13QrRNQ/zcJLkBv7fn67+H2lk0MBwrV9KfrXdeoMSLxpJg==" workbookSaltValue="oep3LOmvqGZ7/EPM36cP1A=="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<sst xmlns="http://schemas.openxmlformats.org/spreadsheetml/2006/main" count="236" uniqueCount="121">
  <si>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</si>
  <si>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</si>
  <si>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</si>
  <si>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</si>
  <si>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</si>
  <si>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</si>
  <si>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</si>
  <si>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</si>
  <si>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</si>
  <si>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</si>
  <si>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</si>
  <si>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</si>
  <si>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</si>
  <si>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</si>
  <si>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</si>
  <si>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</si>
  <si>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</si>
  <si>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</si>
  <si>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</si>
  <si>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</si>
  <si>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</si>
  <si>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</si>
  <si>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</si>
  <si>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</si>
  <si>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</si>
  <si>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</si>
  <si>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</si>
  <si>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</si>
  <si>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</si>
  <si>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</si>
  <si>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</si>
  <si>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</si>
  <si>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</si>
  <si>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</si>
  <si>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</si>
  <si>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</si>
  <si>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</si>
  <si>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</si>
  <si>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</si>
  <si>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</si>
  <si>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</si>
  <si>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</si>
  <si>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</si>
  <si>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</si>
  <si>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</si>
  <si>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</si>
  <si>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</si>
  <si>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</si>
  <si>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</si>
  <si>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</si>
  <si>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</si>
  <si>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</si>
  <si>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</si>
  <si>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</si>
  <si>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</si>
  <si>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</si>
  <si>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</si>
  <si>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</si>
  <si>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</si>
  <si>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</si>
  <si>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</si>
  <si>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</si>
  <si>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</si>
  <si>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</si>
  <si>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</si>
  <si>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</si>
  <si>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</si>
  <si>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</si>
  <si>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</si>
  <si>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</si>
  <si>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</si>
  <si>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</si>
  <si>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</si>
  <si>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</si>
  <si>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</si>
  <si>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</si>
  <si>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</si>
  <si>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</si>
  <si>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</si>
  <si>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</si>
  <si>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</si>
  <si>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</si>
  <si>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</si>
  <si>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</si>
  <si>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</si>
  <si>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</si>
  <si>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</si>
  <si>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</si>
  <si>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</si>
  <si>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</si>
  <si>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</si>
  <si>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</si>
  <si>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</si>
  <si>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</si>
  <si>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</si>
  <si>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</si>
  <si>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</si>
  <si>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</si>
  <si>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富士河口湖町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</si>
  <si>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</si>
  <si>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</si>
  <si>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</si>
  <si>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</si>
  <si>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</si>
  <si>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</si>
  <si>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</si>
  <si>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</si>
  <si>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</si>
  <si>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</si>
  <si>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</si>
  <si>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</si>
  <si>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</si>
  <si>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</si>
  <si>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</si>
  <si>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</si>
  <si>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</si>
  <si>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</si>
  <si>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</si>
  <si>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・平成11年に供用開始し、比較的新しく老朽化は見られない。</t>
    <rPh sb="1" eb="3">
      <t>ヘイセイ</t>
    </rPh>
    <rPh sb="5" eb="6">
      <t>ネン</t>
    </rPh>
    <rPh sb="7" eb="9">
      <t>キョウヨウ</t>
    </rPh>
    <rPh sb="9" eb="11">
      <t>カイシ</t>
    </rPh>
    <rPh sb="13" eb="16">
      <t>ヒカクテキ</t>
    </rPh>
    <rPh sb="16" eb="17">
      <t>アタラ</t>
    </rPh>
    <rPh sb="19" eb="22">
      <t>ロウキュウカ</t>
    </rPh>
    <rPh sb="23" eb="24">
      <t>ミ</t>
    </rPh>
    <phoneticPr fontId="4"/>
  </si>
  <si>
    <t>・経営改善の課題は、人口減少に起因する施設利用率の改善と使用料単価の見直しである。</t>
    <rPh sb="1" eb="3">
      <t>ケイエイ</t>
    </rPh>
    <rPh sb="3" eb="5">
      <t>カイゼン</t>
    </rPh>
    <rPh sb="6" eb="8">
      <t>カダイ</t>
    </rPh>
    <rPh sb="10" eb="12">
      <t>ジンコウ</t>
    </rPh>
    <rPh sb="12" eb="14">
      <t>ゲンショウ</t>
    </rPh>
    <rPh sb="15" eb="17">
      <t>キイン</t>
    </rPh>
    <rPh sb="19" eb="21">
      <t>シセツ</t>
    </rPh>
    <rPh sb="21" eb="23">
      <t>リヨウ</t>
    </rPh>
    <rPh sb="23" eb="24">
      <t>リツ</t>
    </rPh>
    <rPh sb="25" eb="27">
      <t>カイゼン</t>
    </rPh>
    <rPh sb="28" eb="31">
      <t>シヨウリョウ</t>
    </rPh>
    <rPh sb="31" eb="33">
      <t>タンカ</t>
    </rPh>
    <rPh sb="34" eb="36">
      <t>ミナオ</t>
    </rPh>
    <phoneticPr fontId="4"/>
  </si>
  <si>
    <t>・収益的収支比率は、88.03％と昨年より落ちてしまった、また経費回収率も100％から67.91％となってしまった要因としては、使用料収入は前年より多少上がったが、浄化センターの更新工事があったことである。また、補填財源は公共下水と同じく一般会計繰入に依存している。　　　　　　　　　　　　　　　　　　　　　　　・企業債残高対事業規模比率は、平均値より高いが今後起債予定はないため、比率は年々徐々に下がっていくものと考えられる。                           ・施設利用率については、24.14％であるが、この精進地区については、人口が減少している地域であるため、施設利用率が減少した。今後は、この施設が適正な規模なのか検討する余地がある。　　　　　　　　　　　・水洗化率については、81.20％と昨年より上がっている。</t>
    <rPh sb="1" eb="4">
      <t>シュウエキテキ</t>
    </rPh>
    <rPh sb="4" eb="6">
      <t>シュウシ</t>
    </rPh>
    <rPh sb="6" eb="8">
      <t>ヒリツ</t>
    </rPh>
    <rPh sb="17" eb="19">
      <t>サクネン</t>
    </rPh>
    <rPh sb="21" eb="22">
      <t>オ</t>
    </rPh>
    <rPh sb="31" eb="33">
      <t>ケイヒ</t>
    </rPh>
    <rPh sb="33" eb="35">
      <t>カイシュウ</t>
    </rPh>
    <rPh sb="35" eb="36">
      <t>リツ</t>
    </rPh>
    <rPh sb="57" eb="59">
      <t>ヨウイン</t>
    </rPh>
    <rPh sb="64" eb="67">
      <t>シヨウリョウ</t>
    </rPh>
    <rPh sb="67" eb="69">
      <t>シュウニュウ</t>
    </rPh>
    <rPh sb="70" eb="72">
      <t>ゼンネン</t>
    </rPh>
    <rPh sb="74" eb="76">
      <t>タショウ</t>
    </rPh>
    <rPh sb="76" eb="77">
      <t>ア</t>
    </rPh>
    <rPh sb="82" eb="84">
      <t>ジョウカ</t>
    </rPh>
    <rPh sb="89" eb="91">
      <t>コウシン</t>
    </rPh>
    <rPh sb="91" eb="93">
      <t>コウジ</t>
    </rPh>
    <rPh sb="106" eb="108">
      <t>ホテン</t>
    </rPh>
    <rPh sb="108" eb="110">
      <t>ザイゲン</t>
    </rPh>
    <rPh sb="111" eb="113">
      <t>コウキョウ</t>
    </rPh>
    <rPh sb="113" eb="115">
      <t>ゲスイ</t>
    </rPh>
    <rPh sb="116" eb="117">
      <t>オナ</t>
    </rPh>
    <rPh sb="119" eb="121">
      <t>イッパン</t>
    </rPh>
    <rPh sb="121" eb="123">
      <t>カイケイ</t>
    </rPh>
    <rPh sb="123" eb="125">
      <t>クリイレ</t>
    </rPh>
    <rPh sb="126" eb="128">
      <t>イゾン</t>
    </rPh>
    <rPh sb="157" eb="169">
      <t>キギョウサイザンダカタイジギョウキボヒリツ</t>
    </rPh>
    <rPh sb="171" eb="174">
      <t>ヘイキンチ</t>
    </rPh>
    <rPh sb="176" eb="177">
      <t>タカ</t>
    </rPh>
    <rPh sb="179" eb="181">
      <t>コンゴ</t>
    </rPh>
    <rPh sb="181" eb="183">
      <t>キサイ</t>
    </rPh>
    <rPh sb="183" eb="185">
      <t>ヨテイ</t>
    </rPh>
    <rPh sb="191" eb="193">
      <t>ヒリツ</t>
    </rPh>
    <rPh sb="194" eb="196">
      <t>ネンネン</t>
    </rPh>
    <rPh sb="196" eb="198">
      <t>ジョジョ</t>
    </rPh>
    <rPh sb="199" eb="200">
      <t>サ</t>
    </rPh>
    <rPh sb="208" eb="209">
      <t>カンガ</t>
    </rPh>
    <rPh sb="242" eb="244">
      <t>シセツ</t>
    </rPh>
    <rPh sb="244" eb="246">
      <t>リヨウ</t>
    </rPh>
    <rPh sb="246" eb="247">
      <t>リツ</t>
    </rPh>
    <rPh sb="276" eb="278">
      <t>ジンコウ</t>
    </rPh>
    <rPh sb="279" eb="281">
      <t>ゲンショウ</t>
    </rPh>
    <rPh sb="285" eb="287">
      <t>チイキ</t>
    </rPh>
    <rPh sb="293" eb="295">
      <t>シセツ</t>
    </rPh>
    <rPh sb="295" eb="297">
      <t>リヨウ</t>
    </rPh>
    <rPh sb="297" eb="298">
      <t>リツ</t>
    </rPh>
    <rPh sb="299" eb="301">
      <t>ゲンショウ</t>
    </rPh>
    <rPh sb="304" eb="306">
      <t>コンゴ</t>
    </rPh>
    <rPh sb="310" eb="312">
      <t>シセツ</t>
    </rPh>
    <rPh sb="313" eb="315">
      <t>テキセイ</t>
    </rPh>
    <rPh sb="316" eb="318">
      <t>キボ</t>
    </rPh>
    <rPh sb="321" eb="323">
      <t>ケントウ</t>
    </rPh>
    <rPh sb="325" eb="327">
      <t>ヨチ</t>
    </rPh>
    <rPh sb="343" eb="346">
      <t>スイセンカ</t>
    </rPh>
    <rPh sb="346" eb="347">
      <t>リツ</t>
    </rPh>
    <rPh sb="360" eb="362">
      <t>サクネン</t>
    </rPh>
    <rPh sb="364" eb="365">
      <t>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</si>
</sst>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C1B-4637-9FB9-4FBF7F2B293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BC1B-4637-9FB9-4FBF7F2B293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29.66</c:v>
                </c:pt>
                <c:pt idx="1">
                  <c:v>31.38</c:v>
                </c:pt>
                <c:pt idx="2">
                  <c:v>30</c:v>
                </c:pt>
                <c:pt idx="3">
                  <c:v>30</c:v>
                </c:pt>
                <c:pt idx="4">
                  <c:v>24.14</c:v>
                </c:pt>
              </c:numCache>
            </c:numRef>
          </c:val>
          <c:extLst>
            <c:ext xmlns:c16="http://schemas.microsoft.com/office/drawing/2014/chart" uri="{C3380CC4-5D6E-409C-BE32-E72D297353CC}">
              <c16:uniqueId val="{00000000-C6E9-4FA0-803F-EC5DE32F8D9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C6E9-4FA0-803F-EC5DE32F8D9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75.62</c:v>
                </c:pt>
                <c:pt idx="1">
                  <c:v>78.209999999999994</c:v>
                </c:pt>
                <c:pt idx="2">
                  <c:v>79.91</c:v>
                </c:pt>
                <c:pt idx="3">
                  <c:v>79.91</c:v>
                </c:pt>
                <c:pt idx="4">
                  <c:v>81.2</c:v>
                </c:pt>
              </c:numCache>
            </c:numRef>
          </c:val>
          <c:extLst>
            <c:ext xmlns:c16="http://schemas.microsoft.com/office/drawing/2014/chart" uri="{C3380CC4-5D6E-409C-BE32-E72D297353CC}">
              <c16:uniqueId val="{00000000-CC2C-4EAF-BBD7-8C13B18B3F4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CC2C-4EAF-BBD7-8C13B18B3F4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83.46</c:v>
                </c:pt>
                <c:pt idx="1">
                  <c:v>81.53</c:v>
                </c:pt>
                <c:pt idx="2">
                  <c:v>99.3</c:v>
                </c:pt>
                <c:pt idx="3">
                  <c:v>99.29</c:v>
                </c:pt>
                <c:pt idx="4">
                  <c:v>88.03</c:v>
                </c:pt>
              </c:numCache>
            </c:numRef>
          </c:val>
          <c:extLst>
            <c:ext xmlns:c16="http://schemas.microsoft.com/office/drawing/2014/chart" uri="{C3380CC4-5D6E-409C-BE32-E72D297353CC}">
              <c16:uniqueId val="{00000000-D591-4505-A3ED-DD5C0BF2592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91-4505-A3ED-DD5C0BF2592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DC-4C7C-9C44-5D175C7B379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DC-4C7C-9C44-5D175C7B379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60-44A7-AE0E-56B576C3B5E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60-44A7-AE0E-56B576C3B5E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D4-4549-BA83-DE915CE9F0B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D4-4549-BA83-DE915CE9F0B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5D-474C-95A5-386A3966EA7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5D-474C-95A5-386A3966EA7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3305</c:v>
                </c:pt>
                <c:pt idx="1">
                  <c:v>2976.9</c:v>
                </c:pt>
                <c:pt idx="2">
                  <c:v>2718.49</c:v>
                </c:pt>
                <c:pt idx="3">
                  <c:v>2468.3200000000002</c:v>
                </c:pt>
                <c:pt idx="4">
                  <c:v>2189.94</c:v>
                </c:pt>
              </c:numCache>
            </c:numRef>
          </c:val>
          <c:extLst>
            <c:ext xmlns:c16="http://schemas.microsoft.com/office/drawing/2014/chart" uri="{C3380CC4-5D6E-409C-BE32-E72D297353CC}">
              <c16:uniqueId val="{00000000-D044-46C2-B8E9-D5ED97A63A9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D044-46C2-B8E9-D5ED97A63A9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55.89</c:v>
                </c:pt>
                <c:pt idx="1">
                  <c:v>58.22</c:v>
                </c:pt>
                <c:pt idx="2">
                  <c:v>99.98</c:v>
                </c:pt>
                <c:pt idx="3">
                  <c:v>100</c:v>
                </c:pt>
                <c:pt idx="4">
                  <c:v>67.91</c:v>
                </c:pt>
              </c:numCache>
            </c:numRef>
          </c:val>
          <c:extLst>
            <c:ext xmlns:c16="http://schemas.microsoft.com/office/drawing/2014/chart" uri="{C3380CC4-5D6E-409C-BE32-E72D297353CC}">
              <c16:uniqueId val="{00000000-62DB-4CB3-989C-BFE60C2F6F1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62DB-4CB3-989C-BFE60C2F6F1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303.38</c:v>
                </c:pt>
                <c:pt idx="1">
                  <c:v>279.95999999999998</c:v>
                </c:pt>
                <c:pt idx="2">
                  <c:v>170.54</c:v>
                </c:pt>
                <c:pt idx="3">
                  <c:v>169.59</c:v>
                </c:pt>
                <c:pt idx="4">
                  <c:v>310.99</c:v>
                </c:pt>
              </c:numCache>
            </c:numRef>
          </c:val>
          <c:extLst>
            <c:ext xmlns:c16="http://schemas.microsoft.com/office/drawing/2014/chart" uri="{C3380CC4-5D6E-409C-BE32-E72D297353CC}">
              <c16:uniqueId val="{00000000-AB8D-4D69-ABEF-87DBE71C782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AB8D-4D69-ABEF-87DBE71C782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山梨県　富士河口湖町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26674</v>
      </c>
      <c r="AM8" s="69"/>
      <c r="AN8" s="69"/>
      <c r="AO8" s="69"/>
      <c r="AP8" s="69"/>
      <c r="AQ8" s="69"/>
      <c r="AR8" s="69"/>
      <c r="AS8" s="69"/>
      <c r="AT8" s="68">
        <f>データ!T6</f>
        <v>158.4</v>
      </c>
      <c r="AU8" s="68"/>
      <c r="AV8" s="68"/>
      <c r="AW8" s="68"/>
      <c r="AX8" s="68"/>
      <c r="AY8" s="68"/>
      <c r="AZ8" s="68"/>
      <c r="BA8" s="68"/>
      <c r="BB8" s="68">
        <f>データ!U6</f>
        <v>168.4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0.88</v>
      </c>
      <c r="Q10" s="68"/>
      <c r="R10" s="68"/>
      <c r="S10" s="68"/>
      <c r="T10" s="68"/>
      <c r="U10" s="68"/>
      <c r="V10" s="68"/>
      <c r="W10" s="68">
        <f>データ!Q6</f>
        <v>100</v>
      </c>
      <c r="X10" s="68"/>
      <c r="Y10" s="68"/>
      <c r="Z10" s="68"/>
      <c r="AA10" s="68"/>
      <c r="AB10" s="68"/>
      <c r="AC10" s="68"/>
      <c r="AD10" s="69">
        <f>データ!R6</f>
        <v>3850</v>
      </c>
      <c r="AE10" s="69"/>
      <c r="AF10" s="69"/>
      <c r="AG10" s="69"/>
      <c r="AH10" s="69"/>
      <c r="AI10" s="69"/>
      <c r="AJ10" s="69"/>
      <c r="AK10" s="2"/>
      <c r="AL10" s="69">
        <f>データ!V6</f>
        <v>234</v>
      </c>
      <c r="AM10" s="69"/>
      <c r="AN10" s="69"/>
      <c r="AO10" s="69"/>
      <c r="AP10" s="69"/>
      <c r="AQ10" s="69"/>
      <c r="AR10" s="69"/>
      <c r="AS10" s="69"/>
      <c r="AT10" s="68">
        <f>データ!W6</f>
        <v>0.25</v>
      </c>
      <c r="AU10" s="68"/>
      <c r="AV10" s="68"/>
      <c r="AW10" s="68"/>
      <c r="AX10" s="68"/>
      <c r="AY10" s="68"/>
      <c r="AZ10" s="68"/>
      <c r="BA10" s="68"/>
      <c r="BB10" s="68">
        <f>データ!X6</f>
        <v>936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F/hqqi/7DesYmzXMjnp5B7Cnjf3sLwuGYQI8wDvk7yM3A9qGE3uG/1KouWXyq4VuCKbifrOWEAov9qNaQYW9DA==" saltValue="fEKvhK9nBgUAzvGrLyDgJ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194301</v>
      </c>
      <c r="D6" s="33">
        <f t="shared" si="3"/>
        <v>47</v>
      </c>
      <c r="E6" s="33">
        <f t="shared" si="3"/>
        <v>17</v>
      </c>
      <c r="F6" s="33">
        <f t="shared" si="3"/>
        <v>4</v>
      </c>
      <c r="G6" s="33">
        <f t="shared" si="3"/>
        <v>0</v>
      </c>
      <c r="H6" s="33" t="str">
        <f t="shared" si="3"/>
        <v>山梨県　富士河口湖町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0.88</v>
      </c>
      <c r="Q6" s="34">
        <f t="shared" si="3"/>
        <v>100</v>
      </c>
      <c r="R6" s="34">
        <f t="shared" si="3"/>
        <v>3850</v>
      </c>
      <c r="S6" s="34">
        <f t="shared" si="3"/>
        <v>26674</v>
      </c>
      <c r="T6" s="34">
        <f t="shared" si="3"/>
        <v>158.4</v>
      </c>
      <c r="U6" s="34">
        <f t="shared" si="3"/>
        <v>168.4</v>
      </c>
      <c r="V6" s="34">
        <f t="shared" si="3"/>
        <v>234</v>
      </c>
      <c r="W6" s="34">
        <f t="shared" si="3"/>
        <v>0.25</v>
      </c>
      <c r="X6" s="34">
        <f t="shared" si="3"/>
        <v>936</v>
      </c>
      <c r="Y6" s="35">
        <f>IF(Y7="",NA(),Y7)</f>
        <v>83.46</v>
      </c>
      <c r="Z6" s="35">
        <f t="shared" ref="Z6:AH6" si="4">IF(Z7="",NA(),Z7)</f>
        <v>81.53</v>
      </c>
      <c r="AA6" s="35">
        <f t="shared" si="4"/>
        <v>99.3</v>
      </c>
      <c r="AB6" s="35">
        <f t="shared" si="4"/>
        <v>99.29</v>
      </c>
      <c r="AC6" s="35">
        <f t="shared" si="4"/>
        <v>88.03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3305</v>
      </c>
      <c r="BG6" s="35">
        <f t="shared" ref="BG6:BO6" si="7">IF(BG7="",NA(),BG7)</f>
        <v>2976.9</v>
      </c>
      <c r="BH6" s="35">
        <f t="shared" si="7"/>
        <v>2718.49</v>
      </c>
      <c r="BI6" s="35">
        <f t="shared" si="7"/>
        <v>2468.3200000000002</v>
      </c>
      <c r="BJ6" s="35">
        <f t="shared" si="7"/>
        <v>2189.94</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55.89</v>
      </c>
      <c r="BR6" s="35">
        <f t="shared" ref="BR6:BZ6" si="8">IF(BR7="",NA(),BR7)</f>
        <v>58.22</v>
      </c>
      <c r="BS6" s="35">
        <f t="shared" si="8"/>
        <v>99.98</v>
      </c>
      <c r="BT6" s="35">
        <f t="shared" si="8"/>
        <v>100</v>
      </c>
      <c r="BU6" s="35">
        <f t="shared" si="8"/>
        <v>67.91</v>
      </c>
      <c r="BV6" s="35">
        <f t="shared" si="8"/>
        <v>66.22</v>
      </c>
      <c r="BW6" s="35">
        <f t="shared" si="8"/>
        <v>69.87</v>
      </c>
      <c r="BX6" s="35">
        <f t="shared" si="8"/>
        <v>74.3</v>
      </c>
      <c r="BY6" s="35">
        <f t="shared" si="8"/>
        <v>72.260000000000005</v>
      </c>
      <c r="BZ6" s="35">
        <f t="shared" si="8"/>
        <v>71.84</v>
      </c>
      <c r="CA6" s="34" t="str">
        <f>IF(CA7="","",IF(CA7="-","【-】","【"&amp;SUBSTITUTE(TEXT(CA7,"#,##0.00"),"-","△")&amp;"】"))</f>
        <v>【74.17】</v>
      </c>
      <c r="CB6" s="35">
        <f>IF(CB7="",NA(),CB7)</f>
        <v>303.38</v>
      </c>
      <c r="CC6" s="35">
        <f t="shared" ref="CC6:CK6" si="9">IF(CC7="",NA(),CC7)</f>
        <v>279.95999999999998</v>
      </c>
      <c r="CD6" s="35">
        <f t="shared" si="9"/>
        <v>170.54</v>
      </c>
      <c r="CE6" s="35">
        <f t="shared" si="9"/>
        <v>169.59</v>
      </c>
      <c r="CF6" s="35">
        <f t="shared" si="9"/>
        <v>310.99</v>
      </c>
      <c r="CG6" s="35">
        <f t="shared" si="9"/>
        <v>246.72</v>
      </c>
      <c r="CH6" s="35">
        <f t="shared" si="9"/>
        <v>234.96</v>
      </c>
      <c r="CI6" s="35">
        <f t="shared" si="9"/>
        <v>221.81</v>
      </c>
      <c r="CJ6" s="35">
        <f t="shared" si="9"/>
        <v>230.02</v>
      </c>
      <c r="CK6" s="35">
        <f t="shared" si="9"/>
        <v>228.47</v>
      </c>
      <c r="CL6" s="34" t="str">
        <f>IF(CL7="","",IF(CL7="-","【-】","【"&amp;SUBSTITUTE(TEXT(CL7,"#,##0.00"),"-","△")&amp;"】"))</f>
        <v>【218.56】</v>
      </c>
      <c r="CM6" s="35">
        <f>IF(CM7="",NA(),CM7)</f>
        <v>29.66</v>
      </c>
      <c r="CN6" s="35">
        <f t="shared" ref="CN6:CV6" si="10">IF(CN7="",NA(),CN7)</f>
        <v>31.38</v>
      </c>
      <c r="CO6" s="35">
        <f t="shared" si="10"/>
        <v>30</v>
      </c>
      <c r="CP6" s="35">
        <f t="shared" si="10"/>
        <v>30</v>
      </c>
      <c r="CQ6" s="35">
        <f t="shared" si="10"/>
        <v>24.14</v>
      </c>
      <c r="CR6" s="35">
        <f t="shared" si="10"/>
        <v>41.35</v>
      </c>
      <c r="CS6" s="35">
        <f t="shared" si="10"/>
        <v>42.9</v>
      </c>
      <c r="CT6" s="35">
        <f t="shared" si="10"/>
        <v>43.36</v>
      </c>
      <c r="CU6" s="35">
        <f t="shared" si="10"/>
        <v>42.56</v>
      </c>
      <c r="CV6" s="35">
        <f t="shared" si="10"/>
        <v>42.47</v>
      </c>
      <c r="CW6" s="34" t="str">
        <f>IF(CW7="","",IF(CW7="-","【-】","【"&amp;SUBSTITUTE(TEXT(CW7,"#,##0.00"),"-","△")&amp;"】"))</f>
        <v>【42.86】</v>
      </c>
      <c r="CX6" s="35">
        <f>IF(CX7="",NA(),CX7)</f>
        <v>75.62</v>
      </c>
      <c r="CY6" s="35">
        <f t="shared" ref="CY6:DG6" si="11">IF(CY7="",NA(),CY7)</f>
        <v>78.209999999999994</v>
      </c>
      <c r="CZ6" s="35">
        <f t="shared" si="11"/>
        <v>79.91</v>
      </c>
      <c r="DA6" s="35">
        <f t="shared" si="11"/>
        <v>79.91</v>
      </c>
      <c r="DB6" s="35">
        <f t="shared" si="11"/>
        <v>81.2</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2">
      <c r="A7" s="28"/>
      <c r="B7" s="37">
        <v>2019</v>
      </c>
      <c r="C7" s="37">
        <v>194301</v>
      </c>
      <c r="D7" s="37">
        <v>47</v>
      </c>
      <c r="E7" s="37">
        <v>17</v>
      </c>
      <c r="F7" s="37">
        <v>4</v>
      </c>
      <c r="G7" s="37">
        <v>0</v>
      </c>
      <c r="H7" s="37" t="s">
        <v>98</v>
      </c>
      <c r="I7" s="37" t="s">
        <v>99</v>
      </c>
      <c r="J7" s="37" t="s">
        <v>100</v>
      </c>
      <c r="K7" s="37" t="s">
        <v>101</v>
      </c>
      <c r="L7" s="37" t="s">
        <v>102</v>
      </c>
      <c r="M7" s="37" t="s">
        <v>103</v>
      </c>
      <c r="N7" s="38" t="s">
        <v>104</v>
      </c>
      <c r="O7" s="38" t="s">
        <v>105</v>
      </c>
      <c r="P7" s="38">
        <v>0.88</v>
      </c>
      <c r="Q7" s="38">
        <v>100</v>
      </c>
      <c r="R7" s="38">
        <v>3850</v>
      </c>
      <c r="S7" s="38">
        <v>26674</v>
      </c>
      <c r="T7" s="38">
        <v>158.4</v>
      </c>
      <c r="U7" s="38">
        <v>168.4</v>
      </c>
      <c r="V7" s="38">
        <v>234</v>
      </c>
      <c r="W7" s="38">
        <v>0.25</v>
      </c>
      <c r="X7" s="38">
        <v>936</v>
      </c>
      <c r="Y7" s="38">
        <v>83.46</v>
      </c>
      <c r="Z7" s="38">
        <v>81.53</v>
      </c>
      <c r="AA7" s="38">
        <v>99.3</v>
      </c>
      <c r="AB7" s="38">
        <v>99.29</v>
      </c>
      <c r="AC7" s="38">
        <v>88.03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3305</v>
      </c>
      <c r="BG7" s="38">
        <v>2976.9</v>
      </c>
      <c r="BH7" s="38">
        <v>2718.49</v>
      </c>
      <c r="BI7" s="38">
        <v>2468.3200000000002</v>
      </c>
      <c r="BJ7" s="38">
        <v>2189.94</v>
      </c>
      <c r="BK7" s="38">
        <v>1434.89</v>
      </c>
      <c r="BL7" s="38">
        <v>1298.9100000000001</v>
      </c>
      <c r="BM7" s="38">
        <v>1243.71</v>
      </c>
      <c r="BN7" s="38">
        <v>1194.1500000000001</v>
      </c>
      <c r="BO7" s="38">
        <v>1206.79</v>
      </c>
      <c r="BP7" s="38">
        <v>1218.7</v>
      </c>
      <c r="BQ7" s="38">
        <v>55.89</v>
      </c>
      <c r="BR7" s="38">
        <v>58.22</v>
      </c>
      <c r="BS7" s="38">
        <v>99.98</v>
      </c>
      <c r="BT7" s="38">
        <v>100</v>
      </c>
      <c r="BU7" s="38">
        <v>67.91</v>
      </c>
      <c r="BV7" s="38">
        <v>66.22</v>
      </c>
      <c r="BW7" s="38">
        <v>69.87</v>
      </c>
      <c r="BX7" s="38">
        <v>74.3</v>
      </c>
      <c r="BY7" s="38">
        <v>72.260000000000005</v>
      </c>
      <c r="BZ7" s="38">
        <v>71.84</v>
      </c>
      <c r="CA7" s="38">
        <v>74.17</v>
      </c>
      <c r="CB7" s="38">
        <v>303.38</v>
      </c>
      <c r="CC7" s="38">
        <v>279.95999999999998</v>
      </c>
      <c r="CD7" s="38">
        <v>170.54</v>
      </c>
      <c r="CE7" s="38">
        <v>169.59</v>
      </c>
      <c r="CF7" s="38">
        <v>310.99</v>
      </c>
      <c r="CG7" s="38">
        <v>246.72</v>
      </c>
      <c r="CH7" s="38">
        <v>234.96</v>
      </c>
      <c r="CI7" s="38">
        <v>221.81</v>
      </c>
      <c r="CJ7" s="38">
        <v>230.02</v>
      </c>
      <c r="CK7" s="38">
        <v>228.47</v>
      </c>
      <c r="CL7" s="38">
        <v>218.56</v>
      </c>
      <c r="CM7" s="38">
        <v>29.66</v>
      </c>
      <c r="CN7" s="38">
        <v>31.38</v>
      </c>
      <c r="CO7" s="38">
        <v>30</v>
      </c>
      <c r="CP7" s="38">
        <v>30</v>
      </c>
      <c r="CQ7" s="38">
        <v>24.14</v>
      </c>
      <c r="CR7" s="38">
        <v>41.35</v>
      </c>
      <c r="CS7" s="38">
        <v>42.9</v>
      </c>
      <c r="CT7" s="38">
        <v>43.36</v>
      </c>
      <c r="CU7" s="38">
        <v>42.56</v>
      </c>
      <c r="CV7" s="38">
        <v>42.47</v>
      </c>
      <c r="CW7" s="38">
        <v>42.86</v>
      </c>
      <c r="CX7" s="38">
        <v>75.62</v>
      </c>
      <c r="CY7" s="38">
        <v>78.209999999999994</v>
      </c>
      <c r="CZ7" s="38">
        <v>79.91</v>
      </c>
      <c r="DA7" s="38">
        <v>79.91</v>
      </c>
      <c r="DB7" s="38">
        <v>81.2</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2021-01-29T01:48:07Z</cp:lastPrinted>
  <dcterms:created xsi:type="dcterms:W3CDTF">2020-12-04T02:55:00Z</dcterms:created>
  <dcterms:modified xsi:type="dcterms:W3CDTF">2021-02-22T01:43:49Z</dcterms:modified>
  <cp:category/>
</cp:coreProperties>
</file>