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簡易水道\"/>
    </mc:Choice>
  </mc:AlternateContent>
  <workbookProtection workbookAlgorithmName="SHA-512" workbookHashValue="Zb3T0wyTok8gwrwU9X2cCuLctn7znbhzmE85+WgR9RaTpNmmnKgKg6QoGjgAZxEzpyWLvgJTmCLPSp/4HCxLYw==" workbookSaltValue="Yv+Hh3Ua1xrsBqx8rVZOrQ==" workbookSpinCount="100000" lockStructure="1"/>
  <bookViews>
    <workbookView xWindow="0" yWindow="0" windowWidth="20400" windowHeight="678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AL10" i="4"/>
  <c r="W10" i="4"/>
  <c r="P10" i="4"/>
  <c r="BB8" i="4"/>
  <c r="AT8" i="4"/>
  <c r="AD8" i="4"/>
  <c r="W8" i="4"/>
  <c r="P8" i="4"/>
  <c r="I8" i="4"/>
  <c r="B8"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<sst xmlns="http://schemas.openxmlformats.org/spreadsheetml/2006/main" count="233" uniqueCount="116">
  <si>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</si>
  <si>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</si>
  <si>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</si>
  <si>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</si>
  <si>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</si>
  <si>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</si>
  <si>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</si>
  <si>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</si>
  <si>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</si>
  <si>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</si>
  <si>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</si>
  <si>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</si>
  <si>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</si>
  <si>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</si>
  <si>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</si>
  <si>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</si>
  <si>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</si>
  <si>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</si>
  <si>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</si>
  <si>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</si>
  <si>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</si>
  <si>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</si>
  <si>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</si>
  <si>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</si>
  <si>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</si>
  <si>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</si>
  <si>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</si>
  <si>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</si>
  <si>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</si>
  <si>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</si>
  <si>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</si>
  <si>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</si>
  <si>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</si>
  <si>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</si>
  <si>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</si>
  <si>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</si>
  <si>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</si>
  <si>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</si>
  <si>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</si>
  <si>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</si>
  <si>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</si>
  <si>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</si>
  <si>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</si>
  <si>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</si>
  <si>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</si>
  <si>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</si>
  <si>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</si>
  <si>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</si>
  <si>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</si>
  <si>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</si>
  <si>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</si>
  <si>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</si>
  <si>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</si>
  <si>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</si>
  <si>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</si>
  <si>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</si>
  <si>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</si>
  <si>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</si>
  <si>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</si>
  <si>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</si>
  <si>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</si>
  <si>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</si>
  <si>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</si>
  <si>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</si>
  <si>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</si>
  <si>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</si>
  <si>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</si>
  <si>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</si>
  <si>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</si>
  <si>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</si>
  <si>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</si>
  <si>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</si>
  <si>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</si>
  <si>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</si>
  <si>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</si>
  <si>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</si>
  <si>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</si>
  <si>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</si>
  <si>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</si>
  <si>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</si>
  <si>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</si>
  <si>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</si>
  <si>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</si>
  <si>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</si>
  <si>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</si>
  <si>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</si>
  <si>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</si>
  <si>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</si>
  <si>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</si>
  <si>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</si>
  <si>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</si>
  <si>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</si>
  <si>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</si>
  <si>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</si>
  <si>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</si>
  <si>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</si>
  <si>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</si>
  <si>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</si>
  <si>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</si>
  <si>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</si>
  <si>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</si>
  <si>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</si>
  <si>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</si>
  <si>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</si>
  <si>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</si>
  <si>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</si>
  <si>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</si>
  <si>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</si>
  <si>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</si>
  <si>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</si>
  <si>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</si>
  <si>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</si>
  <si>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</si>
  <si>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企業債残高対給水収益比率については、ここ数年の工事費用の起債への依存率の抑制によりわずかながら効果が表れてきている。収益的収支比率と料金回収率については平均値に対してやや高めではあるものの継続的に減少しており、元年度に(３簡水事業のうち)１事業だけ実施した料金値上げの効果も全体集計レベルでは確認できず、昨今のコロナ感染拡大の影響もあって運営状況がさらに厳しくなっていると分析され、財源の安定的確保に向けさらに効果的な料金改定などの対策が必要となる。</t>
    <rPh sb="66" eb="68">
      <t>リョウキン</t>
    </rPh>
    <rPh sb="68" eb="70">
      <t>カイシュウ</t>
    </rPh>
    <rPh sb="70" eb="71">
      <t>リツ</t>
    </rPh>
    <rPh sb="76" eb="79">
      <t>ヘイキンチ</t>
    </rPh>
    <rPh sb="80" eb="81">
      <t>タイ</t>
    </rPh>
    <rPh sb="85" eb="86">
      <t>タカ</t>
    </rPh>
    <rPh sb="94" eb="97">
      <t>ケイゾクテキ</t>
    </rPh>
    <rPh sb="98" eb="100">
      <t>ゲンショウ</t>
    </rPh>
    <rPh sb="105" eb="107">
      <t>ガンネン</t>
    </rPh>
    <rPh sb="107" eb="108">
      <t>ド</t>
    </rPh>
    <rPh sb="111" eb="113">
      <t>カンスイ</t>
    </rPh>
    <rPh sb="120" eb="122">
      <t>ジギョウ</t>
    </rPh>
    <rPh sb="124" eb="126">
      <t>ジッシ</t>
    </rPh>
    <rPh sb="128" eb="130">
      <t>リョウキン</t>
    </rPh>
    <rPh sb="130" eb="132">
      <t>ネア</t>
    </rPh>
    <rPh sb="134" eb="136">
      <t>コウカ</t>
    </rPh>
    <rPh sb="137" eb="139">
      <t>ゼンタイ</t>
    </rPh>
    <rPh sb="139" eb="141">
      <t>シュウケイ</t>
    </rPh>
    <rPh sb="146" eb="148">
      <t>カクニン</t>
    </rPh>
    <rPh sb="152" eb="154">
      <t>サッコン</t>
    </rPh>
    <rPh sb="158" eb="160">
      <t>カンセン</t>
    </rPh>
    <rPh sb="160" eb="162">
      <t>カクダイ</t>
    </rPh>
    <rPh sb="163" eb="165">
      <t>エイキョウ</t>
    </rPh>
    <rPh sb="169" eb="171">
      <t>ウンエイ</t>
    </rPh>
    <rPh sb="171" eb="173">
      <t>ジョウキョウ</t>
    </rPh>
    <rPh sb="177" eb="178">
      <t>キビ</t>
    </rPh>
    <rPh sb="186" eb="188">
      <t>ブンセキ</t>
    </rPh>
    <phoneticPr fontId="4"/>
  </si>
  <si>
    <t>総体的には概ね良好な運営状況であると判断できるが、各表に現れている数値には３簡水事業のうちの過半数をしめる河口湖簡易水道事業のデータからの影響が大きく、他の小規模な２簡水事業の財政状況が徐々にひっ迫している問題点は潜在化していると思われる。３事業を並行して運営していく上ではこの部分に注意を払い丁寧に対応する必要があり、将来においては上水道事業への統合など思い切った方策も検討していかなければならないと分析される。</t>
    <rPh sb="28" eb="29">
      <t>アラワ</t>
    </rPh>
    <rPh sb="88" eb="90">
      <t>ザイセイ</t>
    </rPh>
    <rPh sb="90" eb="92">
      <t>ジョウキョウ</t>
    </rPh>
    <rPh sb="93" eb="95">
      <t>ジョジョ</t>
    </rPh>
    <rPh sb="98" eb="99">
      <t>パク</t>
    </rPh>
    <rPh sb="160" eb="162">
      <t>ショウライ</t>
    </rPh>
    <rPh sb="178" eb="179">
      <t>オモ</t>
    </rPh>
    <rPh sb="180" eb="181">
      <t>キ</t>
    </rPh>
    <rPh sb="183" eb="185">
      <t>ホウサク</t>
    </rPh>
    <rPh sb="186" eb="188">
      <t>ケントウ</t>
    </rPh>
    <rPh sb="201" eb="203">
      <t>ブンセキ</t>
    </rPh>
    <phoneticPr fontId="4"/>
  </si>
  <si>
    <t>漏水探査による修繕と老朽管路の耐震化布設替えを計画的にすすめてきており、ここ数年有収率も順調に上昇しているが、Ｒ元年は本管の大規模漏水発生の影響で一時的に有収率は下がったと推測される。Ｒ２年には再びＨ３０同等に回復するはずなので、引き続き数値を監視する必要がある。</t>
    <rPh sb="23" eb="26">
      <t>ケイカクテキ</t>
    </rPh>
    <rPh sb="38" eb="40">
      <t>スウネン</t>
    </rPh>
    <rPh sb="40" eb="43">
      <t>ユウシュウリツ</t>
    </rPh>
    <rPh sb="47" eb="49">
      <t>ジョウショウ</t>
    </rPh>
    <rPh sb="56" eb="58">
      <t>ガンネン</t>
    </rPh>
    <rPh sb="59" eb="61">
      <t>ホンカン</t>
    </rPh>
    <rPh sb="62" eb="65">
      <t>ダイキボ</t>
    </rPh>
    <rPh sb="65" eb="67">
      <t>ロウスイ</t>
    </rPh>
    <rPh sb="67" eb="69">
      <t>ハッセイ</t>
    </rPh>
    <rPh sb="70" eb="72">
      <t>エイキョウ</t>
    </rPh>
    <rPh sb="73" eb="75">
      <t>イチジ</t>
    </rPh>
    <rPh sb="75" eb="76">
      <t>テキ</t>
    </rPh>
    <rPh sb="77" eb="80">
      <t>ユウシュウリツ</t>
    </rPh>
    <rPh sb="81" eb="82">
      <t>サ</t>
    </rPh>
    <rPh sb="86" eb="88">
      <t>スイソク</t>
    </rPh>
    <rPh sb="94" eb="95">
      <t>ネン</t>
    </rPh>
    <rPh sb="97" eb="98">
      <t>フタタ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</si>
</sst>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c:v>
                </c:pt>
                <c:pt idx="1">
                  <c:v>0.78</c:v>
                </c:pt>
                <c:pt idx="2">
                  <c:v>1.1299999999999999</c:v>
                </c:pt>
                <c:pt idx="3">
                  <c:v>0.73</c:v>
                </c:pt>
                <c:pt idx="4">
                  <c:v>0.53</c:v>
                </c:pt>
              </c:numCache>
            </c:numRef>
          </c:val>
          <c:extLst>
            <c:ext xmlns:c16="http://schemas.microsoft.com/office/drawing/2014/chart" uri="{C3380CC4-5D6E-409C-BE32-E72D297353CC}">
              <c16:uniqueId val="{00000000-98A2-4EC7-A6FA-425120E00260}"/>
            </c:ext>
          </c:extLst>
        </c:ser>
        <c:dLbls>
          <c:showLegendKey val="0"/>
          <c:showVal val="0"/>
          <c:showCatName val="0"/>
          <c:showSerName val="0"/>
          <c:showPercent val="0"/>
          <c:showBubbleSize val="0"/>
        </c:dLbls>
        <c:gapWidth val="150"/>
        <c:axId val="366828096"/>
        <c:axId val="3071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98A2-4EC7-A6FA-425120E00260}"/>
            </c:ext>
          </c:extLst>
        </c:ser>
        <c:dLbls>
          <c:showLegendKey val="0"/>
          <c:showVal val="0"/>
          <c:showCatName val="0"/>
          <c:showSerName val="0"/>
          <c:showPercent val="0"/>
          <c:showBubbleSize val="0"/>
        </c:dLbls>
        <c:marker val="1"/>
        <c:smooth val="0"/>
        <c:axId val="366828096"/>
        <c:axId val="307148224"/>
      </c:lineChart>
      <c:dateAx>
        <c:axId val="366828096"/>
        <c:scaling>
          <c:orientation val="minMax"/>
        </c:scaling>
        <c:delete val="1"/>
        <c:axPos val="b"/>
        <c:numFmt formatCode="&quot;H&quot;yy" sourceLinked="1"/>
        <c:majorTickMark val="none"/>
        <c:minorTickMark val="none"/>
        <c:tickLblPos val="none"/>
        <c:crossAx val="307148224"/>
        <c:crosses val="autoZero"/>
        <c:auto val="1"/>
        <c:lblOffset val="100"/>
        <c:baseTimeUnit val="years"/>
      </c:dateAx>
      <c:valAx>
        <c:axId val="3071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55.92</c:v>
                </c:pt>
                <c:pt idx="1">
                  <c:v>57.65</c:v>
                </c:pt>
                <c:pt idx="2">
                  <c:v>57.69</c:v>
                </c:pt>
                <c:pt idx="3">
                  <c:v>57.18</c:v>
                </c:pt>
                <c:pt idx="4">
                  <c:v>57.43</c:v>
                </c:pt>
              </c:numCache>
            </c:numRef>
          </c:val>
          <c:extLst>
            <c:ext xmlns:c16="http://schemas.microsoft.com/office/drawing/2014/chart" uri="{C3380CC4-5D6E-409C-BE32-E72D297353CC}">
              <c16:uniqueId val="{00000000-4EE9-4D1C-8DCC-65AADE0DB36E}"/>
            </c:ext>
          </c:extLst>
        </c:ser>
        <c:dLbls>
          <c:showLegendKey val="0"/>
          <c:showVal val="0"/>
          <c:showCatName val="0"/>
          <c:showSerName val="0"/>
          <c:showPercent val="0"/>
          <c:showBubbleSize val="0"/>
        </c:dLbls>
        <c:gapWidth val="150"/>
        <c:axId val="368355584"/>
        <c:axId val="36836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4EE9-4D1C-8DCC-65AADE0DB36E}"/>
            </c:ext>
          </c:extLst>
        </c:ser>
        <c:dLbls>
          <c:showLegendKey val="0"/>
          <c:showVal val="0"/>
          <c:showCatName val="0"/>
          <c:showSerName val="0"/>
          <c:showPercent val="0"/>
          <c:showBubbleSize val="0"/>
        </c:dLbls>
        <c:marker val="1"/>
        <c:smooth val="0"/>
        <c:axId val="368355584"/>
        <c:axId val="368360288"/>
      </c:lineChart>
      <c:dateAx>
        <c:axId val="368355584"/>
        <c:scaling>
          <c:orientation val="minMax"/>
        </c:scaling>
        <c:delete val="1"/>
        <c:axPos val="b"/>
        <c:numFmt formatCode="&quot;H&quot;yy" sourceLinked="1"/>
        <c:majorTickMark val="none"/>
        <c:minorTickMark val="none"/>
        <c:tickLblPos val="none"/>
        <c:crossAx val="368360288"/>
        <c:crosses val="autoZero"/>
        <c:auto val="1"/>
        <c:lblOffset val="100"/>
        <c:baseTimeUnit val="years"/>
      </c:dateAx>
      <c:valAx>
        <c:axId val="3683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3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70.099999999999994</c:v>
                </c:pt>
                <c:pt idx="1">
                  <c:v>70.14</c:v>
                </c:pt>
                <c:pt idx="2">
                  <c:v>72.58</c:v>
                </c:pt>
                <c:pt idx="3">
                  <c:v>75.83</c:v>
                </c:pt>
                <c:pt idx="4">
                  <c:v>73.930000000000007</c:v>
                </c:pt>
              </c:numCache>
            </c:numRef>
          </c:val>
          <c:extLst>
            <c:ext xmlns:c16="http://schemas.microsoft.com/office/drawing/2014/chart" uri="{C3380CC4-5D6E-409C-BE32-E72D297353CC}">
              <c16:uniqueId val="{00000000-B503-492B-B88F-3224F7A811F6}"/>
            </c:ext>
          </c:extLst>
        </c:ser>
        <c:dLbls>
          <c:showLegendKey val="0"/>
          <c:showVal val="0"/>
          <c:showCatName val="0"/>
          <c:showSerName val="0"/>
          <c:showPercent val="0"/>
          <c:showBubbleSize val="0"/>
        </c:dLbls>
        <c:gapWidth val="150"/>
        <c:axId val="368357152"/>
        <c:axId val="36836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B503-492B-B88F-3224F7A811F6}"/>
            </c:ext>
          </c:extLst>
        </c:ser>
        <c:dLbls>
          <c:showLegendKey val="0"/>
          <c:showVal val="0"/>
          <c:showCatName val="0"/>
          <c:showSerName val="0"/>
          <c:showPercent val="0"/>
          <c:showBubbleSize val="0"/>
        </c:dLbls>
        <c:marker val="1"/>
        <c:smooth val="0"/>
        <c:axId val="368357152"/>
        <c:axId val="368361464"/>
      </c:lineChart>
      <c:dateAx>
        <c:axId val="368357152"/>
        <c:scaling>
          <c:orientation val="minMax"/>
        </c:scaling>
        <c:delete val="1"/>
        <c:axPos val="b"/>
        <c:numFmt formatCode="&quot;H&quot;yy" sourceLinked="1"/>
        <c:majorTickMark val="none"/>
        <c:minorTickMark val="none"/>
        <c:tickLblPos val="none"/>
        <c:crossAx val="368361464"/>
        <c:crosses val="autoZero"/>
        <c:auto val="1"/>
        <c:lblOffset val="100"/>
        <c:baseTimeUnit val="years"/>
      </c:dateAx>
      <c:valAx>
        <c:axId val="36836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3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85.54</c:v>
                </c:pt>
                <c:pt idx="1">
                  <c:v>96.35</c:v>
                </c:pt>
                <c:pt idx="2">
                  <c:v>88.67</c:v>
                </c:pt>
                <c:pt idx="3">
                  <c:v>82.77</c:v>
                </c:pt>
                <c:pt idx="4">
                  <c:v>80.36</c:v>
                </c:pt>
              </c:numCache>
            </c:numRef>
          </c:val>
          <c:extLst>
            <c:ext xmlns:c16="http://schemas.microsoft.com/office/drawing/2014/chart" uri="{C3380CC4-5D6E-409C-BE32-E72D297353CC}">
              <c16:uniqueId val="{00000000-166A-4465-A649-CEBAD2C323F3}"/>
            </c:ext>
          </c:extLst>
        </c:ser>
        <c:dLbls>
          <c:showLegendKey val="0"/>
          <c:showVal val="0"/>
          <c:showCatName val="0"/>
          <c:showSerName val="0"/>
          <c:showPercent val="0"/>
          <c:showBubbleSize val="0"/>
        </c:dLbls>
        <c:gapWidth val="150"/>
        <c:axId val="307150184"/>
        <c:axId val="30714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166A-4465-A649-CEBAD2C323F3}"/>
            </c:ext>
          </c:extLst>
        </c:ser>
        <c:dLbls>
          <c:showLegendKey val="0"/>
          <c:showVal val="0"/>
          <c:showCatName val="0"/>
          <c:showSerName val="0"/>
          <c:showPercent val="0"/>
          <c:showBubbleSize val="0"/>
        </c:dLbls>
        <c:marker val="1"/>
        <c:smooth val="0"/>
        <c:axId val="307150184"/>
        <c:axId val="307147832"/>
      </c:lineChart>
      <c:dateAx>
        <c:axId val="307150184"/>
        <c:scaling>
          <c:orientation val="minMax"/>
        </c:scaling>
        <c:delete val="1"/>
        <c:axPos val="b"/>
        <c:numFmt formatCode="&quot;H&quot;yy" sourceLinked="1"/>
        <c:majorTickMark val="none"/>
        <c:minorTickMark val="none"/>
        <c:tickLblPos val="none"/>
        <c:crossAx val="307147832"/>
        <c:crosses val="autoZero"/>
        <c:auto val="1"/>
        <c:lblOffset val="100"/>
        <c:baseTimeUnit val="years"/>
      </c:dateAx>
      <c:valAx>
        <c:axId val="30714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15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4D-4E48-B3FF-A32FEA5A35FB}"/>
            </c:ext>
          </c:extLst>
        </c:ser>
        <c:dLbls>
          <c:showLegendKey val="0"/>
          <c:showVal val="0"/>
          <c:showCatName val="0"/>
          <c:showSerName val="0"/>
          <c:showPercent val="0"/>
          <c:showBubbleSize val="0"/>
        </c:dLbls>
        <c:gapWidth val="150"/>
        <c:axId val="368148536"/>
        <c:axId val="36814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4D-4E48-B3FF-A32FEA5A35FB}"/>
            </c:ext>
          </c:extLst>
        </c:ser>
        <c:dLbls>
          <c:showLegendKey val="0"/>
          <c:showVal val="0"/>
          <c:showCatName val="0"/>
          <c:showSerName val="0"/>
          <c:showPercent val="0"/>
          <c:showBubbleSize val="0"/>
        </c:dLbls>
        <c:marker val="1"/>
        <c:smooth val="0"/>
        <c:axId val="368148536"/>
        <c:axId val="368149712"/>
      </c:lineChart>
      <c:dateAx>
        <c:axId val="368148536"/>
        <c:scaling>
          <c:orientation val="minMax"/>
        </c:scaling>
        <c:delete val="1"/>
        <c:axPos val="b"/>
        <c:numFmt formatCode="&quot;H&quot;yy" sourceLinked="1"/>
        <c:majorTickMark val="none"/>
        <c:minorTickMark val="none"/>
        <c:tickLblPos val="none"/>
        <c:crossAx val="368149712"/>
        <c:crosses val="autoZero"/>
        <c:auto val="1"/>
        <c:lblOffset val="100"/>
        <c:baseTimeUnit val="years"/>
      </c:dateAx>
      <c:valAx>
        <c:axId val="36814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4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F9-4FDE-B256-5FA23A9FCF95}"/>
            </c:ext>
          </c:extLst>
        </c:ser>
        <c:dLbls>
          <c:showLegendKey val="0"/>
          <c:showVal val="0"/>
          <c:showCatName val="0"/>
          <c:showSerName val="0"/>
          <c:showPercent val="0"/>
          <c:showBubbleSize val="0"/>
        </c:dLbls>
        <c:gapWidth val="150"/>
        <c:axId val="368146968"/>
        <c:axId val="3681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F9-4FDE-B256-5FA23A9FCF95}"/>
            </c:ext>
          </c:extLst>
        </c:ser>
        <c:dLbls>
          <c:showLegendKey val="0"/>
          <c:showVal val="0"/>
          <c:showCatName val="0"/>
          <c:showSerName val="0"/>
          <c:showPercent val="0"/>
          <c:showBubbleSize val="0"/>
        </c:dLbls>
        <c:marker val="1"/>
        <c:smooth val="0"/>
        <c:axId val="368146968"/>
        <c:axId val="368148928"/>
      </c:lineChart>
      <c:dateAx>
        <c:axId val="368146968"/>
        <c:scaling>
          <c:orientation val="minMax"/>
        </c:scaling>
        <c:delete val="1"/>
        <c:axPos val="b"/>
        <c:numFmt formatCode="&quot;H&quot;yy" sourceLinked="1"/>
        <c:majorTickMark val="none"/>
        <c:minorTickMark val="none"/>
        <c:tickLblPos val="none"/>
        <c:crossAx val="368148928"/>
        <c:crosses val="autoZero"/>
        <c:auto val="1"/>
        <c:lblOffset val="100"/>
        <c:baseTimeUnit val="years"/>
      </c:dateAx>
      <c:valAx>
        <c:axId val="3681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4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10-4E02-8147-BC8C2C27530F}"/>
            </c:ext>
          </c:extLst>
        </c:ser>
        <c:dLbls>
          <c:showLegendKey val="0"/>
          <c:showVal val="0"/>
          <c:showCatName val="0"/>
          <c:showSerName val="0"/>
          <c:showPercent val="0"/>
          <c:showBubbleSize val="0"/>
        </c:dLbls>
        <c:gapWidth val="150"/>
        <c:axId val="368145792"/>
        <c:axId val="36815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10-4E02-8147-BC8C2C27530F}"/>
            </c:ext>
          </c:extLst>
        </c:ser>
        <c:dLbls>
          <c:showLegendKey val="0"/>
          <c:showVal val="0"/>
          <c:showCatName val="0"/>
          <c:showSerName val="0"/>
          <c:showPercent val="0"/>
          <c:showBubbleSize val="0"/>
        </c:dLbls>
        <c:marker val="1"/>
        <c:smooth val="0"/>
        <c:axId val="368145792"/>
        <c:axId val="368150888"/>
      </c:lineChart>
      <c:dateAx>
        <c:axId val="368145792"/>
        <c:scaling>
          <c:orientation val="minMax"/>
        </c:scaling>
        <c:delete val="1"/>
        <c:axPos val="b"/>
        <c:numFmt formatCode="&quot;H&quot;yy" sourceLinked="1"/>
        <c:majorTickMark val="none"/>
        <c:minorTickMark val="none"/>
        <c:tickLblPos val="none"/>
        <c:crossAx val="368150888"/>
        <c:crosses val="autoZero"/>
        <c:auto val="1"/>
        <c:lblOffset val="100"/>
        <c:baseTimeUnit val="years"/>
      </c:dateAx>
      <c:valAx>
        <c:axId val="36815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22-485F-98AB-BBC4C405CD67}"/>
            </c:ext>
          </c:extLst>
        </c:ser>
        <c:dLbls>
          <c:showLegendKey val="0"/>
          <c:showVal val="0"/>
          <c:showCatName val="0"/>
          <c:showSerName val="0"/>
          <c:showPercent val="0"/>
          <c:showBubbleSize val="0"/>
        </c:dLbls>
        <c:gapWidth val="150"/>
        <c:axId val="368147360"/>
        <c:axId val="36814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22-485F-98AB-BBC4C405CD67}"/>
            </c:ext>
          </c:extLst>
        </c:ser>
        <c:dLbls>
          <c:showLegendKey val="0"/>
          <c:showVal val="0"/>
          <c:showCatName val="0"/>
          <c:showSerName val="0"/>
          <c:showPercent val="0"/>
          <c:showBubbleSize val="0"/>
        </c:dLbls>
        <c:marker val="1"/>
        <c:smooth val="0"/>
        <c:axId val="368147360"/>
        <c:axId val="368147752"/>
      </c:lineChart>
      <c:dateAx>
        <c:axId val="368147360"/>
        <c:scaling>
          <c:orientation val="minMax"/>
        </c:scaling>
        <c:delete val="1"/>
        <c:axPos val="b"/>
        <c:numFmt formatCode="&quot;H&quot;yy" sourceLinked="1"/>
        <c:majorTickMark val="none"/>
        <c:minorTickMark val="none"/>
        <c:tickLblPos val="none"/>
        <c:crossAx val="368147752"/>
        <c:crosses val="autoZero"/>
        <c:auto val="1"/>
        <c:lblOffset val="100"/>
        <c:baseTimeUnit val="years"/>
      </c:dateAx>
      <c:valAx>
        <c:axId val="36814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1394.67</c:v>
                </c:pt>
                <c:pt idx="1">
                  <c:v>1404.98</c:v>
                </c:pt>
                <c:pt idx="2">
                  <c:v>1353.11</c:v>
                </c:pt>
                <c:pt idx="3">
                  <c:v>1338.64</c:v>
                </c:pt>
                <c:pt idx="4">
                  <c:v>1322.08</c:v>
                </c:pt>
              </c:numCache>
            </c:numRef>
          </c:val>
          <c:extLst>
            <c:ext xmlns:c16="http://schemas.microsoft.com/office/drawing/2014/chart" uri="{C3380CC4-5D6E-409C-BE32-E72D297353CC}">
              <c16:uniqueId val="{00000000-51D4-443C-8379-C3F21F7C7804}"/>
            </c:ext>
          </c:extLst>
        </c:ser>
        <c:dLbls>
          <c:showLegendKey val="0"/>
          <c:showVal val="0"/>
          <c:showCatName val="0"/>
          <c:showSerName val="0"/>
          <c:showPercent val="0"/>
          <c:showBubbleSize val="0"/>
        </c:dLbls>
        <c:gapWidth val="150"/>
        <c:axId val="368359896"/>
        <c:axId val="36836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51D4-443C-8379-C3F21F7C7804}"/>
            </c:ext>
          </c:extLst>
        </c:ser>
        <c:dLbls>
          <c:showLegendKey val="0"/>
          <c:showVal val="0"/>
          <c:showCatName val="0"/>
          <c:showSerName val="0"/>
          <c:showPercent val="0"/>
          <c:showBubbleSize val="0"/>
        </c:dLbls>
        <c:marker val="1"/>
        <c:smooth val="0"/>
        <c:axId val="368359896"/>
        <c:axId val="368361072"/>
      </c:lineChart>
      <c:dateAx>
        <c:axId val="368359896"/>
        <c:scaling>
          <c:orientation val="minMax"/>
        </c:scaling>
        <c:delete val="1"/>
        <c:axPos val="b"/>
        <c:numFmt formatCode="&quot;H&quot;yy" sourceLinked="1"/>
        <c:majorTickMark val="none"/>
        <c:minorTickMark val="none"/>
        <c:tickLblPos val="none"/>
        <c:crossAx val="368361072"/>
        <c:crosses val="autoZero"/>
        <c:auto val="1"/>
        <c:lblOffset val="100"/>
        <c:baseTimeUnit val="years"/>
      </c:dateAx>
      <c:valAx>
        <c:axId val="36836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35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67.38</c:v>
                </c:pt>
                <c:pt idx="1">
                  <c:v>72.27</c:v>
                </c:pt>
                <c:pt idx="2">
                  <c:v>68.42</c:v>
                </c:pt>
                <c:pt idx="3">
                  <c:v>69.23</c:v>
                </c:pt>
                <c:pt idx="4">
                  <c:v>68.489999999999995</c:v>
                </c:pt>
              </c:numCache>
            </c:numRef>
          </c:val>
          <c:extLst>
            <c:ext xmlns:c16="http://schemas.microsoft.com/office/drawing/2014/chart" uri="{C3380CC4-5D6E-409C-BE32-E72D297353CC}">
              <c16:uniqueId val="{00000000-7ABE-4271-A9C7-3E1EA785D22F}"/>
            </c:ext>
          </c:extLst>
        </c:ser>
        <c:dLbls>
          <c:showLegendKey val="0"/>
          <c:showVal val="0"/>
          <c:showCatName val="0"/>
          <c:showSerName val="0"/>
          <c:showPercent val="0"/>
          <c:showBubbleSize val="0"/>
        </c:dLbls>
        <c:gapWidth val="150"/>
        <c:axId val="368362640"/>
        <c:axId val="36835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7ABE-4271-A9C7-3E1EA785D22F}"/>
            </c:ext>
          </c:extLst>
        </c:ser>
        <c:dLbls>
          <c:showLegendKey val="0"/>
          <c:showVal val="0"/>
          <c:showCatName val="0"/>
          <c:showSerName val="0"/>
          <c:showPercent val="0"/>
          <c:showBubbleSize val="0"/>
        </c:dLbls>
        <c:marker val="1"/>
        <c:smooth val="0"/>
        <c:axId val="368362640"/>
        <c:axId val="368359504"/>
      </c:lineChart>
      <c:dateAx>
        <c:axId val="368362640"/>
        <c:scaling>
          <c:orientation val="minMax"/>
        </c:scaling>
        <c:delete val="1"/>
        <c:axPos val="b"/>
        <c:numFmt formatCode="&quot;H&quot;yy" sourceLinked="1"/>
        <c:majorTickMark val="none"/>
        <c:minorTickMark val="none"/>
        <c:tickLblPos val="none"/>
        <c:crossAx val="368359504"/>
        <c:crosses val="autoZero"/>
        <c:auto val="1"/>
        <c:lblOffset val="100"/>
        <c:baseTimeUnit val="years"/>
      </c:dateAx>
      <c:valAx>
        <c:axId val="36835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36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95.39</c:v>
                </c:pt>
                <c:pt idx="1">
                  <c:v>92.34</c:v>
                </c:pt>
                <c:pt idx="2">
                  <c:v>97.66</c:v>
                </c:pt>
                <c:pt idx="3">
                  <c:v>95.1</c:v>
                </c:pt>
                <c:pt idx="4">
                  <c:v>99.61</c:v>
                </c:pt>
              </c:numCache>
            </c:numRef>
          </c:val>
          <c:extLst>
            <c:ext xmlns:c16="http://schemas.microsoft.com/office/drawing/2014/chart" uri="{C3380CC4-5D6E-409C-BE32-E72D297353CC}">
              <c16:uniqueId val="{00000000-D8CC-4CCF-AADF-D97917E6FE39}"/>
            </c:ext>
          </c:extLst>
        </c:ser>
        <c:dLbls>
          <c:showLegendKey val="0"/>
          <c:showVal val="0"/>
          <c:showCatName val="0"/>
          <c:showSerName val="0"/>
          <c:showPercent val="0"/>
          <c:showBubbleSize val="0"/>
        </c:dLbls>
        <c:gapWidth val="150"/>
        <c:axId val="368363032"/>
        <c:axId val="36835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D8CC-4CCF-AADF-D97917E6FE39}"/>
            </c:ext>
          </c:extLst>
        </c:ser>
        <c:dLbls>
          <c:showLegendKey val="0"/>
          <c:showVal val="0"/>
          <c:showCatName val="0"/>
          <c:showSerName val="0"/>
          <c:showPercent val="0"/>
          <c:showBubbleSize val="0"/>
        </c:dLbls>
        <c:marker val="1"/>
        <c:smooth val="0"/>
        <c:axId val="368363032"/>
        <c:axId val="368358720"/>
      </c:lineChart>
      <c:dateAx>
        <c:axId val="368363032"/>
        <c:scaling>
          <c:orientation val="minMax"/>
        </c:scaling>
        <c:delete val="1"/>
        <c:axPos val="b"/>
        <c:numFmt formatCode="&quot;H&quot;yy" sourceLinked="1"/>
        <c:majorTickMark val="none"/>
        <c:minorTickMark val="none"/>
        <c:tickLblPos val="none"/>
        <c:crossAx val="368358720"/>
        <c:crosses val="autoZero"/>
        <c:auto val="1"/>
        <c:lblOffset val="100"/>
        <c:baseTimeUnit val="years"/>
      </c:dateAx>
      <c:valAx>
        <c:axId val="3683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36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富士河口湖町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3" t="str">
        <f>データ!$M$6</f>
        <v>非設置</v>
      </c>
      <c r="AE8" s="73"/>
      <c r="AF8" s="73"/>
      <c r="AG8" s="73"/>
      <c r="AH8" s="73"/>
      <c r="AI8" s="73"/>
      <c r="AJ8" s="73"/>
      <c r="AK8" s="2"/>
      <c r="AL8" s="67">
        <f>データ!$R$6</f>
        <v>26674</v>
      </c>
      <c r="AM8" s="67"/>
      <c r="AN8" s="67"/>
      <c r="AO8" s="67"/>
      <c r="AP8" s="67"/>
      <c r="AQ8" s="67"/>
      <c r="AR8" s="67"/>
      <c r="AS8" s="67"/>
      <c r="AT8" s="66">
        <f>データ!$S$6</f>
        <v>158.4</v>
      </c>
      <c r="AU8" s="66"/>
      <c r="AV8" s="66"/>
      <c r="AW8" s="66"/>
      <c r="AX8" s="66"/>
      <c r="AY8" s="66"/>
      <c r="AZ8" s="66"/>
      <c r="BA8" s="66"/>
      <c r="BB8" s="66">
        <f>データ!$T$6</f>
        <v>168.4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24.22</v>
      </c>
      <c r="Q10" s="66"/>
      <c r="R10" s="66"/>
      <c r="S10" s="66"/>
      <c r="T10" s="66"/>
      <c r="U10" s="66"/>
      <c r="V10" s="66"/>
      <c r="W10" s="67">
        <f>データ!$Q$6</f>
        <v>1070</v>
      </c>
      <c r="X10" s="67"/>
      <c r="Y10" s="67"/>
      <c r="Z10" s="67"/>
      <c r="AA10" s="67"/>
      <c r="AB10" s="67"/>
      <c r="AC10" s="67"/>
      <c r="AD10" s="2"/>
      <c r="AE10" s="2"/>
      <c r="AF10" s="2"/>
      <c r="AG10" s="2"/>
      <c r="AH10" s="2"/>
      <c r="AI10" s="2"/>
      <c r="AJ10" s="2"/>
      <c r="AK10" s="2"/>
      <c r="AL10" s="67">
        <f>データ!$U$6</f>
        <v>6374</v>
      </c>
      <c r="AM10" s="67"/>
      <c r="AN10" s="67"/>
      <c r="AO10" s="67"/>
      <c r="AP10" s="67"/>
      <c r="AQ10" s="67"/>
      <c r="AR10" s="67"/>
      <c r="AS10" s="67"/>
      <c r="AT10" s="66">
        <f>データ!$V$6</f>
        <v>131.59</v>
      </c>
      <c r="AU10" s="66"/>
      <c r="AV10" s="66"/>
      <c r="AW10" s="66"/>
      <c r="AX10" s="66"/>
      <c r="AY10" s="66"/>
      <c r="AZ10" s="66"/>
      <c r="BA10" s="66"/>
      <c r="BB10" s="66">
        <f>データ!$W$6</f>
        <v>48.44</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113</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9CD1cfT8NZ168muVhFE7Q4+qdkjtVNf4WEdoiRfq/sYWXqHKHvaicMj94P4CjZUMqo3IkjotNortxuf77VV7nA==" saltValue="JbUiiXSsMstImt5bGWRQt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194301</v>
      </c>
      <c r="D6" s="34">
        <f t="shared" si="3"/>
        <v>47</v>
      </c>
      <c r="E6" s="34">
        <f t="shared" si="3"/>
        <v>1</v>
      </c>
      <c r="F6" s="34">
        <f t="shared" si="3"/>
        <v>0</v>
      </c>
      <c r="G6" s="34">
        <f t="shared" si="3"/>
        <v>0</v>
      </c>
      <c r="H6" s="34" t="str">
        <f t="shared" si="3"/>
        <v>山梨県　富士河口湖町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24.22</v>
      </c>
      <c r="Q6" s="35">
        <f t="shared" si="3"/>
        <v>1070</v>
      </c>
      <c r="R6" s="35">
        <f t="shared" si="3"/>
        <v>26674</v>
      </c>
      <c r="S6" s="35">
        <f t="shared" si="3"/>
        <v>158.4</v>
      </c>
      <c r="T6" s="35">
        <f t="shared" si="3"/>
        <v>168.4</v>
      </c>
      <c r="U6" s="35">
        <f t="shared" si="3"/>
        <v>6374</v>
      </c>
      <c r="V6" s="35">
        <f t="shared" si="3"/>
        <v>131.59</v>
      </c>
      <c r="W6" s="35">
        <f t="shared" si="3"/>
        <v>48.44</v>
      </c>
      <c r="X6" s="36">
        <f>IF(X7="",NA(),X7)</f>
        <v>85.54</v>
      </c>
      <c r="Y6" s="36">
        <f t="shared" ref="Y6:AG6" si="4">IF(Y7="",NA(),Y7)</f>
        <v>96.35</v>
      </c>
      <c r="Z6" s="36">
        <f t="shared" si="4"/>
        <v>88.67</v>
      </c>
      <c r="AA6" s="36">
        <f t="shared" si="4"/>
        <v>82.77</v>
      </c>
      <c r="AB6" s="36">
        <f t="shared" si="4"/>
        <v>80.36</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1394.67</v>
      </c>
      <c r="BF6" s="36">
        <f t="shared" ref="BF6:BN6" si="7">IF(BF7="",NA(),BF7)</f>
        <v>1404.98</v>
      </c>
      <c r="BG6" s="36">
        <f t="shared" si="7"/>
        <v>1353.11</v>
      </c>
      <c r="BH6" s="36">
        <f t="shared" si="7"/>
        <v>1338.64</v>
      </c>
      <c r="BI6" s="36">
        <f t="shared" si="7"/>
        <v>1322.08</v>
      </c>
      <c r="BJ6" s="36">
        <f t="shared" si="7"/>
        <v>1280.18</v>
      </c>
      <c r="BK6" s="36">
        <f t="shared" si="7"/>
        <v>1346.23</v>
      </c>
      <c r="BL6" s="36">
        <f t="shared" si="7"/>
        <v>1295.06</v>
      </c>
      <c r="BM6" s="36">
        <f t="shared" si="7"/>
        <v>1168.7</v>
      </c>
      <c r="BN6" s="36">
        <f t="shared" si="7"/>
        <v>1245.46</v>
      </c>
      <c r="BO6" s="35" t="str">
        <f>IF(BO7="","",IF(BO7="-","【-】","【"&amp;SUBSTITUTE(TEXT(BO7,"#,##0.00"),"-","△")&amp;"】"))</f>
        <v>【1,084.05】</v>
      </c>
      <c r="BP6" s="36">
        <f>IF(BP7="",NA(),BP7)</f>
        <v>67.38</v>
      </c>
      <c r="BQ6" s="36">
        <f t="shared" ref="BQ6:BY6" si="8">IF(BQ7="",NA(),BQ7)</f>
        <v>72.27</v>
      </c>
      <c r="BR6" s="36">
        <f t="shared" si="8"/>
        <v>68.42</v>
      </c>
      <c r="BS6" s="36">
        <f t="shared" si="8"/>
        <v>69.23</v>
      </c>
      <c r="BT6" s="36">
        <f t="shared" si="8"/>
        <v>68.489999999999995</v>
      </c>
      <c r="BU6" s="36">
        <f t="shared" si="8"/>
        <v>53.62</v>
      </c>
      <c r="BV6" s="36">
        <f t="shared" si="8"/>
        <v>53.41</v>
      </c>
      <c r="BW6" s="36">
        <f t="shared" si="8"/>
        <v>53.29</v>
      </c>
      <c r="BX6" s="36">
        <f t="shared" si="8"/>
        <v>53.59</v>
      </c>
      <c r="BY6" s="36">
        <f t="shared" si="8"/>
        <v>51.08</v>
      </c>
      <c r="BZ6" s="35" t="str">
        <f>IF(BZ7="","",IF(BZ7="-","【-】","【"&amp;SUBSTITUTE(TEXT(BZ7,"#,##0.00"),"-","△")&amp;"】"))</f>
        <v>【53.46】</v>
      </c>
      <c r="CA6" s="36">
        <f>IF(CA7="",NA(),CA7)</f>
        <v>95.39</v>
      </c>
      <c r="CB6" s="36">
        <f t="shared" ref="CB6:CJ6" si="9">IF(CB7="",NA(),CB7)</f>
        <v>92.34</v>
      </c>
      <c r="CC6" s="36">
        <f t="shared" si="9"/>
        <v>97.66</v>
      </c>
      <c r="CD6" s="36">
        <f t="shared" si="9"/>
        <v>95.1</v>
      </c>
      <c r="CE6" s="36">
        <f t="shared" si="9"/>
        <v>99.61</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55.92</v>
      </c>
      <c r="CM6" s="36">
        <f t="shared" ref="CM6:CU6" si="10">IF(CM7="",NA(),CM7)</f>
        <v>57.65</v>
      </c>
      <c r="CN6" s="36">
        <f t="shared" si="10"/>
        <v>57.69</v>
      </c>
      <c r="CO6" s="36">
        <f t="shared" si="10"/>
        <v>57.18</v>
      </c>
      <c r="CP6" s="36">
        <f t="shared" si="10"/>
        <v>57.43</v>
      </c>
      <c r="CQ6" s="36">
        <f t="shared" si="10"/>
        <v>58.1</v>
      </c>
      <c r="CR6" s="36">
        <f t="shared" si="10"/>
        <v>56.19</v>
      </c>
      <c r="CS6" s="36">
        <f t="shared" si="10"/>
        <v>56.65</v>
      </c>
      <c r="CT6" s="36">
        <f t="shared" si="10"/>
        <v>56.41</v>
      </c>
      <c r="CU6" s="36">
        <f t="shared" si="10"/>
        <v>54.9</v>
      </c>
      <c r="CV6" s="35" t="str">
        <f>IF(CV7="","",IF(CV7="-","【-】","【"&amp;SUBSTITUTE(TEXT(CV7,"#,##0.00"),"-","△")&amp;"】"))</f>
        <v>【54.90】</v>
      </c>
      <c r="CW6" s="36">
        <f>IF(CW7="",NA(),CW7)</f>
        <v>70.099999999999994</v>
      </c>
      <c r="CX6" s="36">
        <f t="shared" ref="CX6:DF6" si="11">IF(CX7="",NA(),CX7)</f>
        <v>70.14</v>
      </c>
      <c r="CY6" s="36">
        <f t="shared" si="11"/>
        <v>72.58</v>
      </c>
      <c r="CZ6" s="36">
        <f t="shared" si="11"/>
        <v>75.83</v>
      </c>
      <c r="DA6" s="36">
        <f t="shared" si="11"/>
        <v>73.930000000000007</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v>
      </c>
      <c r="EE6" s="36">
        <f t="shared" ref="EE6:EM6" si="14">IF(EE7="",NA(),EE7)</f>
        <v>0.78</v>
      </c>
      <c r="EF6" s="36">
        <f t="shared" si="14"/>
        <v>1.1299999999999999</v>
      </c>
      <c r="EG6" s="36">
        <f t="shared" si="14"/>
        <v>0.73</v>
      </c>
      <c r="EH6" s="36">
        <f t="shared" si="14"/>
        <v>0.53</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2">
      <c r="A7" s="29"/>
      <c r="B7" s="38">
        <v>2019</v>
      </c>
      <c r="C7" s="38">
        <v>194301</v>
      </c>
      <c r="D7" s="38">
        <v>47</v>
      </c>
      <c r="E7" s="38">
        <v>1</v>
      </c>
      <c r="F7" s="38">
        <v>0</v>
      </c>
      <c r="G7" s="38">
        <v>0</v>
      </c>
      <c r="H7" s="38" t="s">
        <v>95</v>
      </c>
      <c r="I7" s="38" t="s">
        <v>96</v>
      </c>
      <c r="J7" s="38" t="s">
        <v>97</v>
      </c>
      <c r="K7" s="38" t="s">
        <v>98</v>
      </c>
      <c r="L7" s="38" t="s">
        <v>99</v>
      </c>
      <c r="M7" s="38" t="s">
        <v>100</v>
      </c>
      <c r="N7" s="39" t="s">
        <v>101</v>
      </c>
      <c r="O7" s="39" t="s">
        <v>102</v>
      </c>
      <c r="P7" s="39">
        <v>24.22</v>
      </c>
      <c r="Q7" s="39">
        <v>1070</v>
      </c>
      <c r="R7" s="39">
        <v>26674</v>
      </c>
      <c r="S7" s="39">
        <v>158.4</v>
      </c>
      <c r="T7" s="39">
        <v>168.4</v>
      </c>
      <c r="U7" s="39">
        <v>6374</v>
      </c>
      <c r="V7" s="39">
        <v>131.59</v>
      </c>
      <c r="W7" s="39">
        <v>48.44</v>
      </c>
      <c r="X7" s="39">
        <v>85.54</v>
      </c>
      <c r="Y7" s="39">
        <v>96.35</v>
      </c>
      <c r="Z7" s="39">
        <v>88.67</v>
      </c>
      <c r="AA7" s="39">
        <v>82.77</v>
      </c>
      <c r="AB7" s="39">
        <v>80.36</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1394.67</v>
      </c>
      <c r="BF7" s="39">
        <v>1404.98</v>
      </c>
      <c r="BG7" s="39">
        <v>1353.11</v>
      </c>
      <c r="BH7" s="39">
        <v>1338.64</v>
      </c>
      <c r="BI7" s="39">
        <v>1322.08</v>
      </c>
      <c r="BJ7" s="39">
        <v>1280.18</v>
      </c>
      <c r="BK7" s="39">
        <v>1346.23</v>
      </c>
      <c r="BL7" s="39">
        <v>1295.06</v>
      </c>
      <c r="BM7" s="39">
        <v>1168.7</v>
      </c>
      <c r="BN7" s="39">
        <v>1245.46</v>
      </c>
      <c r="BO7" s="39">
        <v>1084.05</v>
      </c>
      <c r="BP7" s="39">
        <v>67.38</v>
      </c>
      <c r="BQ7" s="39">
        <v>72.27</v>
      </c>
      <c r="BR7" s="39">
        <v>68.42</v>
      </c>
      <c r="BS7" s="39">
        <v>69.23</v>
      </c>
      <c r="BT7" s="39">
        <v>68.489999999999995</v>
      </c>
      <c r="BU7" s="39">
        <v>53.62</v>
      </c>
      <c r="BV7" s="39">
        <v>53.41</v>
      </c>
      <c r="BW7" s="39">
        <v>53.29</v>
      </c>
      <c r="BX7" s="39">
        <v>53.59</v>
      </c>
      <c r="BY7" s="39">
        <v>51.08</v>
      </c>
      <c r="BZ7" s="39">
        <v>53.46</v>
      </c>
      <c r="CA7" s="39">
        <v>95.39</v>
      </c>
      <c r="CB7" s="39">
        <v>92.34</v>
      </c>
      <c r="CC7" s="39">
        <v>97.66</v>
      </c>
      <c r="CD7" s="39">
        <v>95.1</v>
      </c>
      <c r="CE7" s="39">
        <v>99.61</v>
      </c>
      <c r="CF7" s="39">
        <v>287.7</v>
      </c>
      <c r="CG7" s="39">
        <v>277.39999999999998</v>
      </c>
      <c r="CH7" s="39">
        <v>259.02</v>
      </c>
      <c r="CI7" s="39">
        <v>259.79000000000002</v>
      </c>
      <c r="CJ7" s="39">
        <v>262.13</v>
      </c>
      <c r="CK7" s="39">
        <v>300.47000000000003</v>
      </c>
      <c r="CL7" s="39">
        <v>55.92</v>
      </c>
      <c r="CM7" s="39">
        <v>57.65</v>
      </c>
      <c r="CN7" s="39">
        <v>57.69</v>
      </c>
      <c r="CO7" s="39">
        <v>57.18</v>
      </c>
      <c r="CP7" s="39">
        <v>57.43</v>
      </c>
      <c r="CQ7" s="39">
        <v>58.1</v>
      </c>
      <c r="CR7" s="39">
        <v>56.19</v>
      </c>
      <c r="CS7" s="39">
        <v>56.65</v>
      </c>
      <c r="CT7" s="39">
        <v>56.41</v>
      </c>
      <c r="CU7" s="39">
        <v>54.9</v>
      </c>
      <c r="CV7" s="39">
        <v>54.9</v>
      </c>
      <c r="CW7" s="39">
        <v>70.099999999999994</v>
      </c>
      <c r="CX7" s="39">
        <v>70.14</v>
      </c>
      <c r="CY7" s="39">
        <v>72.58</v>
      </c>
      <c r="CZ7" s="39">
        <v>75.83</v>
      </c>
      <c r="DA7" s="39">
        <v>73.930000000000007</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0.5</v>
      </c>
      <c r="EE7" s="39">
        <v>0.78</v>
      </c>
      <c r="EF7" s="39">
        <v>1.1299999999999999</v>
      </c>
      <c r="EG7" s="39">
        <v>0.73</v>
      </c>
      <c r="EH7" s="39">
        <v>0.53</v>
      </c>
      <c r="EI7" s="39">
        <v>0.76</v>
      </c>
      <c r="EJ7" s="39">
        <v>0.8</v>
      </c>
      <c r="EK7" s="39">
        <v>0.96</v>
      </c>
      <c r="EL7" s="39">
        <v>0.65</v>
      </c>
      <c r="EM7" s="39">
        <v>0.52</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2021-01-20T06:26:07Z</cp:lastPrinted>
  <dcterms:created xsi:type="dcterms:W3CDTF">2020-12-04T02:20:24Z</dcterms:created>
  <dcterms:modified xsi:type="dcterms:W3CDTF">2021-02-22T06:07:41Z</dcterms:modified>
  <cp:category/>
</cp:coreProperties>
</file>