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sPgNCNxF+CB/vWhYITLKDm5Vz89C8VPGCoQ40G6RnaWZ2p7hZgpBBZkdruUMjNwiFPJyLVHZSqVxAmkn6Y5CwQ==" workbookSaltValue="MH0zCo+B5Qb6nkzODJW3M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AD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<sst xmlns="http://schemas.openxmlformats.org/spreadsheetml/2006/main" count="228" uniqueCount="114">
  <si>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</si>
  <si>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</si>
  <si>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</si>
  <si>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</si>
  <si>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</si>
  <si>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</si>
  <si>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</si>
  <si>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</si>
  <si>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</si>
  <si>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</si>
  <si>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</si>
  <si>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</si>
  <si>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</si>
  <si>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</si>
  <si>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</si>
  <si>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</si>
  <si>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</si>
  <si>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</si>
  <si>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</si>
  <si>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</si>
  <si>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</si>
  <si>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</si>
  <si>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</si>
  <si>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</si>
  <si>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</si>
  <si>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</si>
  <si>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</si>
  <si>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</si>
  <si>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</si>
  <si>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</si>
  <si>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</si>
  <si>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</si>
  <si>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</si>
  <si>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</si>
  <si>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</si>
  <si>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</si>
  <si>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</si>
  <si>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</si>
  <si>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</si>
  <si>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</si>
  <si>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</si>
  <si>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</si>
  <si>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</si>
  <si>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</si>
  <si>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</si>
  <si>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</si>
  <si>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</si>
  <si>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</si>
  <si>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</si>
  <si>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</si>
  <si>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</si>
  <si>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</si>
  <si>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</si>
  <si>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</si>
  <si>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</si>
  <si>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</si>
  <si>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</si>
  <si>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</si>
  <si>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</si>
  <si>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</si>
  <si>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</si>
  <si>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</si>
  <si>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</si>
  <si>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</si>
  <si>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</si>
  <si>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</si>
  <si>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</si>
  <si>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</si>
  <si>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</si>
  <si>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</si>
  <si>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</si>
  <si>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</si>
  <si>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</si>
  <si>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</si>
  <si>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</si>
  <si>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</si>
  <si>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</si>
  <si>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</si>
  <si>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</si>
  <si>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</si>
  <si>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</si>
  <si>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</si>
  <si>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</si>
  <si>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</si>
  <si>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</si>
  <si>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</si>
  <si>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</si>
  <si>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</si>
  <si>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</si>
  <si>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</si>
  <si>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</si>
  <si>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</si>
  <si>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</si>
  <si>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</si>
  <si>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</si>
  <si>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</si>
  <si>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</si>
  <si>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</si>
  <si>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</si>
  <si>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</si>
  <si>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</si>
  <si>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</si>
  <si>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</si>
  <si>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</si>
  <si>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</si>
  <si>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</si>
  <si>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</si>
  <si>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</si>
  <si>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</si>
  <si>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</si>
  <si>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</si>
  <si>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計画的に行ってきた料金改定の成果で健全運営に転換でき、現時点では良好な運営状況である判断できる。今後数年間は施設の更新と拡張を進めていくことが懸案になり、これまで以上に設備投資の支出が増大してくることが見込まれ、債務過多にも注意しながら安定運営を目指す。</t>
    <phoneticPr fontId="4"/>
  </si>
  <si>
    <t>施設利用率がにわかに下がったのは、老朽化が進んできている水源施設を、予防的に更新・拡大するための整備が順調に進んだためと分析できる。また、管路経年化率が示すとおり、管路更新も順調に進んでいると判断できる。経営戦略にも定めたとおり、ここから数年間が大規模施設整備のピークの時期に入ってくるので、引き続き計画どおりに施設整備を進めていくことが安定給水を継続させるうえで重要である。</t>
    <rPh sb="0" eb="2">
      <t>シセツ</t>
    </rPh>
    <rPh sb="2" eb="4">
      <t>リヨウ</t>
    </rPh>
    <rPh sb="4" eb="5">
      <t>リツ</t>
    </rPh>
    <rPh sb="10" eb="11">
      <t>サ</t>
    </rPh>
    <rPh sb="17" eb="20">
      <t>ロウキュウカ</t>
    </rPh>
    <rPh sb="21" eb="22">
      <t>スス</t>
    </rPh>
    <rPh sb="28" eb="30">
      <t>スイゲン</t>
    </rPh>
    <rPh sb="30" eb="32">
      <t>シセツ</t>
    </rPh>
    <rPh sb="34" eb="37">
      <t>ヨボウテキ</t>
    </rPh>
    <rPh sb="38" eb="40">
      <t>コウシン</t>
    </rPh>
    <rPh sb="41" eb="43">
      <t>カクダイ</t>
    </rPh>
    <rPh sb="48" eb="50">
      <t>セイビ</t>
    </rPh>
    <rPh sb="51" eb="53">
      <t>ジュンチョウ</t>
    </rPh>
    <rPh sb="54" eb="55">
      <t>スス</t>
    </rPh>
    <rPh sb="60" eb="62">
      <t>ブンセキ</t>
    </rPh>
    <rPh sb="96" eb="98">
      <t>ハンダン</t>
    </rPh>
    <rPh sb="102" eb="104">
      <t>ケイエイ</t>
    </rPh>
    <rPh sb="104" eb="106">
      <t>センリャク</t>
    </rPh>
    <rPh sb="108" eb="109">
      <t>サダ</t>
    </rPh>
    <rPh sb="119" eb="122">
      <t>スウネンカン</t>
    </rPh>
    <rPh sb="123" eb="126">
      <t>ダイキボ</t>
    </rPh>
    <rPh sb="126" eb="128">
      <t>シセツ</t>
    </rPh>
    <rPh sb="128" eb="130">
      <t>セイビ</t>
    </rPh>
    <rPh sb="135" eb="137">
      <t>ジキ</t>
    </rPh>
    <rPh sb="138" eb="139">
      <t>ハイ</t>
    </rPh>
    <rPh sb="146" eb="147">
      <t>ヒ</t>
    </rPh>
    <rPh sb="148" eb="149">
      <t>ツヅ</t>
    </rPh>
    <rPh sb="150" eb="152">
      <t>ケイカク</t>
    </rPh>
    <rPh sb="156" eb="158">
      <t>シセツ</t>
    </rPh>
    <rPh sb="158" eb="160">
      <t>セイビ</t>
    </rPh>
    <rPh sb="161" eb="162">
      <t>スス</t>
    </rPh>
    <rPh sb="169" eb="171">
      <t>アンテイ</t>
    </rPh>
    <rPh sb="171" eb="173">
      <t>キュウスイ</t>
    </rPh>
    <rPh sb="174" eb="176">
      <t>ケイゾク</t>
    </rPh>
    <rPh sb="182" eb="184">
      <t>ジュウヨウ</t>
    </rPh>
    <phoneticPr fontId="4"/>
  </si>
  <si>
    <t>H25とH28に続き、今回のR元年の３回目の料金改定により如実に成果が表れ、経常収支比率が約118％まで上昇、また累積欠損金比率も0％を維持できている。流動比率と料金回収率についても比較的高い水準からさらに上昇している。給水原価については豊富な地下水に恵まれていることにより低く保たれ理想的である。今後はこの「ゆとり」の部分をうまく活かし、起債の借り入れのコントロールにより企業債残高をバランスよく低減してゆくことが望まれる。</t>
    <rPh sb="8" eb="9">
      <t>ツヅ</t>
    </rPh>
    <rPh sb="11" eb="13">
      <t>コンカイ</t>
    </rPh>
    <rPh sb="15" eb="17">
      <t>ガンネン</t>
    </rPh>
    <rPh sb="19" eb="21">
      <t>カイメ</t>
    </rPh>
    <rPh sb="29" eb="31">
      <t>ニョジツ</t>
    </rPh>
    <rPh sb="35" eb="36">
      <t>アラワ</t>
    </rPh>
    <rPh sb="45" eb="46">
      <t>ヤク</t>
    </rPh>
    <rPh sb="52" eb="54">
      <t>ジョウショウ</t>
    </rPh>
    <rPh sb="103" eb="105">
      <t>ジョウショウ</t>
    </rPh>
    <rPh sb="142" eb="145">
      <t>リソウテキ</t>
    </rPh>
    <rPh sb="175" eb="176">
      <t>イ</t>
    </rPh>
    <rPh sb="199" eb="201">
      <t>テイゲン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</si>
</sst>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1.73</c:v>
                </c:pt>
                <c:pt idx="1">
                  <c:v>0.35</c:v>
                </c:pt>
                <c:pt idx="2">
                  <c:v>0.64</c:v>
                </c:pt>
                <c:pt idx="3">
                  <c:v>0.35</c:v>
                </c:pt>
                <c:pt idx="4">
                  <c:v>0.64</c:v>
                </c:pt>
              </c:numCache>
            </c:numRef>
          </c:val>
          <c:extLst>
            <c:ext xmlns:c16="http://schemas.microsoft.com/office/drawing/2014/chart" uri="{C3380CC4-5D6E-409C-BE32-E72D297353CC}">
              <c16:uniqueId val="{00000000-59C7-44B7-B01D-B86DD54A8846}"/>
            </c:ext>
          </c:extLst>
        </c:ser>
        <c:dLbls>
          <c:showLegendKey val="0"/>
          <c:showVal val="0"/>
          <c:showCatName val="0"/>
          <c:showSerName val="0"/>
          <c:showPercent val="0"/>
          <c:showBubbleSize val="0"/>
        </c:dLbls>
        <c:gapWidth val="150"/>
        <c:axId val="381710960"/>
        <c:axId val="38171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59C7-44B7-B01D-B86DD54A8846}"/>
            </c:ext>
          </c:extLst>
        </c:ser>
        <c:dLbls>
          <c:showLegendKey val="0"/>
          <c:showVal val="0"/>
          <c:showCatName val="0"/>
          <c:showSerName val="0"/>
          <c:showPercent val="0"/>
          <c:showBubbleSize val="0"/>
        </c:dLbls>
        <c:marker val="1"/>
        <c:smooth val="0"/>
        <c:axId val="381710960"/>
        <c:axId val="381719544"/>
      </c:lineChart>
      <c:dateAx>
        <c:axId val="381710960"/>
        <c:scaling>
          <c:orientation val="minMax"/>
        </c:scaling>
        <c:delete val="1"/>
        <c:axPos val="b"/>
        <c:numFmt formatCode="&quot;H&quot;yy" sourceLinked="1"/>
        <c:majorTickMark val="none"/>
        <c:minorTickMark val="none"/>
        <c:tickLblPos val="none"/>
        <c:crossAx val="381719544"/>
        <c:crosses val="autoZero"/>
        <c:auto val="1"/>
        <c:lblOffset val="100"/>
        <c:baseTimeUnit val="years"/>
      </c:dateAx>
      <c:valAx>
        <c:axId val="38171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57.39</c:v>
                </c:pt>
                <c:pt idx="1">
                  <c:v>56.7</c:v>
                </c:pt>
                <c:pt idx="2">
                  <c:v>57.65</c:v>
                </c:pt>
                <c:pt idx="3">
                  <c:v>57.68</c:v>
                </c:pt>
                <c:pt idx="4">
                  <c:v>56.56</c:v>
                </c:pt>
              </c:numCache>
            </c:numRef>
          </c:val>
          <c:extLst>
            <c:ext xmlns:c16="http://schemas.microsoft.com/office/drawing/2014/chart" uri="{C3380CC4-5D6E-409C-BE32-E72D297353CC}">
              <c16:uniqueId val="{00000000-FFF4-4202-AA84-A10E374B5AD5}"/>
            </c:ext>
          </c:extLst>
        </c:ser>
        <c:dLbls>
          <c:showLegendKey val="0"/>
          <c:showVal val="0"/>
          <c:showCatName val="0"/>
          <c:showSerName val="0"/>
          <c:showPercent val="0"/>
          <c:showBubbleSize val="0"/>
        </c:dLbls>
        <c:gapWidth val="150"/>
        <c:axId val="382105096"/>
        <c:axId val="38210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FF4-4202-AA84-A10E374B5AD5}"/>
            </c:ext>
          </c:extLst>
        </c:ser>
        <c:dLbls>
          <c:showLegendKey val="0"/>
          <c:showVal val="0"/>
          <c:showCatName val="0"/>
          <c:showSerName val="0"/>
          <c:showPercent val="0"/>
          <c:showBubbleSize val="0"/>
        </c:dLbls>
        <c:marker val="1"/>
        <c:smooth val="0"/>
        <c:axId val="382105096"/>
        <c:axId val="382105488"/>
      </c:lineChart>
      <c:dateAx>
        <c:axId val="382105096"/>
        <c:scaling>
          <c:orientation val="minMax"/>
        </c:scaling>
        <c:delete val="1"/>
        <c:axPos val="b"/>
        <c:numFmt formatCode="&quot;H&quot;yy" sourceLinked="1"/>
        <c:majorTickMark val="none"/>
        <c:minorTickMark val="none"/>
        <c:tickLblPos val="none"/>
        <c:crossAx val="382105488"/>
        <c:crosses val="autoZero"/>
        <c:auto val="1"/>
        <c:lblOffset val="100"/>
        <c:baseTimeUnit val="years"/>
      </c:dateAx>
      <c:valAx>
        <c:axId val="38210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0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65.290000000000006</c:v>
                </c:pt>
                <c:pt idx="1">
                  <c:v>65.7</c:v>
                </c:pt>
                <c:pt idx="2">
                  <c:v>65.47</c:v>
                </c:pt>
                <c:pt idx="3">
                  <c:v>64.83</c:v>
                </c:pt>
                <c:pt idx="4">
                  <c:v>64.86</c:v>
                </c:pt>
              </c:numCache>
            </c:numRef>
          </c:val>
          <c:extLst>
            <c:ext xmlns:c16="http://schemas.microsoft.com/office/drawing/2014/chart" uri="{C3380CC4-5D6E-409C-BE32-E72D297353CC}">
              <c16:uniqueId val="{00000000-29BC-4134-8052-63CCBC549EEA}"/>
            </c:ext>
          </c:extLst>
        </c:ser>
        <c:dLbls>
          <c:showLegendKey val="0"/>
          <c:showVal val="0"/>
          <c:showCatName val="0"/>
          <c:showSerName val="0"/>
          <c:showPercent val="0"/>
          <c:showBubbleSize val="0"/>
        </c:dLbls>
        <c:gapWidth val="150"/>
        <c:axId val="382107056"/>
        <c:axId val="38209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29BC-4134-8052-63CCBC549EEA}"/>
            </c:ext>
          </c:extLst>
        </c:ser>
        <c:dLbls>
          <c:showLegendKey val="0"/>
          <c:showVal val="0"/>
          <c:showCatName val="0"/>
          <c:showSerName val="0"/>
          <c:showPercent val="0"/>
          <c:showBubbleSize val="0"/>
        </c:dLbls>
        <c:marker val="1"/>
        <c:smooth val="0"/>
        <c:axId val="382107056"/>
        <c:axId val="382099608"/>
      </c:lineChart>
      <c:dateAx>
        <c:axId val="382107056"/>
        <c:scaling>
          <c:orientation val="minMax"/>
        </c:scaling>
        <c:delete val="1"/>
        <c:axPos val="b"/>
        <c:numFmt formatCode="&quot;H&quot;yy" sourceLinked="1"/>
        <c:majorTickMark val="none"/>
        <c:minorTickMark val="none"/>
        <c:tickLblPos val="none"/>
        <c:crossAx val="382099608"/>
        <c:crosses val="autoZero"/>
        <c:auto val="1"/>
        <c:lblOffset val="100"/>
        <c:baseTimeUnit val="years"/>
      </c:dateAx>
      <c:valAx>
        <c:axId val="38209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0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90.71</c:v>
                </c:pt>
                <c:pt idx="1">
                  <c:v>107.01</c:v>
                </c:pt>
                <c:pt idx="2">
                  <c:v>102.7</c:v>
                </c:pt>
                <c:pt idx="3">
                  <c:v>101.84</c:v>
                </c:pt>
                <c:pt idx="4">
                  <c:v>117.89</c:v>
                </c:pt>
              </c:numCache>
            </c:numRef>
          </c:val>
          <c:extLst>
            <c:ext xmlns:c16="http://schemas.microsoft.com/office/drawing/2014/chart" uri="{C3380CC4-5D6E-409C-BE32-E72D297353CC}">
              <c16:uniqueId val="{00000000-AA49-4B81-BBE7-E8220EE141AE}"/>
            </c:ext>
          </c:extLst>
        </c:ser>
        <c:dLbls>
          <c:showLegendKey val="0"/>
          <c:showVal val="0"/>
          <c:showCatName val="0"/>
          <c:showSerName val="0"/>
          <c:showPercent val="0"/>
          <c:showBubbleSize val="0"/>
        </c:dLbls>
        <c:gapWidth val="150"/>
        <c:axId val="127751696"/>
        <c:axId val="12775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AA49-4B81-BBE7-E8220EE141AE}"/>
            </c:ext>
          </c:extLst>
        </c:ser>
        <c:dLbls>
          <c:showLegendKey val="0"/>
          <c:showVal val="0"/>
          <c:showCatName val="0"/>
          <c:showSerName val="0"/>
          <c:showPercent val="0"/>
          <c:showBubbleSize val="0"/>
        </c:dLbls>
        <c:marker val="1"/>
        <c:smooth val="0"/>
        <c:axId val="127751696"/>
        <c:axId val="127752088"/>
      </c:lineChart>
      <c:dateAx>
        <c:axId val="127751696"/>
        <c:scaling>
          <c:orientation val="minMax"/>
        </c:scaling>
        <c:delete val="1"/>
        <c:axPos val="b"/>
        <c:numFmt formatCode="&quot;H&quot;yy" sourceLinked="1"/>
        <c:majorTickMark val="none"/>
        <c:minorTickMark val="none"/>
        <c:tickLblPos val="none"/>
        <c:crossAx val="127752088"/>
        <c:crosses val="autoZero"/>
        <c:auto val="1"/>
        <c:lblOffset val="100"/>
        <c:baseTimeUnit val="years"/>
      </c:dateAx>
      <c:valAx>
        <c:axId val="12775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45.89</c:v>
                </c:pt>
                <c:pt idx="1">
                  <c:v>47.66</c:v>
                </c:pt>
                <c:pt idx="2">
                  <c:v>48.85</c:v>
                </c:pt>
                <c:pt idx="3">
                  <c:v>48.8</c:v>
                </c:pt>
                <c:pt idx="4">
                  <c:v>49.29</c:v>
                </c:pt>
              </c:numCache>
            </c:numRef>
          </c:val>
          <c:extLst>
            <c:ext xmlns:c16="http://schemas.microsoft.com/office/drawing/2014/chart" uri="{C3380CC4-5D6E-409C-BE32-E72D297353CC}">
              <c16:uniqueId val="{00000000-BD1E-4302-AA15-465A17A8867C}"/>
            </c:ext>
          </c:extLst>
        </c:ser>
        <c:dLbls>
          <c:showLegendKey val="0"/>
          <c:showVal val="0"/>
          <c:showCatName val="0"/>
          <c:showSerName val="0"/>
          <c:showPercent val="0"/>
          <c:showBubbleSize val="0"/>
        </c:dLbls>
        <c:gapWidth val="150"/>
        <c:axId val="381919336"/>
        <c:axId val="38191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D1E-4302-AA15-465A17A8867C}"/>
            </c:ext>
          </c:extLst>
        </c:ser>
        <c:dLbls>
          <c:showLegendKey val="0"/>
          <c:showVal val="0"/>
          <c:showCatName val="0"/>
          <c:showSerName val="0"/>
          <c:showPercent val="0"/>
          <c:showBubbleSize val="0"/>
        </c:dLbls>
        <c:marker val="1"/>
        <c:smooth val="0"/>
        <c:axId val="381919336"/>
        <c:axId val="381917768"/>
      </c:lineChart>
      <c:dateAx>
        <c:axId val="381919336"/>
        <c:scaling>
          <c:orientation val="minMax"/>
        </c:scaling>
        <c:delete val="1"/>
        <c:axPos val="b"/>
        <c:numFmt formatCode="&quot;H&quot;yy" sourceLinked="1"/>
        <c:majorTickMark val="none"/>
        <c:minorTickMark val="none"/>
        <c:tickLblPos val="none"/>
        <c:crossAx val="381917768"/>
        <c:crosses val="autoZero"/>
        <c:auto val="1"/>
        <c:lblOffset val="100"/>
        <c:baseTimeUnit val="years"/>
      </c:dateAx>
      <c:valAx>
        <c:axId val="38191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1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0.99</c:v>
                </c:pt>
                <c:pt idx="1">
                  <c:v>1.1299999999999999</c:v>
                </c:pt>
                <c:pt idx="2">
                  <c:v>0.97</c:v>
                </c:pt>
                <c:pt idx="3">
                  <c:v>0.97</c:v>
                </c:pt>
                <c:pt idx="4">
                  <c:v>0.96</c:v>
                </c:pt>
              </c:numCache>
            </c:numRef>
          </c:val>
          <c:extLst>
            <c:ext xmlns:c16="http://schemas.microsoft.com/office/drawing/2014/chart" uri="{C3380CC4-5D6E-409C-BE32-E72D297353CC}">
              <c16:uniqueId val="{00000000-C0A6-4E00-85C2-B208F5380F9B}"/>
            </c:ext>
          </c:extLst>
        </c:ser>
        <c:dLbls>
          <c:showLegendKey val="0"/>
          <c:showVal val="0"/>
          <c:showCatName val="0"/>
          <c:showSerName val="0"/>
          <c:showPercent val="0"/>
          <c:showBubbleSize val="0"/>
        </c:dLbls>
        <c:gapWidth val="150"/>
        <c:axId val="381917376"/>
        <c:axId val="3819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0A6-4E00-85C2-B208F5380F9B}"/>
            </c:ext>
          </c:extLst>
        </c:ser>
        <c:dLbls>
          <c:showLegendKey val="0"/>
          <c:showVal val="0"/>
          <c:showCatName val="0"/>
          <c:showSerName val="0"/>
          <c:showPercent val="0"/>
          <c:showBubbleSize val="0"/>
        </c:dLbls>
        <c:marker val="1"/>
        <c:smooth val="0"/>
        <c:axId val="381917376"/>
        <c:axId val="381922080"/>
      </c:lineChart>
      <c:dateAx>
        <c:axId val="381917376"/>
        <c:scaling>
          <c:orientation val="minMax"/>
        </c:scaling>
        <c:delete val="1"/>
        <c:axPos val="b"/>
        <c:numFmt formatCode="&quot;H&quot;yy" sourceLinked="1"/>
        <c:majorTickMark val="none"/>
        <c:minorTickMark val="none"/>
        <c:tickLblPos val="none"/>
        <c:crossAx val="381922080"/>
        <c:crosses val="autoZero"/>
        <c:auto val="1"/>
        <c:lblOffset val="100"/>
        <c:baseTimeUnit val="years"/>
      </c:dateAx>
      <c:valAx>
        <c:axId val="3819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2C-4AE0-B3C1-4B347618A6ED}"/>
            </c:ext>
          </c:extLst>
        </c:ser>
        <c:dLbls>
          <c:showLegendKey val="0"/>
          <c:showVal val="0"/>
          <c:showCatName val="0"/>
          <c:showSerName val="0"/>
          <c:showPercent val="0"/>
          <c:showBubbleSize val="0"/>
        </c:dLbls>
        <c:gapWidth val="150"/>
        <c:axId val="381923648"/>
        <c:axId val="38191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52C-4AE0-B3C1-4B347618A6ED}"/>
            </c:ext>
          </c:extLst>
        </c:ser>
        <c:dLbls>
          <c:showLegendKey val="0"/>
          <c:showVal val="0"/>
          <c:showCatName val="0"/>
          <c:showSerName val="0"/>
          <c:showPercent val="0"/>
          <c:showBubbleSize val="0"/>
        </c:dLbls>
        <c:marker val="1"/>
        <c:smooth val="0"/>
        <c:axId val="381923648"/>
        <c:axId val="381919728"/>
      </c:lineChart>
      <c:dateAx>
        <c:axId val="381923648"/>
        <c:scaling>
          <c:orientation val="minMax"/>
        </c:scaling>
        <c:delete val="1"/>
        <c:axPos val="b"/>
        <c:numFmt formatCode="&quot;H&quot;yy" sourceLinked="1"/>
        <c:majorTickMark val="none"/>
        <c:minorTickMark val="none"/>
        <c:tickLblPos val="none"/>
        <c:crossAx val="381919728"/>
        <c:crosses val="autoZero"/>
        <c:auto val="1"/>
        <c:lblOffset val="100"/>
        <c:baseTimeUnit val="years"/>
      </c:dateAx>
      <c:valAx>
        <c:axId val="38191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394.41</c:v>
                </c:pt>
                <c:pt idx="1">
                  <c:v>553.09</c:v>
                </c:pt>
                <c:pt idx="2">
                  <c:v>505.02</c:v>
                </c:pt>
                <c:pt idx="3">
                  <c:v>538.12</c:v>
                </c:pt>
                <c:pt idx="4">
                  <c:v>666.23</c:v>
                </c:pt>
              </c:numCache>
            </c:numRef>
          </c:val>
          <c:extLst>
            <c:ext xmlns:c16="http://schemas.microsoft.com/office/drawing/2014/chart" uri="{C3380CC4-5D6E-409C-BE32-E72D297353CC}">
              <c16:uniqueId val="{00000000-9281-489C-9075-866CB08D57FA}"/>
            </c:ext>
          </c:extLst>
        </c:ser>
        <c:dLbls>
          <c:showLegendKey val="0"/>
          <c:showVal val="0"/>
          <c:showCatName val="0"/>
          <c:showSerName val="0"/>
          <c:showPercent val="0"/>
          <c:showBubbleSize val="0"/>
        </c:dLbls>
        <c:gapWidth val="150"/>
        <c:axId val="381920512"/>
        <c:axId val="38192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281-489C-9075-866CB08D57FA}"/>
            </c:ext>
          </c:extLst>
        </c:ser>
        <c:dLbls>
          <c:showLegendKey val="0"/>
          <c:showVal val="0"/>
          <c:showCatName val="0"/>
          <c:showSerName val="0"/>
          <c:showPercent val="0"/>
          <c:showBubbleSize val="0"/>
        </c:dLbls>
        <c:marker val="1"/>
        <c:smooth val="0"/>
        <c:axId val="381920512"/>
        <c:axId val="381920904"/>
      </c:lineChart>
      <c:dateAx>
        <c:axId val="381920512"/>
        <c:scaling>
          <c:orientation val="minMax"/>
        </c:scaling>
        <c:delete val="1"/>
        <c:axPos val="b"/>
        <c:numFmt formatCode="&quot;H&quot;yy" sourceLinked="1"/>
        <c:majorTickMark val="none"/>
        <c:minorTickMark val="none"/>
        <c:tickLblPos val="none"/>
        <c:crossAx val="381920904"/>
        <c:crosses val="autoZero"/>
        <c:auto val="1"/>
        <c:lblOffset val="100"/>
        <c:baseTimeUnit val="years"/>
      </c:dateAx>
      <c:valAx>
        <c:axId val="381920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454.74</c:v>
                </c:pt>
                <c:pt idx="1">
                  <c:v>374.54</c:v>
                </c:pt>
                <c:pt idx="2">
                  <c:v>388</c:v>
                </c:pt>
                <c:pt idx="3">
                  <c:v>454.57</c:v>
                </c:pt>
                <c:pt idx="4">
                  <c:v>406.94</c:v>
                </c:pt>
              </c:numCache>
            </c:numRef>
          </c:val>
          <c:extLst>
            <c:ext xmlns:c16="http://schemas.microsoft.com/office/drawing/2014/chart" uri="{C3380CC4-5D6E-409C-BE32-E72D297353CC}">
              <c16:uniqueId val="{00000000-6C91-4B56-A271-021E9816EA11}"/>
            </c:ext>
          </c:extLst>
        </c:ser>
        <c:dLbls>
          <c:showLegendKey val="0"/>
          <c:showVal val="0"/>
          <c:showCatName val="0"/>
          <c:showSerName val="0"/>
          <c:showPercent val="0"/>
          <c:showBubbleSize val="0"/>
        </c:dLbls>
        <c:gapWidth val="150"/>
        <c:axId val="382101176"/>
        <c:axId val="38210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C91-4B56-A271-021E9816EA11}"/>
            </c:ext>
          </c:extLst>
        </c:ser>
        <c:dLbls>
          <c:showLegendKey val="0"/>
          <c:showVal val="0"/>
          <c:showCatName val="0"/>
          <c:showSerName val="0"/>
          <c:showPercent val="0"/>
          <c:showBubbleSize val="0"/>
        </c:dLbls>
        <c:marker val="1"/>
        <c:smooth val="0"/>
        <c:axId val="382101176"/>
        <c:axId val="382103920"/>
      </c:lineChart>
      <c:dateAx>
        <c:axId val="382101176"/>
        <c:scaling>
          <c:orientation val="minMax"/>
        </c:scaling>
        <c:delete val="1"/>
        <c:axPos val="b"/>
        <c:numFmt formatCode="&quot;H&quot;yy" sourceLinked="1"/>
        <c:majorTickMark val="none"/>
        <c:minorTickMark val="none"/>
        <c:tickLblPos val="none"/>
        <c:crossAx val="382103920"/>
        <c:crosses val="autoZero"/>
        <c:auto val="1"/>
        <c:lblOffset val="100"/>
        <c:baseTimeUnit val="years"/>
      </c:dateAx>
      <c:valAx>
        <c:axId val="38210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10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82.29</c:v>
                </c:pt>
                <c:pt idx="1">
                  <c:v>101.49</c:v>
                </c:pt>
                <c:pt idx="2">
                  <c:v>97.15</c:v>
                </c:pt>
                <c:pt idx="3">
                  <c:v>96.52</c:v>
                </c:pt>
                <c:pt idx="4">
                  <c:v>115.62</c:v>
                </c:pt>
              </c:numCache>
            </c:numRef>
          </c:val>
          <c:extLst>
            <c:ext xmlns:c16="http://schemas.microsoft.com/office/drawing/2014/chart" uri="{C3380CC4-5D6E-409C-BE32-E72D297353CC}">
              <c16:uniqueId val="{00000000-FC0F-4772-9EFC-00CE9CB392A6}"/>
            </c:ext>
          </c:extLst>
        </c:ser>
        <c:dLbls>
          <c:showLegendKey val="0"/>
          <c:showVal val="0"/>
          <c:showCatName val="0"/>
          <c:showSerName val="0"/>
          <c:showPercent val="0"/>
          <c:showBubbleSize val="0"/>
        </c:dLbls>
        <c:gapWidth val="150"/>
        <c:axId val="382100392"/>
        <c:axId val="3821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FC0F-4772-9EFC-00CE9CB392A6}"/>
            </c:ext>
          </c:extLst>
        </c:ser>
        <c:dLbls>
          <c:showLegendKey val="0"/>
          <c:showVal val="0"/>
          <c:showCatName val="0"/>
          <c:showSerName val="0"/>
          <c:showPercent val="0"/>
          <c:showBubbleSize val="0"/>
        </c:dLbls>
        <c:marker val="1"/>
        <c:smooth val="0"/>
        <c:axId val="382100392"/>
        <c:axId val="382103136"/>
      </c:lineChart>
      <c:dateAx>
        <c:axId val="382100392"/>
        <c:scaling>
          <c:orientation val="minMax"/>
        </c:scaling>
        <c:delete val="1"/>
        <c:axPos val="b"/>
        <c:numFmt formatCode="&quot;H&quot;yy" sourceLinked="1"/>
        <c:majorTickMark val="none"/>
        <c:minorTickMark val="none"/>
        <c:tickLblPos val="none"/>
        <c:crossAx val="382103136"/>
        <c:crosses val="autoZero"/>
        <c:auto val="1"/>
        <c:lblOffset val="100"/>
        <c:baseTimeUnit val="years"/>
      </c:dateAx>
      <c:valAx>
        <c:axId val="3821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0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60.25</c:v>
                </c:pt>
                <c:pt idx="1">
                  <c:v>59.32</c:v>
                </c:pt>
                <c:pt idx="2">
                  <c:v>63.8</c:v>
                </c:pt>
                <c:pt idx="3">
                  <c:v>64.61</c:v>
                </c:pt>
                <c:pt idx="4">
                  <c:v>65.66</c:v>
                </c:pt>
              </c:numCache>
            </c:numRef>
          </c:val>
          <c:extLst>
            <c:ext xmlns:c16="http://schemas.microsoft.com/office/drawing/2014/chart" uri="{C3380CC4-5D6E-409C-BE32-E72D297353CC}">
              <c16:uniqueId val="{00000000-3FF3-48C9-892A-83324D9653F2}"/>
            </c:ext>
          </c:extLst>
        </c:ser>
        <c:dLbls>
          <c:showLegendKey val="0"/>
          <c:showVal val="0"/>
          <c:showCatName val="0"/>
          <c:showSerName val="0"/>
          <c:showPercent val="0"/>
          <c:showBubbleSize val="0"/>
        </c:dLbls>
        <c:gapWidth val="150"/>
        <c:axId val="382103528"/>
        <c:axId val="3821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FF3-48C9-892A-83324D9653F2}"/>
            </c:ext>
          </c:extLst>
        </c:ser>
        <c:dLbls>
          <c:showLegendKey val="0"/>
          <c:showVal val="0"/>
          <c:showCatName val="0"/>
          <c:showSerName val="0"/>
          <c:showPercent val="0"/>
          <c:showBubbleSize val="0"/>
        </c:dLbls>
        <c:marker val="1"/>
        <c:smooth val="0"/>
        <c:axId val="382103528"/>
        <c:axId val="382104704"/>
      </c:lineChart>
      <c:dateAx>
        <c:axId val="382103528"/>
        <c:scaling>
          <c:orientation val="minMax"/>
        </c:scaling>
        <c:delete val="1"/>
        <c:axPos val="b"/>
        <c:numFmt formatCode="&quot;H&quot;yy" sourceLinked="1"/>
        <c:majorTickMark val="none"/>
        <c:minorTickMark val="none"/>
        <c:tickLblPos val="none"/>
        <c:crossAx val="382104704"/>
        <c:crosses val="autoZero"/>
        <c:auto val="1"/>
        <c:lblOffset val="100"/>
        <c:baseTimeUnit val="years"/>
      </c:dateAx>
      <c:valAx>
        <c:axId val="3821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山梨県　富士河口湖町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26674</v>
      </c>
      <c r="AM8" s="71"/>
      <c r="AN8" s="71"/>
      <c r="AO8" s="71"/>
      <c r="AP8" s="71"/>
      <c r="AQ8" s="71"/>
      <c r="AR8" s="71"/>
      <c r="AS8" s="71"/>
      <c r="AT8" s="67">
        <f>データ!$S$6</f>
        <v>158.4</v>
      </c>
      <c r="AU8" s="68"/>
      <c r="AV8" s="68"/>
      <c r="AW8" s="68"/>
      <c r="AX8" s="68"/>
      <c r="AY8" s="68"/>
      <c r="AZ8" s="68"/>
      <c r="BA8" s="68"/>
      <c r="BB8" s="70">
        <f>データ!$T$6</f>
        <v>168.4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53.7</v>
      </c>
      <c r="J10" s="68"/>
      <c r="K10" s="68"/>
      <c r="L10" s="68"/>
      <c r="M10" s="68"/>
      <c r="N10" s="68"/>
      <c r="O10" s="69"/>
      <c r="P10" s="70">
        <f>データ!$P$6</f>
        <v>75.06</v>
      </c>
      <c r="Q10" s="70"/>
      <c r="R10" s="70"/>
      <c r="S10" s="70"/>
      <c r="T10" s="70"/>
      <c r="U10" s="70"/>
      <c r="V10" s="70"/>
      <c r="W10" s="71">
        <f>データ!$Q$6</f>
        <v>1120</v>
      </c>
      <c r="X10" s="71"/>
      <c r="Y10" s="71"/>
      <c r="Z10" s="71"/>
      <c r="AA10" s="71"/>
      <c r="AB10" s="71"/>
      <c r="AC10" s="71"/>
      <c r="AD10" s="2"/>
      <c r="AE10" s="2"/>
      <c r="AF10" s="2"/>
      <c r="AG10" s="2"/>
      <c r="AH10" s="4"/>
      <c r="AI10" s="4"/>
      <c r="AJ10" s="4"/>
      <c r="AK10" s="4"/>
      <c r="AL10" s="71">
        <f>データ!$U$6</f>
        <v>19944</v>
      </c>
      <c r="AM10" s="71"/>
      <c r="AN10" s="71"/>
      <c r="AO10" s="71"/>
      <c r="AP10" s="71"/>
      <c r="AQ10" s="71"/>
      <c r="AR10" s="71"/>
      <c r="AS10" s="71"/>
      <c r="AT10" s="67">
        <f>データ!$V$6</f>
        <v>26.92</v>
      </c>
      <c r="AU10" s="68"/>
      <c r="AV10" s="68"/>
      <c r="AW10" s="68"/>
      <c r="AX10" s="68"/>
      <c r="AY10" s="68"/>
      <c r="AZ10" s="68"/>
      <c r="BA10" s="68"/>
      <c r="BB10" s="70">
        <f>データ!$W$6</f>
        <v>740.86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rpZu9rFxQZoNI6BG3Hxo3ThyCbignB90moldEUE6QOysIvaUES9xOrfWzyPKgqt6/Wnwv4gi8vZn7sgvTlRWg==" saltValue="8PsjaCMolh5P+Tt5/OgR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194301</v>
      </c>
      <c r="D6" s="34">
        <f t="shared" si="3"/>
        <v>46</v>
      </c>
      <c r="E6" s="34">
        <f t="shared" si="3"/>
        <v>1</v>
      </c>
      <c r="F6" s="34">
        <f t="shared" si="3"/>
        <v>0</v>
      </c>
      <c r="G6" s="34">
        <f t="shared" si="3"/>
        <v>1</v>
      </c>
      <c r="H6" s="34" t="str">
        <f t="shared" si="3"/>
        <v>山梨県　富士河口湖町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53.7</v>
      </c>
      <c r="P6" s="35">
        <f t="shared" si="3"/>
        <v>75.06</v>
      </c>
      <c r="Q6" s="35">
        <f t="shared" si="3"/>
        <v>1120</v>
      </c>
      <c r="R6" s="35">
        <f t="shared" si="3"/>
        <v>26674</v>
      </c>
      <c r="S6" s="35">
        <f t="shared" si="3"/>
        <v>158.4</v>
      </c>
      <c r="T6" s="35">
        <f t="shared" si="3"/>
        <v>168.4</v>
      </c>
      <c r="U6" s="35">
        <f t="shared" si="3"/>
        <v>19944</v>
      </c>
      <c r="V6" s="35">
        <f t="shared" si="3"/>
        <v>26.92</v>
      </c>
      <c r="W6" s="35">
        <f t="shared" si="3"/>
        <v>740.86</v>
      </c>
      <c r="X6" s="36">
        <f>IF(X7="",NA(),X7)</f>
        <v>90.71</v>
      </c>
      <c r="Y6" s="36">
        <f t="shared" ref="Y6:AG6" si="4">IF(Y7="",NA(),Y7)</f>
        <v>107.01</v>
      </c>
      <c r="Z6" s="36">
        <f t="shared" si="4"/>
        <v>102.7</v>
      </c>
      <c r="AA6" s="36">
        <f t="shared" si="4"/>
        <v>101.84</v>
      </c>
      <c r="AB6" s="36">
        <f t="shared" si="4"/>
        <v>117.89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394.41</v>
      </c>
      <c r="AU6" s="36">
        <f t="shared" ref="AU6:BC6" si="6">IF(AU7="",NA(),AU7)</f>
        <v>553.09</v>
      </c>
      <c r="AV6" s="36">
        <f t="shared" si="6"/>
        <v>505.02</v>
      </c>
      <c r="AW6" s="36">
        <f t="shared" si="6"/>
        <v>538.12</v>
      </c>
      <c r="AX6" s="36">
        <f t="shared" si="6"/>
        <v>666.23</v>
      </c>
      <c r="AY6" s="36">
        <f t="shared" si="6"/>
        <v>391.54</v>
      </c>
      <c r="AZ6" s="36">
        <f t="shared" si="6"/>
        <v>384.34</v>
      </c>
      <c r="BA6" s="36">
        <f t="shared" si="6"/>
        <v>359.47</v>
      </c>
      <c r="BB6" s="36">
        <f t="shared" si="6"/>
        <v>369.69</v>
      </c>
      <c r="BC6" s="36">
        <f t="shared" si="6"/>
        <v>379.08</v>
      </c>
      <c r="BD6" s="35" t="str">
        <f>IF(BD7="","",IF(BD7="-","【-】","【"&amp;SUBSTITUTE(TEXT(BD7,"#,##0.00"),"-","△")&amp;"】"))</f>
        <v>【264.97】</v>
      </c>
      <c r="BE6" s="36">
        <f>IF(BE7="",NA(),BE7)</f>
        <v>454.74</v>
      </c>
      <c r="BF6" s="36">
        <f t="shared" ref="BF6:BN6" si="7">IF(BF7="",NA(),BF7)</f>
        <v>374.54</v>
      </c>
      <c r="BG6" s="36">
        <f t="shared" si="7"/>
        <v>388</v>
      </c>
      <c r="BH6" s="36">
        <f t="shared" si="7"/>
        <v>454.57</v>
      </c>
      <c r="BI6" s="36">
        <f t="shared" si="7"/>
        <v>406.94</v>
      </c>
      <c r="BJ6" s="36">
        <f t="shared" si="7"/>
        <v>386.97</v>
      </c>
      <c r="BK6" s="36">
        <f t="shared" si="7"/>
        <v>380.58</v>
      </c>
      <c r="BL6" s="36">
        <f t="shared" si="7"/>
        <v>401.79</v>
      </c>
      <c r="BM6" s="36">
        <f t="shared" si="7"/>
        <v>402.99</v>
      </c>
      <c r="BN6" s="36">
        <f t="shared" si="7"/>
        <v>398.98</v>
      </c>
      <c r="BO6" s="35" t="str">
        <f>IF(BO7="","",IF(BO7="-","【-】","【"&amp;SUBSTITUTE(TEXT(BO7,"#,##0.00"),"-","△")&amp;"】"))</f>
        <v>【266.61】</v>
      </c>
      <c r="BP6" s="36">
        <f>IF(BP7="",NA(),BP7)</f>
        <v>82.29</v>
      </c>
      <c r="BQ6" s="36">
        <f t="shared" ref="BQ6:BY6" si="8">IF(BQ7="",NA(),BQ7)</f>
        <v>101.49</v>
      </c>
      <c r="BR6" s="36">
        <f t="shared" si="8"/>
        <v>97.15</v>
      </c>
      <c r="BS6" s="36">
        <f t="shared" si="8"/>
        <v>96.52</v>
      </c>
      <c r="BT6" s="36">
        <f t="shared" si="8"/>
        <v>115.62</v>
      </c>
      <c r="BU6" s="36">
        <f t="shared" si="8"/>
        <v>101.72</v>
      </c>
      <c r="BV6" s="36">
        <f t="shared" si="8"/>
        <v>102.38</v>
      </c>
      <c r="BW6" s="36">
        <f t="shared" si="8"/>
        <v>100.12</v>
      </c>
      <c r="BX6" s="36">
        <f t="shared" si="8"/>
        <v>98.66</v>
      </c>
      <c r="BY6" s="36">
        <f t="shared" si="8"/>
        <v>98.64</v>
      </c>
      <c r="BZ6" s="35" t="str">
        <f>IF(BZ7="","",IF(BZ7="-","【-】","【"&amp;SUBSTITUTE(TEXT(BZ7,"#,##0.00"),"-","△")&amp;"】"))</f>
        <v>【103.24】</v>
      </c>
      <c r="CA6" s="36">
        <f>IF(CA7="",NA(),CA7)</f>
        <v>60.25</v>
      </c>
      <c r="CB6" s="36">
        <f t="shared" ref="CB6:CJ6" si="9">IF(CB7="",NA(),CB7)</f>
        <v>59.32</v>
      </c>
      <c r="CC6" s="36">
        <f t="shared" si="9"/>
        <v>63.8</v>
      </c>
      <c r="CD6" s="36">
        <f t="shared" si="9"/>
        <v>64.61</v>
      </c>
      <c r="CE6" s="36">
        <f t="shared" si="9"/>
        <v>65.66</v>
      </c>
      <c r="CF6" s="36">
        <f t="shared" si="9"/>
        <v>168.2</v>
      </c>
      <c r="CG6" s="36">
        <f t="shared" si="9"/>
        <v>168.67</v>
      </c>
      <c r="CH6" s="36">
        <f t="shared" si="9"/>
        <v>174.97</v>
      </c>
      <c r="CI6" s="36">
        <f t="shared" si="9"/>
        <v>178.59</v>
      </c>
      <c r="CJ6" s="36">
        <f t="shared" si="9"/>
        <v>178.92</v>
      </c>
      <c r="CK6" s="35" t="str">
        <f>IF(CK7="","",IF(CK7="-","【-】","【"&amp;SUBSTITUTE(TEXT(CK7,"#,##0.00"),"-","△")&amp;"】"))</f>
        <v>【168.38】</v>
      </c>
      <c r="CL6" s="36">
        <f>IF(CL7="",NA(),CL7)</f>
        <v>57.39</v>
      </c>
      <c r="CM6" s="36">
        <f t="shared" ref="CM6:CU6" si="10">IF(CM7="",NA(),CM7)</f>
        <v>56.7</v>
      </c>
      <c r="CN6" s="36">
        <f t="shared" si="10"/>
        <v>57.65</v>
      </c>
      <c r="CO6" s="36">
        <f t="shared" si="10"/>
        <v>57.68</v>
      </c>
      <c r="CP6" s="36">
        <f t="shared" si="10"/>
        <v>56.56</v>
      </c>
      <c r="CQ6" s="36">
        <f t="shared" si="10"/>
        <v>54.77</v>
      </c>
      <c r="CR6" s="36">
        <f t="shared" si="10"/>
        <v>54.92</v>
      </c>
      <c r="CS6" s="36">
        <f t="shared" si="10"/>
        <v>55.63</v>
      </c>
      <c r="CT6" s="36">
        <f t="shared" si="10"/>
        <v>55.03</v>
      </c>
      <c r="CU6" s="36">
        <f t="shared" si="10"/>
        <v>55.14</v>
      </c>
      <c r="CV6" s="35" t="str">
        <f>IF(CV7="","",IF(CV7="-","【-】","【"&amp;SUBSTITUTE(TEXT(CV7,"#,##0.00"),"-","△")&amp;"】"))</f>
        <v>【60.00】</v>
      </c>
      <c r="CW6" s="36">
        <f>IF(CW7="",NA(),CW7)</f>
        <v>65.290000000000006</v>
      </c>
      <c r="CX6" s="36">
        <f t="shared" ref="CX6:DF6" si="11">IF(CX7="",NA(),CX7)</f>
        <v>65.7</v>
      </c>
      <c r="CY6" s="36">
        <f t="shared" si="11"/>
        <v>65.47</v>
      </c>
      <c r="CZ6" s="36">
        <f t="shared" si="11"/>
        <v>64.83</v>
      </c>
      <c r="DA6" s="36">
        <f t="shared" si="11"/>
        <v>64.86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45.89</v>
      </c>
      <c r="DI6" s="36">
        <f t="shared" ref="DI6:DQ6" si="12">IF(DI7="",NA(),DI7)</f>
        <v>47.66</v>
      </c>
      <c r="DJ6" s="36">
        <f t="shared" si="12"/>
        <v>48.85</v>
      </c>
      <c r="DK6" s="36">
        <f t="shared" si="12"/>
        <v>48.8</v>
      </c>
      <c r="DL6" s="36">
        <f t="shared" si="12"/>
        <v>49.29</v>
      </c>
      <c r="DM6" s="36">
        <f t="shared" si="12"/>
        <v>47.46</v>
      </c>
      <c r="DN6" s="36">
        <f t="shared" si="12"/>
        <v>48.49</v>
      </c>
      <c r="DO6" s="36">
        <f t="shared" si="12"/>
        <v>48.05</v>
      </c>
      <c r="DP6" s="36">
        <f t="shared" si="12"/>
        <v>48.87</v>
      </c>
      <c r="DQ6" s="36">
        <f t="shared" si="12"/>
        <v>49.92</v>
      </c>
      <c r="DR6" s="35" t="str">
        <f>IF(DR7="","",IF(DR7="-","【-】","【"&amp;SUBSTITUTE(TEXT(DR7,"#,##0.00"),"-","△")&amp;"】"))</f>
        <v>【49.59】</v>
      </c>
      <c r="DS6" s="36">
        <f>IF(DS7="",NA(),DS7)</f>
        <v>0.99</v>
      </c>
      <c r="DT6" s="36">
        <f t="shared" ref="DT6:EB6" si="13">IF(DT7="",NA(),DT7)</f>
        <v>1.1299999999999999</v>
      </c>
      <c r="DU6" s="36">
        <f t="shared" si="13"/>
        <v>0.97</v>
      </c>
      <c r="DV6" s="36">
        <f t="shared" si="13"/>
        <v>0.97</v>
      </c>
      <c r="DW6" s="36">
        <f t="shared" si="13"/>
        <v>0.96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1.73</v>
      </c>
      <c r="EE6" s="36">
        <f t="shared" ref="EE6:EM6" si="14">IF(EE7="",NA(),EE7)</f>
        <v>0.35</v>
      </c>
      <c r="EF6" s="36">
        <f t="shared" si="14"/>
        <v>0.64</v>
      </c>
      <c r="EG6" s="36">
        <f t="shared" si="14"/>
        <v>0.35</v>
      </c>
      <c r="EH6" s="36">
        <f t="shared" si="14"/>
        <v>0.64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194301</v>
      </c>
      <c r="D7" s="38">
        <v>46</v>
      </c>
      <c r="E7" s="38">
        <v>1</v>
      </c>
      <c r="F7" s="38">
        <v>0</v>
      </c>
      <c r="G7" s="38">
        <v>1</v>
      </c>
      <c r="H7" s="38" t="s">
        <v>93</v>
      </c>
      <c r="I7" s="38" t="s">
        <v>94</v>
      </c>
      <c r="J7" s="38" t="s">
        <v>95</v>
      </c>
      <c r="K7" s="38" t="s">
        <v>96</v>
      </c>
      <c r="L7" s="38" t="s">
        <v>97</v>
      </c>
      <c r="M7" s="38" t="s">
        <v>98</v>
      </c>
      <c r="N7" s="39" t="s">
        <v>99</v>
      </c>
      <c r="O7" s="39">
        <v>53.7</v>
      </c>
      <c r="P7" s="39">
        <v>75.06</v>
      </c>
      <c r="Q7" s="39">
        <v>1120</v>
      </c>
      <c r="R7" s="39">
        <v>26674</v>
      </c>
      <c r="S7" s="39">
        <v>158.4</v>
      </c>
      <c r="T7" s="39">
        <v>168.4</v>
      </c>
      <c r="U7" s="39">
        <v>19944</v>
      </c>
      <c r="V7" s="39">
        <v>26.92</v>
      </c>
      <c r="W7" s="39">
        <v>740.86</v>
      </c>
      <c r="X7" s="39">
        <v>90.71</v>
      </c>
      <c r="Y7" s="39">
        <v>107.01</v>
      </c>
      <c r="Z7" s="39">
        <v>102.7</v>
      </c>
      <c r="AA7" s="39">
        <v>101.84</v>
      </c>
      <c r="AB7" s="39">
        <v>117.89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394.41</v>
      </c>
      <c r="AU7" s="39">
        <v>553.09</v>
      </c>
      <c r="AV7" s="39">
        <v>505.02</v>
      </c>
      <c r="AW7" s="39">
        <v>538.12</v>
      </c>
      <c r="AX7" s="39">
        <v>666.23</v>
      </c>
      <c r="AY7" s="39">
        <v>391.54</v>
      </c>
      <c r="AZ7" s="39">
        <v>384.34</v>
      </c>
      <c r="BA7" s="39">
        <v>359.47</v>
      </c>
      <c r="BB7" s="39">
        <v>369.69</v>
      </c>
      <c r="BC7" s="39">
        <v>379.08</v>
      </c>
      <c r="BD7" s="39">
        <v>264.97000000000003</v>
      </c>
      <c r="BE7" s="39">
        <v>454.74</v>
      </c>
      <c r="BF7" s="39">
        <v>374.54</v>
      </c>
      <c r="BG7" s="39">
        <v>388</v>
      </c>
      <c r="BH7" s="39">
        <v>454.57</v>
      </c>
      <c r="BI7" s="39">
        <v>406.94</v>
      </c>
      <c r="BJ7" s="39">
        <v>386.97</v>
      </c>
      <c r="BK7" s="39">
        <v>380.58</v>
      </c>
      <c r="BL7" s="39">
        <v>401.79</v>
      </c>
      <c r="BM7" s="39">
        <v>402.99</v>
      </c>
      <c r="BN7" s="39">
        <v>398.98</v>
      </c>
      <c r="BO7" s="39">
        <v>266.61</v>
      </c>
      <c r="BP7" s="39">
        <v>82.29</v>
      </c>
      <c r="BQ7" s="39">
        <v>101.49</v>
      </c>
      <c r="BR7" s="39">
        <v>97.15</v>
      </c>
      <c r="BS7" s="39">
        <v>96.52</v>
      </c>
      <c r="BT7" s="39">
        <v>115.62</v>
      </c>
      <c r="BU7" s="39">
        <v>101.72</v>
      </c>
      <c r="BV7" s="39">
        <v>102.38</v>
      </c>
      <c r="BW7" s="39">
        <v>100.12</v>
      </c>
      <c r="BX7" s="39">
        <v>98.66</v>
      </c>
      <c r="BY7" s="39">
        <v>98.64</v>
      </c>
      <c r="BZ7" s="39">
        <v>103.24</v>
      </c>
      <c r="CA7" s="39">
        <v>60.25</v>
      </c>
      <c r="CB7" s="39">
        <v>59.32</v>
      </c>
      <c r="CC7" s="39">
        <v>63.8</v>
      </c>
      <c r="CD7" s="39">
        <v>64.61</v>
      </c>
      <c r="CE7" s="39">
        <v>65.66</v>
      </c>
      <c r="CF7" s="39">
        <v>168.2</v>
      </c>
      <c r="CG7" s="39">
        <v>168.67</v>
      </c>
      <c r="CH7" s="39">
        <v>174.97</v>
      </c>
      <c r="CI7" s="39">
        <v>178.59</v>
      </c>
      <c r="CJ7" s="39">
        <v>178.92</v>
      </c>
      <c r="CK7" s="39">
        <v>168.38</v>
      </c>
      <c r="CL7" s="39">
        <v>57.39</v>
      </c>
      <c r="CM7" s="39">
        <v>56.7</v>
      </c>
      <c r="CN7" s="39">
        <v>57.65</v>
      </c>
      <c r="CO7" s="39">
        <v>57.68</v>
      </c>
      <c r="CP7" s="39">
        <v>56.56</v>
      </c>
      <c r="CQ7" s="39">
        <v>54.77</v>
      </c>
      <c r="CR7" s="39">
        <v>54.92</v>
      </c>
      <c r="CS7" s="39">
        <v>55.63</v>
      </c>
      <c r="CT7" s="39">
        <v>55.03</v>
      </c>
      <c r="CU7" s="39">
        <v>55.14</v>
      </c>
      <c r="CV7" s="39">
        <v>60</v>
      </c>
      <c r="CW7" s="39">
        <v>65.290000000000006</v>
      </c>
      <c r="CX7" s="39">
        <v>65.7</v>
      </c>
      <c r="CY7" s="39">
        <v>65.47</v>
      </c>
      <c r="CZ7" s="39">
        <v>64.83</v>
      </c>
      <c r="DA7" s="39">
        <v>64.86</v>
      </c>
      <c r="DB7" s="39">
        <v>82.89</v>
      </c>
      <c r="DC7" s="39">
        <v>82.66</v>
      </c>
      <c r="DD7" s="39">
        <v>82.04</v>
      </c>
      <c r="DE7" s="39">
        <v>81.900000000000006</v>
      </c>
      <c r="DF7" s="39">
        <v>81.39</v>
      </c>
      <c r="DG7" s="39">
        <v>89.8</v>
      </c>
      <c r="DH7" s="39">
        <v>45.89</v>
      </c>
      <c r="DI7" s="39">
        <v>47.66</v>
      </c>
      <c r="DJ7" s="39">
        <v>48.85</v>
      </c>
      <c r="DK7" s="39">
        <v>48.8</v>
      </c>
      <c r="DL7" s="39">
        <v>49.29</v>
      </c>
      <c r="DM7" s="39">
        <v>47.46</v>
      </c>
      <c r="DN7" s="39">
        <v>48.49</v>
      </c>
      <c r="DO7" s="39">
        <v>48.05</v>
      </c>
      <c r="DP7" s="39">
        <v>48.87</v>
      </c>
      <c r="DQ7" s="39">
        <v>49.92</v>
      </c>
      <c r="DR7" s="39">
        <v>49.59</v>
      </c>
      <c r="DS7" s="39">
        <v>0.99</v>
      </c>
      <c r="DT7" s="39">
        <v>1.1299999999999999</v>
      </c>
      <c r="DU7" s="39">
        <v>0.97</v>
      </c>
      <c r="DV7" s="39">
        <v>0.97</v>
      </c>
      <c r="DW7" s="39">
        <v>0.96</v>
      </c>
      <c r="DX7" s="39">
        <v>9.7100000000000009</v>
      </c>
      <c r="DY7" s="39">
        <v>12.79</v>
      </c>
      <c r="DZ7" s="39">
        <v>13.39</v>
      </c>
      <c r="EA7" s="39">
        <v>14.85</v>
      </c>
      <c r="EB7" s="39">
        <v>16.88</v>
      </c>
      <c r="EC7" s="39">
        <v>19.440000000000001</v>
      </c>
      <c r="ED7" s="39">
        <v>1.73</v>
      </c>
      <c r="EE7" s="39">
        <v>0.35</v>
      </c>
      <c r="EF7" s="39">
        <v>0.64</v>
      </c>
      <c r="EG7" s="39">
        <v>0.35</v>
      </c>
      <c r="EH7" s="39">
        <v>0.64</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2020-12-04T02:08:13Z</dcterms:created>
  <dcterms:modified xsi:type="dcterms:W3CDTF">2021-02-22T02:49:51Z</dcterms:modified>
  <cp:category/>
</cp:coreProperties>
</file>