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nwDcu09b0ebdicnKCn92gh6Tma+iCiP9K8KPx9jpPQIHZnXUdqUcHXsz7FYlvwm+xeEb0FmafcBATDDCP9/u9w==" workbookSaltValue="gNenQ1WJWSiYdKxuafhGN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<sst xmlns="http://schemas.openxmlformats.org/spreadsheetml/2006/main" count="241" uniqueCount="118">
  <si>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</si>
  <si>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</si>
  <si>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</si>
  <si>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</si>
  <si>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</si>
  <si>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</si>
  <si>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</si>
  <si>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</si>
  <si>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</si>
  <si>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</si>
  <si>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</si>
  <si>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</si>
  <si>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</si>
  <si>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</si>
  <si>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</si>
  <si>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</si>
  <si>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</si>
  <si>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</si>
  <si>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</si>
  <si>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</si>
  <si>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</si>
  <si>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</si>
  <si>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</si>
  <si>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</si>
  <si>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</si>
  <si>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</si>
  <si>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</si>
  <si>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</si>
  <si>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</si>
  <si>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</si>
  <si>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</si>
  <si>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</si>
  <si>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</si>
  <si>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</si>
  <si>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</si>
  <si>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</si>
  <si>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</si>
  <si>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</si>
  <si>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</si>
  <si>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</si>
  <si>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</si>
  <si>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</si>
  <si>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</si>
  <si>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</si>
  <si>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</si>
  <si>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</si>
  <si>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</si>
  <si>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</si>
  <si>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</si>
  <si>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</si>
  <si>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</si>
  <si>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</si>
  <si>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</si>
  <si>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</si>
  <si>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</si>
  <si>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</si>
  <si>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</si>
  <si>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</si>
  <si>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</si>
  <si>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</si>
  <si>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</si>
  <si>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</si>
  <si>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</si>
  <si>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</si>
  <si>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</si>
  <si>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</si>
  <si>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</si>
  <si>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</si>
  <si>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</si>
  <si>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</si>
  <si>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</si>
  <si>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</si>
  <si>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</si>
  <si>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</si>
  <si>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</si>
  <si>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</si>
  <si>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</si>
  <si>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</si>
  <si>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</si>
  <si>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</si>
  <si>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</si>
  <si>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</si>
  <si>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</si>
  <si>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</si>
  <si>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</si>
  <si>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</si>
  <si>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</si>
  <si>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</si>
  <si>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</si>
  <si>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</si>
  <si>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</si>
  <si>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</si>
  <si>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</si>
  <si>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</si>
  <si>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</si>
  <si>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</si>
  <si>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</si>
  <si>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</si>
  <si>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</si>
  <si>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</si>
  <si>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</si>
  <si>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</si>
  <si>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</si>
  <si>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</si>
  <si>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</si>
  <si>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</si>
  <si>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</si>
  <si>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</si>
  <si>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</si>
  <si>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</si>
  <si>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</si>
  <si>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</si>
  <si>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</si>
  <si>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</si>
  <si>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</si>
  <si>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整備からおよそ30年が経過し、令和元年度に経営戦略を策定した。令和5年までに企業会計の移行業務を行い、令和6年には再度経営戦略の見直しを行う予定である。その際、詳細のストックマネジメント計画を策定し、下水道施設全体の修繕事業に移行していく予定である。</t>
    <rPh sb="0" eb="2">
      <t>カンキョ</t>
    </rPh>
    <rPh sb="2" eb="4">
      <t>セイビ</t>
    </rPh>
    <rPh sb="11" eb="12">
      <t>ネン</t>
    </rPh>
    <rPh sb="13" eb="15">
      <t>ケイカ</t>
    </rPh>
    <rPh sb="17" eb="19">
      <t>レイワ</t>
    </rPh>
    <rPh sb="19" eb="20">
      <t>ガン</t>
    </rPh>
    <rPh sb="20" eb="22">
      <t>ネンド</t>
    </rPh>
    <rPh sb="23" eb="25">
      <t>ケイエイ</t>
    </rPh>
    <rPh sb="25" eb="27">
      <t>センリャク</t>
    </rPh>
    <rPh sb="28" eb="30">
      <t>サクテイ</t>
    </rPh>
    <rPh sb="33" eb="35">
      <t>レイワ</t>
    </rPh>
    <rPh sb="36" eb="37">
      <t>ネン</t>
    </rPh>
    <rPh sb="40" eb="42">
      <t>キギョウ</t>
    </rPh>
    <rPh sb="42" eb="44">
      <t>カイケイ</t>
    </rPh>
    <rPh sb="45" eb="47">
      <t>イコウ</t>
    </rPh>
    <rPh sb="47" eb="49">
      <t>ギョウム</t>
    </rPh>
    <rPh sb="50" eb="51">
      <t>オコナ</t>
    </rPh>
    <rPh sb="53" eb="55">
      <t>レイワ</t>
    </rPh>
    <rPh sb="56" eb="57">
      <t>ネン</t>
    </rPh>
    <rPh sb="59" eb="61">
      <t>サイド</t>
    </rPh>
    <rPh sb="61" eb="63">
      <t>ケイエイ</t>
    </rPh>
    <rPh sb="63" eb="65">
      <t>センリャク</t>
    </rPh>
    <rPh sb="66" eb="68">
      <t>ミナオ</t>
    </rPh>
    <rPh sb="70" eb="71">
      <t>オコナ</t>
    </rPh>
    <rPh sb="72" eb="74">
      <t>ヨテイ</t>
    </rPh>
    <rPh sb="80" eb="81">
      <t>サイ</t>
    </rPh>
    <rPh sb="82" eb="84">
      <t>ショウサイ</t>
    </rPh>
    <rPh sb="95" eb="97">
      <t>ケイカク</t>
    </rPh>
    <rPh sb="98" eb="100">
      <t>サクテイ</t>
    </rPh>
    <rPh sb="102" eb="105">
      <t>ゲスイドウ</t>
    </rPh>
    <rPh sb="105" eb="107">
      <t>シセツ</t>
    </rPh>
    <rPh sb="107" eb="109">
      <t>ゼンタイ</t>
    </rPh>
    <rPh sb="110" eb="112">
      <t>シュウゼン</t>
    </rPh>
    <rPh sb="112" eb="114">
      <t>ジギョウ</t>
    </rPh>
    <rPh sb="115" eb="117">
      <t>イコウ</t>
    </rPh>
    <rPh sb="121" eb="123">
      <t>ヨテイ</t>
    </rPh>
    <phoneticPr fontId="4"/>
  </si>
  <si>
    <t>一般財源からの繰り入れを軽減させ経営の見直し、改善を図りながら使用料の見直し及び滞納対策の強化を図っていく。</t>
    <rPh sb="0" eb="2">
      <t>イッパン</t>
    </rPh>
    <rPh sb="2" eb="4">
      <t>ザイゲン</t>
    </rPh>
    <rPh sb="7" eb="8">
      <t>ク</t>
    </rPh>
    <rPh sb="9" eb="10">
      <t>イ</t>
    </rPh>
    <rPh sb="12" eb="14">
      <t>ケイゲン</t>
    </rPh>
    <rPh sb="16" eb="18">
      <t>ケイエイ</t>
    </rPh>
    <rPh sb="19" eb="21">
      <t>ミナオ</t>
    </rPh>
    <rPh sb="23" eb="25">
      <t>カイゼン</t>
    </rPh>
    <rPh sb="26" eb="27">
      <t>ハカ</t>
    </rPh>
    <rPh sb="31" eb="34">
      <t>シヨウリョウ</t>
    </rPh>
    <rPh sb="35" eb="37">
      <t>ミナオ</t>
    </rPh>
    <rPh sb="38" eb="39">
      <t>オヨ</t>
    </rPh>
    <rPh sb="40" eb="42">
      <t>タイノウ</t>
    </rPh>
    <rPh sb="42" eb="44">
      <t>タイサク</t>
    </rPh>
    <rPh sb="45" eb="47">
      <t>キョウカ</t>
    </rPh>
    <rPh sb="48" eb="49">
      <t>ハカ</t>
    </rPh>
    <phoneticPr fontId="4"/>
  </si>
  <si>
    <t>収益的収支比率が下がったのは、耐震化工事が増えたことが要因である。経費回収率については全国平均が増加している中でＨ30年度と横ばいとなってる。また、汚水処理原価も、前年と比べて横ばいになっているが、数値が上がっているわけではないため、不明水対策をはじめ、今後も引き続き一層の経営努力が必要であると言わざるを得ない。水洗化率については、近年類似団体平均を上回っているが、今後も接続への周知や未収金対策の強化を図り、経営改善を進めて行く必要がある。</t>
    <rPh sb="0" eb="3">
      <t>シュウエキテキ</t>
    </rPh>
    <rPh sb="3" eb="5">
      <t>シュウシ</t>
    </rPh>
    <rPh sb="5" eb="7">
      <t>ヒリツ</t>
    </rPh>
    <rPh sb="8" eb="9">
      <t>シタ</t>
    </rPh>
    <rPh sb="15" eb="18">
      <t>タイシンカ</t>
    </rPh>
    <rPh sb="18" eb="20">
      <t>コウジ</t>
    </rPh>
    <rPh sb="21" eb="22">
      <t>フ</t>
    </rPh>
    <rPh sb="27" eb="29">
      <t>ヨウイン</t>
    </rPh>
    <rPh sb="33" eb="35">
      <t>ケイヒ</t>
    </rPh>
    <rPh sb="35" eb="37">
      <t>カイシュウ</t>
    </rPh>
    <rPh sb="37" eb="38">
      <t>リツ</t>
    </rPh>
    <rPh sb="43" eb="45">
      <t>ゼンコク</t>
    </rPh>
    <rPh sb="45" eb="47">
      <t>ヘイキン</t>
    </rPh>
    <rPh sb="48" eb="50">
      <t>ゾウカ</t>
    </rPh>
    <rPh sb="54" eb="55">
      <t>ナカ</t>
    </rPh>
    <rPh sb="74" eb="76">
      <t>オスイ</t>
    </rPh>
    <rPh sb="76" eb="78">
      <t>ショリ</t>
    </rPh>
    <rPh sb="78" eb="80">
      <t>ゲンカ</t>
    </rPh>
    <rPh sb="82" eb="84">
      <t>ゼンネン</t>
    </rPh>
    <rPh sb="85" eb="86">
      <t>クラ</t>
    </rPh>
    <rPh sb="88" eb="89">
      <t>ヨコ</t>
    </rPh>
    <rPh sb="99" eb="101">
      <t>スウチ</t>
    </rPh>
    <rPh sb="102" eb="103">
      <t>ア</t>
    </rPh>
    <rPh sb="117" eb="119">
      <t>フメイ</t>
    </rPh>
    <rPh sb="119" eb="120">
      <t>スイ</t>
    </rPh>
    <rPh sb="120" eb="122">
      <t>タイサク</t>
    </rPh>
    <rPh sb="127" eb="129">
      <t>コンゴ</t>
    </rPh>
    <rPh sb="130" eb="131">
      <t>ヒ</t>
    </rPh>
    <rPh sb="132" eb="133">
      <t>ツヅ</t>
    </rPh>
    <rPh sb="134" eb="136">
      <t>イッソウ</t>
    </rPh>
    <rPh sb="137" eb="139">
      <t>ケイエイ</t>
    </rPh>
    <rPh sb="139" eb="141">
      <t>ドリョク</t>
    </rPh>
    <rPh sb="142" eb="144">
      <t>ヒツヨウ</t>
    </rPh>
    <rPh sb="148" eb="149">
      <t>イ</t>
    </rPh>
    <rPh sb="153" eb="154">
      <t>エ</t>
    </rPh>
    <rPh sb="157" eb="160">
      <t>スイセンカ</t>
    </rPh>
    <rPh sb="160" eb="161">
      <t>リツ</t>
    </rPh>
    <rPh sb="167" eb="169">
      <t>キンネン</t>
    </rPh>
    <rPh sb="169" eb="171">
      <t>ルイジ</t>
    </rPh>
    <rPh sb="171" eb="173">
      <t>ダンタイ</t>
    </rPh>
    <rPh sb="173" eb="175">
      <t>ヘイキン</t>
    </rPh>
    <rPh sb="176" eb="178">
      <t>ウワマワ</t>
    </rPh>
    <rPh sb="184" eb="186">
      <t>コンゴ</t>
    </rPh>
    <rPh sb="187" eb="189">
      <t>セツゾク</t>
    </rPh>
    <rPh sb="191" eb="193">
      <t>シュウチ</t>
    </rPh>
    <rPh sb="194" eb="197">
      <t>ミシュウキン</t>
    </rPh>
    <rPh sb="197" eb="199">
      <t>タイサク</t>
    </rPh>
    <rPh sb="200" eb="202">
      <t>キョウカ</t>
    </rPh>
    <rPh sb="203" eb="204">
      <t>ハカ</t>
    </rPh>
    <rPh sb="206" eb="208">
      <t>ケイエイ</t>
    </rPh>
    <rPh sb="208" eb="210">
      <t>カイゼン</t>
    </rPh>
    <rPh sb="211" eb="212">
      <t>スス</t>
    </rPh>
    <rPh sb="214" eb="215">
      <t>イ</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</si>
</sst>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CD-4DF2-8146-418647EC1487}"/>
            </c:ext>
          </c:extLst>
        </c:ser>
        <c:dLbls>
          <c:showLegendKey val="0"/>
          <c:showVal val="0"/>
          <c:showCatName val="0"/>
          <c:showSerName val="0"/>
          <c:showPercent val="0"/>
          <c:showBubbleSize val="0"/>
        </c:dLbls>
        <c:gapWidth val="150"/>
        <c:axId val="197513984"/>
        <c:axId val="1975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F2CD-4DF2-8146-418647EC1487}"/>
            </c:ext>
          </c:extLst>
        </c:ser>
        <c:dLbls>
          <c:showLegendKey val="0"/>
          <c:showVal val="0"/>
          <c:showCatName val="0"/>
          <c:showSerName val="0"/>
          <c:showPercent val="0"/>
          <c:showBubbleSize val="0"/>
        </c:dLbls>
        <c:marker val="1"/>
        <c:smooth val="0"/>
        <c:axId val="197513984"/>
        <c:axId val="197516672"/>
      </c:lineChart>
      <c:dateAx>
        <c:axId val="197513984"/>
        <c:scaling>
          <c:orientation val="minMax"/>
        </c:scaling>
        <c:delete val="1"/>
        <c:axPos val="b"/>
        <c:numFmt formatCode="&quot;H&quot;yy" sourceLinked="1"/>
        <c:majorTickMark val="none"/>
        <c:minorTickMark val="none"/>
        <c:tickLblPos val="none"/>
        <c:crossAx val="197516672"/>
        <c:crosses val="autoZero"/>
        <c:auto val="1"/>
        <c:lblOffset val="100"/>
        <c:baseTimeUnit val="years"/>
      </c:dateAx>
      <c:valAx>
        <c:axId val="197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7D-4C75-951D-AF19A19C479D}"/>
            </c:ext>
          </c:extLst>
        </c:ser>
        <c:dLbls>
          <c:showLegendKey val="0"/>
          <c:showVal val="0"/>
          <c:showCatName val="0"/>
          <c:showSerName val="0"/>
          <c:showPercent val="0"/>
          <c:showBubbleSize val="0"/>
        </c:dLbls>
        <c:gapWidth val="150"/>
        <c:axId val="239584384"/>
        <c:axId val="2395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55.55</c:v>
                </c:pt>
              </c:numCache>
            </c:numRef>
          </c:val>
          <c:smooth val="0"/>
          <c:extLst>
            <c:ext xmlns:c16="http://schemas.microsoft.com/office/drawing/2014/chart" uri="{C3380CC4-5D6E-409C-BE32-E72D297353CC}">
              <c16:uniqueId val="{00000001-AC7D-4C75-951D-AF19A19C479D}"/>
            </c:ext>
          </c:extLst>
        </c:ser>
        <c:dLbls>
          <c:showLegendKey val="0"/>
          <c:showVal val="0"/>
          <c:showCatName val="0"/>
          <c:showSerName val="0"/>
          <c:showPercent val="0"/>
          <c:showBubbleSize val="0"/>
        </c:dLbls>
        <c:marker val="1"/>
        <c:smooth val="0"/>
        <c:axId val="239584384"/>
        <c:axId val="239586304"/>
      </c:lineChart>
      <c:dateAx>
        <c:axId val="239584384"/>
        <c:scaling>
          <c:orientation val="minMax"/>
        </c:scaling>
        <c:delete val="1"/>
        <c:axPos val="b"/>
        <c:numFmt formatCode="&quot;H&quot;yy" sourceLinked="1"/>
        <c:majorTickMark val="none"/>
        <c:minorTickMark val="none"/>
        <c:tickLblPos val="none"/>
        <c:crossAx val="239586304"/>
        <c:crosses val="autoZero"/>
        <c:auto val="1"/>
        <c:lblOffset val="100"/>
        <c:baseTimeUnit val="years"/>
      </c:dateAx>
      <c:valAx>
        <c:axId val="239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87.17</c:v>
                </c:pt>
                <c:pt idx="1">
                  <c:v>90.29</c:v>
                </c:pt>
                <c:pt idx="2">
                  <c:v>92.11</c:v>
                </c:pt>
                <c:pt idx="3">
                  <c:v>91.88</c:v>
                </c:pt>
                <c:pt idx="4">
                  <c:v>93.52</c:v>
                </c:pt>
              </c:numCache>
            </c:numRef>
          </c:val>
          <c:extLst>
            <c:ext xmlns:c16="http://schemas.microsoft.com/office/drawing/2014/chart" uri="{C3380CC4-5D6E-409C-BE32-E72D297353CC}">
              <c16:uniqueId val="{00000000-7500-4CB5-BF22-71F697EB0674}"/>
            </c:ext>
          </c:extLst>
        </c:ser>
        <c:dLbls>
          <c:showLegendKey val="0"/>
          <c:showVal val="0"/>
          <c:showCatName val="0"/>
          <c:showSerName val="0"/>
          <c:showPercent val="0"/>
          <c:showBubbleSize val="0"/>
        </c:dLbls>
        <c:gapWidth val="150"/>
        <c:axId val="241923584"/>
        <c:axId val="2419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91.64</c:v>
                </c:pt>
              </c:numCache>
            </c:numRef>
          </c:val>
          <c:smooth val="0"/>
          <c:extLst>
            <c:ext xmlns:c16="http://schemas.microsoft.com/office/drawing/2014/chart" uri="{C3380CC4-5D6E-409C-BE32-E72D297353CC}">
              <c16:uniqueId val="{00000001-7500-4CB5-BF22-71F697EB0674}"/>
            </c:ext>
          </c:extLst>
        </c:ser>
        <c:dLbls>
          <c:showLegendKey val="0"/>
          <c:showVal val="0"/>
          <c:showCatName val="0"/>
          <c:showSerName val="0"/>
          <c:showPercent val="0"/>
          <c:showBubbleSize val="0"/>
        </c:dLbls>
        <c:marker val="1"/>
        <c:smooth val="0"/>
        <c:axId val="241923584"/>
        <c:axId val="241925504"/>
      </c:lineChart>
      <c:dateAx>
        <c:axId val="241923584"/>
        <c:scaling>
          <c:orientation val="minMax"/>
        </c:scaling>
        <c:delete val="1"/>
        <c:axPos val="b"/>
        <c:numFmt formatCode="&quot;H&quot;yy" sourceLinked="1"/>
        <c:majorTickMark val="none"/>
        <c:minorTickMark val="none"/>
        <c:tickLblPos val="none"/>
        <c:crossAx val="241925504"/>
        <c:crosses val="autoZero"/>
        <c:auto val="1"/>
        <c:lblOffset val="100"/>
        <c:baseTimeUnit val="years"/>
      </c:dateAx>
      <c:valAx>
        <c:axId val="241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53.28</c:v>
                </c:pt>
                <c:pt idx="1">
                  <c:v>55.02</c:v>
                </c:pt>
                <c:pt idx="2">
                  <c:v>49.95</c:v>
                </c:pt>
                <c:pt idx="3">
                  <c:v>71.739999999999995</c:v>
                </c:pt>
                <c:pt idx="4">
                  <c:v>68.540000000000006</c:v>
                </c:pt>
              </c:numCache>
            </c:numRef>
          </c:val>
          <c:extLst>
            <c:ext xmlns:c16="http://schemas.microsoft.com/office/drawing/2014/chart" uri="{C3380CC4-5D6E-409C-BE32-E72D297353CC}">
              <c16:uniqueId val="{00000000-DBD3-45DD-BCEC-415547E7A00D}"/>
            </c:ext>
          </c:extLst>
        </c:ser>
        <c:dLbls>
          <c:showLegendKey val="0"/>
          <c:showVal val="0"/>
          <c:showCatName val="0"/>
          <c:showSerName val="0"/>
          <c:showPercent val="0"/>
          <c:showBubbleSize val="0"/>
        </c:dLbls>
        <c:gapWidth val="150"/>
        <c:axId val="198014848"/>
        <c:axId val="1980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D3-45DD-BCEC-415547E7A00D}"/>
            </c:ext>
          </c:extLst>
        </c:ser>
        <c:dLbls>
          <c:showLegendKey val="0"/>
          <c:showVal val="0"/>
          <c:showCatName val="0"/>
          <c:showSerName val="0"/>
          <c:showPercent val="0"/>
          <c:showBubbleSize val="0"/>
        </c:dLbls>
        <c:marker val="1"/>
        <c:smooth val="0"/>
        <c:axId val="198014848"/>
        <c:axId val="198062464"/>
      </c:lineChart>
      <c:dateAx>
        <c:axId val="198014848"/>
        <c:scaling>
          <c:orientation val="minMax"/>
        </c:scaling>
        <c:delete val="1"/>
        <c:axPos val="b"/>
        <c:numFmt formatCode="&quot;H&quot;yy" sourceLinked="1"/>
        <c:majorTickMark val="none"/>
        <c:minorTickMark val="none"/>
        <c:tickLblPos val="none"/>
        <c:crossAx val="198062464"/>
        <c:crosses val="autoZero"/>
        <c:auto val="1"/>
        <c:lblOffset val="100"/>
        <c:baseTimeUnit val="years"/>
      </c:dateAx>
      <c:valAx>
        <c:axId val="1980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7-4F74-A1E4-BBAB3A4E70FE}"/>
            </c:ext>
          </c:extLst>
        </c:ser>
        <c:dLbls>
          <c:showLegendKey val="0"/>
          <c:showVal val="0"/>
          <c:showCatName val="0"/>
          <c:showSerName val="0"/>
          <c:showPercent val="0"/>
          <c:showBubbleSize val="0"/>
        </c:dLbls>
        <c:gapWidth val="150"/>
        <c:axId val="215311872"/>
        <c:axId val="2153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7-4F74-A1E4-BBAB3A4E70FE}"/>
            </c:ext>
          </c:extLst>
        </c:ser>
        <c:dLbls>
          <c:showLegendKey val="0"/>
          <c:showVal val="0"/>
          <c:showCatName val="0"/>
          <c:showSerName val="0"/>
          <c:showPercent val="0"/>
          <c:showBubbleSize val="0"/>
        </c:dLbls>
        <c:marker val="1"/>
        <c:smooth val="0"/>
        <c:axId val="215311872"/>
        <c:axId val="215314432"/>
      </c:lineChart>
      <c:dateAx>
        <c:axId val="215311872"/>
        <c:scaling>
          <c:orientation val="minMax"/>
        </c:scaling>
        <c:delete val="1"/>
        <c:axPos val="b"/>
        <c:numFmt formatCode="&quot;H&quot;yy" sourceLinked="1"/>
        <c:majorTickMark val="none"/>
        <c:minorTickMark val="none"/>
        <c:tickLblPos val="none"/>
        <c:crossAx val="215314432"/>
        <c:crosses val="autoZero"/>
        <c:auto val="1"/>
        <c:lblOffset val="100"/>
        <c:baseTimeUnit val="years"/>
      </c:dateAx>
      <c:valAx>
        <c:axId val="215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D-4D03-9347-DF50273B9D04}"/>
            </c:ext>
          </c:extLst>
        </c:ser>
        <c:dLbls>
          <c:showLegendKey val="0"/>
          <c:showVal val="0"/>
          <c:showCatName val="0"/>
          <c:showSerName val="0"/>
          <c:showPercent val="0"/>
          <c:showBubbleSize val="0"/>
        </c:dLbls>
        <c:gapWidth val="150"/>
        <c:axId val="217753472"/>
        <c:axId val="2177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D-4D03-9347-DF50273B9D04}"/>
            </c:ext>
          </c:extLst>
        </c:ser>
        <c:dLbls>
          <c:showLegendKey val="0"/>
          <c:showVal val="0"/>
          <c:showCatName val="0"/>
          <c:showSerName val="0"/>
          <c:showPercent val="0"/>
          <c:showBubbleSize val="0"/>
        </c:dLbls>
        <c:marker val="1"/>
        <c:smooth val="0"/>
        <c:axId val="217753472"/>
        <c:axId val="217784704"/>
      </c:lineChart>
      <c:dateAx>
        <c:axId val="217753472"/>
        <c:scaling>
          <c:orientation val="minMax"/>
        </c:scaling>
        <c:delete val="1"/>
        <c:axPos val="b"/>
        <c:numFmt formatCode="&quot;H&quot;yy" sourceLinked="1"/>
        <c:majorTickMark val="none"/>
        <c:minorTickMark val="none"/>
        <c:tickLblPos val="none"/>
        <c:crossAx val="217784704"/>
        <c:crosses val="autoZero"/>
        <c:auto val="1"/>
        <c:lblOffset val="100"/>
        <c:baseTimeUnit val="years"/>
      </c:dateAx>
      <c:valAx>
        <c:axId val="2177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F-4F2E-AAFE-AB3F8A8E74FA}"/>
            </c:ext>
          </c:extLst>
        </c:ser>
        <c:dLbls>
          <c:showLegendKey val="0"/>
          <c:showVal val="0"/>
          <c:showCatName val="0"/>
          <c:showSerName val="0"/>
          <c:showPercent val="0"/>
          <c:showBubbleSize val="0"/>
        </c:dLbls>
        <c:gapWidth val="150"/>
        <c:axId val="220857472"/>
        <c:axId val="2210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F-4F2E-AAFE-AB3F8A8E74FA}"/>
            </c:ext>
          </c:extLst>
        </c:ser>
        <c:dLbls>
          <c:showLegendKey val="0"/>
          <c:showVal val="0"/>
          <c:showCatName val="0"/>
          <c:showSerName val="0"/>
          <c:showPercent val="0"/>
          <c:showBubbleSize val="0"/>
        </c:dLbls>
        <c:marker val="1"/>
        <c:smooth val="0"/>
        <c:axId val="220857472"/>
        <c:axId val="221067520"/>
      </c:lineChart>
      <c:dateAx>
        <c:axId val="220857472"/>
        <c:scaling>
          <c:orientation val="minMax"/>
        </c:scaling>
        <c:delete val="1"/>
        <c:axPos val="b"/>
        <c:numFmt formatCode="&quot;H&quot;yy" sourceLinked="1"/>
        <c:majorTickMark val="none"/>
        <c:minorTickMark val="none"/>
        <c:tickLblPos val="none"/>
        <c:crossAx val="221067520"/>
        <c:crosses val="autoZero"/>
        <c:auto val="1"/>
        <c:lblOffset val="100"/>
        <c:baseTimeUnit val="years"/>
      </c:dateAx>
      <c:valAx>
        <c:axId val="2210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9-4C93-9639-70D93A55CBC9}"/>
            </c:ext>
          </c:extLst>
        </c:ser>
        <c:dLbls>
          <c:showLegendKey val="0"/>
          <c:showVal val="0"/>
          <c:showCatName val="0"/>
          <c:showSerName val="0"/>
          <c:showPercent val="0"/>
          <c:showBubbleSize val="0"/>
        </c:dLbls>
        <c:gapWidth val="150"/>
        <c:axId val="221468544"/>
        <c:axId val="221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9-4C93-9639-70D93A55CBC9}"/>
            </c:ext>
          </c:extLst>
        </c:ser>
        <c:dLbls>
          <c:showLegendKey val="0"/>
          <c:showVal val="0"/>
          <c:showCatName val="0"/>
          <c:showSerName val="0"/>
          <c:showPercent val="0"/>
          <c:showBubbleSize val="0"/>
        </c:dLbls>
        <c:marker val="1"/>
        <c:smooth val="0"/>
        <c:axId val="221468544"/>
        <c:axId val="221491584"/>
      </c:lineChart>
      <c:dateAx>
        <c:axId val="221468544"/>
        <c:scaling>
          <c:orientation val="minMax"/>
        </c:scaling>
        <c:delete val="1"/>
        <c:axPos val="b"/>
        <c:numFmt formatCode="&quot;H&quot;yy" sourceLinked="1"/>
        <c:majorTickMark val="none"/>
        <c:minorTickMark val="none"/>
        <c:tickLblPos val="none"/>
        <c:crossAx val="221491584"/>
        <c:crosses val="autoZero"/>
        <c:auto val="1"/>
        <c:lblOffset val="100"/>
        <c:baseTimeUnit val="years"/>
      </c:dateAx>
      <c:valAx>
        <c:axId val="221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830.93</c:v>
                </c:pt>
                <c:pt idx="1">
                  <c:v>1321.28</c:v>
                </c:pt>
                <c:pt idx="2">
                  <c:v>1176.75</c:v>
                </c:pt>
                <c:pt idx="3">
                  <c:v>992.71</c:v>
                </c:pt>
                <c:pt idx="4">
                  <c:v>941.81</c:v>
                </c:pt>
              </c:numCache>
            </c:numRef>
          </c:val>
          <c:extLst>
            <c:ext xmlns:c16="http://schemas.microsoft.com/office/drawing/2014/chart" uri="{C3380CC4-5D6E-409C-BE32-E72D297353CC}">
              <c16:uniqueId val="{00000000-1510-4275-96B0-59AB696B3D33}"/>
            </c:ext>
          </c:extLst>
        </c:ser>
        <c:dLbls>
          <c:showLegendKey val="0"/>
          <c:showVal val="0"/>
          <c:showCatName val="0"/>
          <c:showSerName val="0"/>
          <c:showPercent val="0"/>
          <c:showBubbleSize val="0"/>
        </c:dLbls>
        <c:gapWidth val="150"/>
        <c:axId val="237718528"/>
        <c:axId val="2395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807.75</c:v>
                </c:pt>
              </c:numCache>
            </c:numRef>
          </c:val>
          <c:smooth val="0"/>
          <c:extLst>
            <c:ext xmlns:c16="http://schemas.microsoft.com/office/drawing/2014/chart" uri="{C3380CC4-5D6E-409C-BE32-E72D297353CC}">
              <c16:uniqueId val="{00000001-1510-4275-96B0-59AB696B3D33}"/>
            </c:ext>
          </c:extLst>
        </c:ser>
        <c:dLbls>
          <c:showLegendKey val="0"/>
          <c:showVal val="0"/>
          <c:showCatName val="0"/>
          <c:showSerName val="0"/>
          <c:showPercent val="0"/>
          <c:showBubbleSize val="0"/>
        </c:dLbls>
        <c:marker val="1"/>
        <c:smooth val="0"/>
        <c:axId val="237718528"/>
        <c:axId val="239527424"/>
      </c:lineChart>
      <c:dateAx>
        <c:axId val="237718528"/>
        <c:scaling>
          <c:orientation val="minMax"/>
        </c:scaling>
        <c:delete val="1"/>
        <c:axPos val="b"/>
        <c:numFmt formatCode="&quot;H&quot;yy" sourceLinked="1"/>
        <c:majorTickMark val="none"/>
        <c:minorTickMark val="none"/>
        <c:tickLblPos val="none"/>
        <c:crossAx val="239527424"/>
        <c:crosses val="autoZero"/>
        <c:auto val="1"/>
        <c:lblOffset val="100"/>
        <c:baseTimeUnit val="years"/>
      </c:dateAx>
      <c:valAx>
        <c:axId val="2395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33.51</c:v>
                </c:pt>
                <c:pt idx="1">
                  <c:v>31.42</c:v>
                </c:pt>
                <c:pt idx="2">
                  <c:v>35.1</c:v>
                </c:pt>
                <c:pt idx="3">
                  <c:v>50.56</c:v>
                </c:pt>
                <c:pt idx="4">
                  <c:v>49.56</c:v>
                </c:pt>
              </c:numCache>
            </c:numRef>
          </c:val>
          <c:extLst>
            <c:ext xmlns:c16="http://schemas.microsoft.com/office/drawing/2014/chart" uri="{C3380CC4-5D6E-409C-BE32-E72D297353CC}">
              <c16:uniqueId val="{00000000-332D-46FB-87F0-6BCD9F039948}"/>
            </c:ext>
          </c:extLst>
        </c:ser>
        <c:dLbls>
          <c:showLegendKey val="0"/>
          <c:showVal val="0"/>
          <c:showCatName val="0"/>
          <c:showSerName val="0"/>
          <c:showPercent val="0"/>
          <c:showBubbleSize val="0"/>
        </c:dLbls>
        <c:gapWidth val="150"/>
        <c:axId val="227209600"/>
        <c:axId val="2272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86.94</c:v>
                </c:pt>
              </c:numCache>
            </c:numRef>
          </c:val>
          <c:smooth val="0"/>
          <c:extLst>
            <c:ext xmlns:c16="http://schemas.microsoft.com/office/drawing/2014/chart" uri="{C3380CC4-5D6E-409C-BE32-E72D297353CC}">
              <c16:uniqueId val="{00000001-332D-46FB-87F0-6BCD9F039948}"/>
            </c:ext>
          </c:extLst>
        </c:ser>
        <c:dLbls>
          <c:showLegendKey val="0"/>
          <c:showVal val="0"/>
          <c:showCatName val="0"/>
          <c:showSerName val="0"/>
          <c:showPercent val="0"/>
          <c:showBubbleSize val="0"/>
        </c:dLbls>
        <c:marker val="1"/>
        <c:smooth val="0"/>
        <c:axId val="227209600"/>
        <c:axId val="227211520"/>
      </c:lineChart>
      <c:dateAx>
        <c:axId val="227209600"/>
        <c:scaling>
          <c:orientation val="minMax"/>
        </c:scaling>
        <c:delete val="1"/>
        <c:axPos val="b"/>
        <c:numFmt formatCode="&quot;H&quot;yy" sourceLinked="1"/>
        <c:majorTickMark val="none"/>
        <c:minorTickMark val="none"/>
        <c:tickLblPos val="none"/>
        <c:crossAx val="227211520"/>
        <c:crosses val="autoZero"/>
        <c:auto val="1"/>
        <c:lblOffset val="100"/>
        <c:baseTimeUnit val="years"/>
      </c:dateAx>
      <c:valAx>
        <c:axId val="227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226.81</c:v>
                </c:pt>
                <c:pt idx="1">
                  <c:v>242.64</c:v>
                </c:pt>
                <c:pt idx="2">
                  <c:v>214.73</c:v>
                </c:pt>
                <c:pt idx="3">
                  <c:v>150</c:v>
                </c:pt>
                <c:pt idx="4">
                  <c:v>150</c:v>
                </c:pt>
              </c:numCache>
            </c:numRef>
          </c:val>
          <c:extLst>
            <c:ext xmlns:c16="http://schemas.microsoft.com/office/drawing/2014/chart" uri="{C3380CC4-5D6E-409C-BE32-E72D297353CC}">
              <c16:uniqueId val="{00000000-1BC2-4E74-AEDE-A2E7682CE383}"/>
            </c:ext>
          </c:extLst>
        </c:ser>
        <c:dLbls>
          <c:showLegendKey val="0"/>
          <c:showVal val="0"/>
          <c:showCatName val="0"/>
          <c:showSerName val="0"/>
          <c:showPercent val="0"/>
          <c:showBubbleSize val="0"/>
        </c:dLbls>
        <c:gapWidth val="150"/>
        <c:axId val="227840768"/>
        <c:axId val="2278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179.63</c:v>
                </c:pt>
              </c:numCache>
            </c:numRef>
          </c:val>
          <c:smooth val="0"/>
          <c:extLst>
            <c:ext xmlns:c16="http://schemas.microsoft.com/office/drawing/2014/chart" uri="{C3380CC4-5D6E-409C-BE32-E72D297353CC}">
              <c16:uniqueId val="{00000001-1BC2-4E74-AEDE-A2E7682CE383}"/>
            </c:ext>
          </c:extLst>
        </c:ser>
        <c:dLbls>
          <c:showLegendKey val="0"/>
          <c:showVal val="0"/>
          <c:showCatName val="0"/>
          <c:showSerName val="0"/>
          <c:showPercent val="0"/>
          <c:showBubbleSize val="0"/>
        </c:dLbls>
        <c:marker val="1"/>
        <c:smooth val="0"/>
        <c:axId val="227840768"/>
        <c:axId val="227842688"/>
      </c:lineChart>
      <c:dateAx>
        <c:axId val="227840768"/>
        <c:scaling>
          <c:orientation val="minMax"/>
        </c:scaling>
        <c:delete val="1"/>
        <c:axPos val="b"/>
        <c:numFmt formatCode="&quot;H&quot;yy" sourceLinked="1"/>
        <c:majorTickMark val="none"/>
        <c:minorTickMark val="none"/>
        <c:tickLblPos val="none"/>
        <c:crossAx val="227842688"/>
        <c:crosses val="autoZero"/>
        <c:auto val="1"/>
        <c:lblOffset val="100"/>
        <c:baseTimeUnit val="years"/>
      </c:dateAx>
      <c:valAx>
        <c:axId val="227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2" sqref="A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山中湖村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5817</v>
      </c>
      <c r="AM8" s="69"/>
      <c r="AN8" s="69"/>
      <c r="AO8" s="69"/>
      <c r="AP8" s="69"/>
      <c r="AQ8" s="69"/>
      <c r="AR8" s="69"/>
      <c r="AS8" s="69"/>
      <c r="AT8" s="68">
        <f>データ!T6</f>
        <v>53.05</v>
      </c>
      <c r="AU8" s="68"/>
      <c r="AV8" s="68"/>
      <c r="AW8" s="68"/>
      <c r="AX8" s="68"/>
      <c r="AY8" s="68"/>
      <c r="AZ8" s="68"/>
      <c r="BA8" s="68"/>
      <c r="BB8" s="68">
        <f>データ!U6</f>
        <v>109.65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62.6</v>
      </c>
      <c r="Q10" s="68"/>
      <c r="R10" s="68"/>
      <c r="S10" s="68"/>
      <c r="T10" s="68"/>
      <c r="U10" s="68"/>
      <c r="V10" s="68"/>
      <c r="W10" s="68">
        <f>データ!Q6</f>
        <v>85.64</v>
      </c>
      <c r="X10" s="68"/>
      <c r="Y10" s="68"/>
      <c r="Z10" s="68"/>
      <c r="AA10" s="68"/>
      <c r="AB10" s="68"/>
      <c r="AC10" s="68"/>
      <c r="AD10" s="69">
        <f>データ!R6</f>
        <v>1430</v>
      </c>
      <c r="AE10" s="69"/>
      <c r="AF10" s="69"/>
      <c r="AG10" s="69"/>
      <c r="AH10" s="69"/>
      <c r="AI10" s="69"/>
      <c r="AJ10" s="69"/>
      <c r="AK10" s="2"/>
      <c r="AL10" s="69">
        <f>データ!V6</f>
        <v>3624</v>
      </c>
      <c r="AM10" s="69"/>
      <c r="AN10" s="69"/>
      <c r="AO10" s="69"/>
      <c r="AP10" s="69"/>
      <c r="AQ10" s="69"/>
      <c r="AR10" s="69"/>
      <c r="AS10" s="69"/>
      <c r="AT10" s="68">
        <f>データ!W6</f>
        <v>4.8899999999999997</v>
      </c>
      <c r="AU10" s="68"/>
      <c r="AV10" s="68"/>
      <c r="AW10" s="68"/>
      <c r="AX10" s="68"/>
      <c r="AY10" s="68"/>
      <c r="AZ10" s="68"/>
      <c r="BA10" s="68"/>
      <c r="BB10" s="68">
        <f>データ!X6</f>
        <v>741.1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3Fr6rVm4IPp24XKEsOugJa3jdqzZZry6snmYdexhGGm/iCA3iIxSp2JBzDoJHjPOGMSD2ZDUlCfqNAdrD1p2hg==" saltValue="wGvNdlfnOu6dC5daSD18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194255</v>
      </c>
      <c r="D6" s="33">
        <f t="shared" si="3"/>
        <v>47</v>
      </c>
      <c r="E6" s="33">
        <f t="shared" si="3"/>
        <v>17</v>
      </c>
      <c r="F6" s="33">
        <f t="shared" si="3"/>
        <v>1</v>
      </c>
      <c r="G6" s="33">
        <f t="shared" si="3"/>
        <v>0</v>
      </c>
      <c r="H6" s="33" t="str">
        <f t="shared" si="3"/>
        <v>山梨県　山中湖村</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62.6</v>
      </c>
      <c r="Q6" s="34">
        <f t="shared" si="3"/>
        <v>85.64</v>
      </c>
      <c r="R6" s="34">
        <f t="shared" si="3"/>
        <v>1430</v>
      </c>
      <c r="S6" s="34">
        <f t="shared" si="3"/>
        <v>5817</v>
      </c>
      <c r="T6" s="34">
        <f t="shared" si="3"/>
        <v>53.05</v>
      </c>
      <c r="U6" s="34">
        <f t="shared" si="3"/>
        <v>109.65</v>
      </c>
      <c r="V6" s="34">
        <f t="shared" si="3"/>
        <v>3624</v>
      </c>
      <c r="W6" s="34">
        <f t="shared" si="3"/>
        <v>4.8899999999999997</v>
      </c>
      <c r="X6" s="34">
        <f t="shared" si="3"/>
        <v>741.1</v>
      </c>
      <c r="Y6" s="35">
        <f>IF(Y7="",NA(),Y7)</f>
        <v>53.28</v>
      </c>
      <c r="Z6" s="35">
        <f t="shared" ref="Z6:AH6" si="4">IF(Z7="",NA(),Z7)</f>
        <v>55.02</v>
      </c>
      <c r="AA6" s="35">
        <f t="shared" si="4"/>
        <v>49.95</v>
      </c>
      <c r="AB6" s="35">
        <f t="shared" si="4"/>
        <v>71.739999999999995</v>
      </c>
      <c r="AC6" s="35">
        <f t="shared" si="4"/>
        <v>68.540000000000006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830.93</v>
      </c>
      <c r="BG6" s="35">
        <f t="shared" ref="BG6:BO6" si="7">IF(BG7="",NA(),BG7)</f>
        <v>1321.28</v>
      </c>
      <c r="BH6" s="35">
        <f t="shared" si="7"/>
        <v>1176.75</v>
      </c>
      <c r="BI6" s="35">
        <f t="shared" si="7"/>
        <v>992.71</v>
      </c>
      <c r="BJ6" s="35">
        <f t="shared" si="7"/>
        <v>941.81</v>
      </c>
      <c r="BK6" s="35">
        <f t="shared" si="7"/>
        <v>1162.3599999999999</v>
      </c>
      <c r="BL6" s="35">
        <f t="shared" si="7"/>
        <v>1047.6500000000001</v>
      </c>
      <c r="BM6" s="35">
        <f t="shared" si="7"/>
        <v>1124.26</v>
      </c>
      <c r="BN6" s="35">
        <f t="shared" si="7"/>
        <v>1048.23</v>
      </c>
      <c r="BO6" s="35">
        <f t="shared" si="7"/>
        <v>807.75</v>
      </c>
      <c r="BP6" s="34" t="str">
        <f>IF(BP7="","",IF(BP7="-","【-】","【"&amp;SUBSTITUTE(TEXT(BP7,"#,##0.00"),"-","△")&amp;"】"))</f>
        <v>【682.51】</v>
      </c>
      <c r="BQ6" s="35">
        <f>IF(BQ7="",NA(),BQ7)</f>
        <v>33.51</v>
      </c>
      <c r="BR6" s="35">
        <f t="shared" ref="BR6:BZ6" si="8">IF(BR7="",NA(),BR7)</f>
        <v>31.42</v>
      </c>
      <c r="BS6" s="35">
        <f t="shared" si="8"/>
        <v>35.1</v>
      </c>
      <c r="BT6" s="35">
        <f t="shared" si="8"/>
        <v>50.56</v>
      </c>
      <c r="BU6" s="35">
        <f t="shared" si="8"/>
        <v>49.56</v>
      </c>
      <c r="BV6" s="35">
        <f t="shared" si="8"/>
        <v>68.209999999999994</v>
      </c>
      <c r="BW6" s="35">
        <f t="shared" si="8"/>
        <v>74.040000000000006</v>
      </c>
      <c r="BX6" s="35">
        <f t="shared" si="8"/>
        <v>80.58</v>
      </c>
      <c r="BY6" s="35">
        <f t="shared" si="8"/>
        <v>78.92</v>
      </c>
      <c r="BZ6" s="35">
        <f t="shared" si="8"/>
        <v>86.94</v>
      </c>
      <c r="CA6" s="34" t="str">
        <f>IF(CA7="","",IF(CA7="-","【-】","【"&amp;SUBSTITUTE(TEXT(CA7,"#,##0.00"),"-","△")&amp;"】"))</f>
        <v>【100.34】</v>
      </c>
      <c r="CB6" s="35">
        <f>IF(CB7="",NA(),CB7)</f>
        <v>226.81</v>
      </c>
      <c r="CC6" s="35">
        <f t="shared" ref="CC6:CK6" si="9">IF(CC7="",NA(),CC7)</f>
        <v>242.64</v>
      </c>
      <c r="CD6" s="35">
        <f t="shared" si="9"/>
        <v>214.73</v>
      </c>
      <c r="CE6" s="35">
        <f t="shared" si="9"/>
        <v>150</v>
      </c>
      <c r="CF6" s="35">
        <f t="shared" si="9"/>
        <v>150</v>
      </c>
      <c r="CG6" s="35">
        <f t="shared" si="9"/>
        <v>250.84</v>
      </c>
      <c r="CH6" s="35">
        <f t="shared" si="9"/>
        <v>235.61</v>
      </c>
      <c r="CI6" s="35">
        <f t="shared" si="9"/>
        <v>216.21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55.55</v>
      </c>
      <c r="CW6" s="34" t="str">
        <f>IF(CW7="","",IF(CW7="-","【-】","【"&amp;SUBSTITUTE(TEXT(CW7,"#,##0.00"),"-","△")&amp;"】"))</f>
        <v>【59.64】</v>
      </c>
      <c r="CX6" s="35">
        <f>IF(CX7="",NA(),CX7)</f>
        <v>87.17</v>
      </c>
      <c r="CY6" s="35">
        <f t="shared" ref="CY6:DG6" si="11">IF(CY7="",NA(),CY7)</f>
        <v>90.29</v>
      </c>
      <c r="CZ6" s="35">
        <f t="shared" si="11"/>
        <v>92.11</v>
      </c>
      <c r="DA6" s="35">
        <f t="shared" si="11"/>
        <v>91.88</v>
      </c>
      <c r="DB6" s="35">
        <f t="shared" si="11"/>
        <v>93.52</v>
      </c>
      <c r="DC6" s="35">
        <f t="shared" si="11"/>
        <v>83.96</v>
      </c>
      <c r="DD6" s="35">
        <f t="shared" si="11"/>
        <v>84.12</v>
      </c>
      <c r="DE6" s="35">
        <f t="shared" si="11"/>
        <v>84.17</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194255</v>
      </c>
      <c r="D7" s="37">
        <v>47</v>
      </c>
      <c r="E7" s="37">
        <v>17</v>
      </c>
      <c r="F7" s="37">
        <v>1</v>
      </c>
      <c r="G7" s="37">
        <v>0</v>
      </c>
      <c r="H7" s="37" t="s">
        <v>96</v>
      </c>
      <c r="I7" s="37" t="s">
        <v>97</v>
      </c>
      <c r="J7" s="37" t="s">
        <v>98</v>
      </c>
      <c r="K7" s="37" t="s">
        <v>99</v>
      </c>
      <c r="L7" s="37" t="s">
        <v>100</v>
      </c>
      <c r="M7" s="37" t="s">
        <v>101</v>
      </c>
      <c r="N7" s="38" t="s">
        <v>102</v>
      </c>
      <c r="O7" s="38" t="s">
        <v>103</v>
      </c>
      <c r="P7" s="38">
        <v>62.6</v>
      </c>
      <c r="Q7" s="38">
        <v>85.64</v>
      </c>
      <c r="R7" s="38">
        <v>1430</v>
      </c>
      <c r="S7" s="38">
        <v>5817</v>
      </c>
      <c r="T7" s="38">
        <v>53.05</v>
      </c>
      <c r="U7" s="38">
        <v>109.65</v>
      </c>
      <c r="V7" s="38">
        <v>3624</v>
      </c>
      <c r="W7" s="38">
        <v>4.8899999999999997</v>
      </c>
      <c r="X7" s="38">
        <v>741.1</v>
      </c>
      <c r="Y7" s="38">
        <v>53.28</v>
      </c>
      <c r="Z7" s="38">
        <v>55.02</v>
      </c>
      <c r="AA7" s="38">
        <v>49.95</v>
      </c>
      <c r="AB7" s="38">
        <v>71.739999999999995</v>
      </c>
      <c r="AC7" s="38">
        <v>68.540000000000006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830.93</v>
      </c>
      <c r="BG7" s="38">
        <v>1321.28</v>
      </c>
      <c r="BH7" s="38">
        <v>1176.75</v>
      </c>
      <c r="BI7" s="38">
        <v>992.71</v>
      </c>
      <c r="BJ7" s="38">
        <v>941.81</v>
      </c>
      <c r="BK7" s="38">
        <v>1162.3599999999999</v>
      </c>
      <c r="BL7" s="38">
        <v>1047.6500000000001</v>
      </c>
      <c r="BM7" s="38">
        <v>1124.26</v>
      </c>
      <c r="BN7" s="38">
        <v>1048.23</v>
      </c>
      <c r="BO7" s="38">
        <v>807.75</v>
      </c>
      <c r="BP7" s="38">
        <v>682.51</v>
      </c>
      <c r="BQ7" s="38">
        <v>33.51</v>
      </c>
      <c r="BR7" s="38">
        <v>31.42</v>
      </c>
      <c r="BS7" s="38">
        <v>35.1</v>
      </c>
      <c r="BT7" s="38">
        <v>50.56</v>
      </c>
      <c r="BU7" s="38">
        <v>49.56</v>
      </c>
      <c r="BV7" s="38">
        <v>68.209999999999994</v>
      </c>
      <c r="BW7" s="38">
        <v>74.040000000000006</v>
      </c>
      <c r="BX7" s="38">
        <v>80.58</v>
      </c>
      <c r="BY7" s="38">
        <v>78.92</v>
      </c>
      <c r="BZ7" s="38">
        <v>86.94</v>
      </c>
      <c r="CA7" s="38">
        <v>100.34</v>
      </c>
      <c r="CB7" s="38">
        <v>226.81</v>
      </c>
      <c r="CC7" s="38">
        <v>242.64</v>
      </c>
      <c r="CD7" s="38">
        <v>214.73</v>
      </c>
      <c r="CE7" s="38">
        <v>150</v>
      </c>
      <c r="CF7" s="38">
        <v>150</v>
      </c>
      <c r="CG7" s="38">
        <v>250.84</v>
      </c>
      <c r="CH7" s="38">
        <v>235.61</v>
      </c>
      <c r="CI7" s="38">
        <v>216.21</v>
      </c>
      <c r="CJ7" s="38">
        <v>220.31</v>
      </c>
      <c r="CK7" s="38">
        <v>179.63</v>
      </c>
      <c r="CL7" s="38">
        <v>136.15</v>
      </c>
      <c r="CM7" s="38" t="s">
        <v>102</v>
      </c>
      <c r="CN7" s="38" t="s">
        <v>102</v>
      </c>
      <c r="CO7" s="38" t="s">
        <v>102</v>
      </c>
      <c r="CP7" s="38" t="s">
        <v>102</v>
      </c>
      <c r="CQ7" s="38" t="s">
        <v>102</v>
      </c>
      <c r="CR7" s="38">
        <v>49.39</v>
      </c>
      <c r="CS7" s="38">
        <v>49.25</v>
      </c>
      <c r="CT7" s="38">
        <v>50.24</v>
      </c>
      <c r="CU7" s="38">
        <v>49.68</v>
      </c>
      <c r="CV7" s="38">
        <v>55.55</v>
      </c>
      <c r="CW7" s="38">
        <v>59.64</v>
      </c>
      <c r="CX7" s="38">
        <v>87.17</v>
      </c>
      <c r="CY7" s="38">
        <v>90.29</v>
      </c>
      <c r="CZ7" s="38">
        <v>92.11</v>
      </c>
      <c r="DA7" s="38">
        <v>91.88</v>
      </c>
      <c r="DB7" s="38">
        <v>93.52</v>
      </c>
      <c r="DC7" s="38">
        <v>83.96</v>
      </c>
      <c r="DD7" s="38">
        <v>84.12</v>
      </c>
      <c r="DE7" s="38">
        <v>84.17</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112</v>
      </c>
      <c r="D13" t="s">
        <v>111</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2020-12-04T02:46:25Z</dcterms:created>
  <dcterms:modified xsi:type="dcterms:W3CDTF">2021-02-22T01:54:08Z</dcterms:modified>
</cp:coreProperties>
</file>