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担当\①浄化槽担当\調査\③令和2年度\【経営比較分析表】2019_194221_47_1718\"/>
    </mc:Choice>
  </mc:AlternateContent>
  <workbookProtection workbookAlgorithmName="SHA-512" workbookHashValue="wGR+Lo2BmpG0+Jjc6p9ip9bGJ5rMkTGWJZVCgVlOo5PXuJU3ud0qgQSvGVhDkMpsQUqbFWaZz/kBlIKI0GElyw==" workbookSaltValue="ep0d4lfYIxycMO197AxD4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<sst xmlns="http://schemas.openxmlformats.org/spreadsheetml/2006/main" count="252" uniqueCount="120">
  <si>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</si>
  <si>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</si>
  <si>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</si>
  <si>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</si>
  <si>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</si>
  <si>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</si>
  <si>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</si>
  <si>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</si>
  <si>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</si>
  <si>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</si>
  <si>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</si>
  <si>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</si>
  <si>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</si>
  <si>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</si>
  <si>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</si>
  <si>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</si>
  <si>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</si>
  <si>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</si>
  <si>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</si>
  <si>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</si>
  <si>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</si>
  <si>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</si>
  <si>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</si>
  <si>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</si>
  <si>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</si>
  <si>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</si>
  <si>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</si>
  <si>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</si>
  <si>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</si>
  <si>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</si>
  <si>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</si>
  <si>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</si>
  <si>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</si>
  <si>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</si>
  <si>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</si>
  <si>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</si>
  <si>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</si>
  <si>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</si>
  <si>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</si>
  <si>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</si>
  <si>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</si>
  <si>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</si>
  <si>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</si>
  <si>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</si>
  <si>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</si>
  <si>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</si>
  <si>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</si>
  <si>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</si>
  <si>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</si>
  <si>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</si>
  <si>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</si>
  <si>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</si>
  <si>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</si>
  <si>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</si>
  <si>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</si>
  <si>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</si>
  <si>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</si>
  <si>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</si>
  <si>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</si>
  <si>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</si>
  <si>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</si>
  <si>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</si>
  <si>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</si>
  <si>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</si>
  <si>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</si>
  <si>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</si>
  <si>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</si>
  <si>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</si>
  <si>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</si>
  <si>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</si>
  <si>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</si>
  <si>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</si>
  <si>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</si>
  <si>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</si>
  <si>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</si>
  <si>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</si>
  <si>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</si>
  <si>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</si>
  <si>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</si>
  <si>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</si>
  <si>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</si>
  <si>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</si>
  <si>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</si>
  <si>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</si>
  <si>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</si>
  <si>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</si>
  <si>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</si>
  <si>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</si>
  <si>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</si>
  <si>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</si>
  <si>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</si>
  <si>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</si>
  <si>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</si>
  <si>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</si>
  <si>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</si>
  <si>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</si>
  <si>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</si>
  <si>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</si>
  <si>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</si>
  <si>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</si>
  <si>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</si>
  <si>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</si>
  <si>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</si>
  <si>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</si>
  <si>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</si>
  <si>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</si>
  <si>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</si>
  <si>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</si>
  <si>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</si>
  <si>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</si>
  <si>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</si>
  <si>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</si>
  <si>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</si>
  <si>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</si>
  <si>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</si>
  <si>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</si>
  <si>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</si>
  <si>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使用料の見直し、事業の見直し等により一般会計に依存している現状を改善する。</t>
    <rPh sb="1" eb="3">
      <t>シヨウ</t>
    </rPh>
    <rPh sb="3" eb="4">
      <t>リョウ</t>
    </rPh>
    <rPh sb="5" eb="7">
      <t>ミナオ</t>
    </rPh>
    <rPh sb="9" eb="11">
      <t>ジギョウ</t>
    </rPh>
    <rPh sb="12" eb="14">
      <t>ミナオ</t>
    </rPh>
    <rPh sb="15" eb="16">
      <t>トウ</t>
    </rPh>
    <rPh sb="19" eb="21">
      <t>イッパン</t>
    </rPh>
    <rPh sb="21" eb="23">
      <t>カイケイ</t>
    </rPh>
    <rPh sb="24" eb="26">
      <t>イゾン</t>
    </rPh>
    <rPh sb="30" eb="32">
      <t>ゲンジョウ</t>
    </rPh>
    <rPh sb="33" eb="35">
      <t>カイゼン</t>
    </rPh>
    <phoneticPr fontId="4"/>
  </si>
  <si>
    <t>　平成13年度より整備を実施しており、整備後20年を経過していないこともあり現状で老朽化に対する不安はないが、現存しない浄化槽メーカーの浄化槽を設置している箇所もあるため、今後修繕対応できない可能性がある。
　法定検査・保守点検を通して浄化槽の状況を常時監視できるよう努める。
　その他、修繕については、法定検査及び年間4回実施している保守点検結果を基に迅速に対応することにより、施設の長寿命化を図る。</t>
    <rPh sb="1" eb="3">
      <t>ヘイセイ</t>
    </rPh>
    <rPh sb="5" eb="6">
      <t>ネン</t>
    </rPh>
    <rPh sb="6" eb="7">
      <t>ド</t>
    </rPh>
    <rPh sb="9" eb="11">
      <t>セイビ</t>
    </rPh>
    <rPh sb="12" eb="14">
      <t>ジッシ</t>
    </rPh>
    <rPh sb="19" eb="21">
      <t>セイビ</t>
    </rPh>
    <rPh sb="21" eb="22">
      <t>ゴ</t>
    </rPh>
    <rPh sb="24" eb="25">
      <t>ネン</t>
    </rPh>
    <rPh sb="26" eb="28">
      <t>ケイカ</t>
    </rPh>
    <rPh sb="38" eb="40">
      <t>ゲンジョウ</t>
    </rPh>
    <rPh sb="41" eb="44">
      <t>ロウキュウカ</t>
    </rPh>
    <rPh sb="45" eb="46">
      <t>タイ</t>
    </rPh>
    <rPh sb="48" eb="50">
      <t>フアン</t>
    </rPh>
    <rPh sb="55" eb="57">
      <t>ゲンゾン</t>
    </rPh>
    <rPh sb="60" eb="63">
      <t>ジョウカソウ</t>
    </rPh>
    <rPh sb="68" eb="71">
      <t>ジョウカソウ</t>
    </rPh>
    <rPh sb="72" eb="74">
      <t>セッチ</t>
    </rPh>
    <rPh sb="78" eb="80">
      <t>カショ</t>
    </rPh>
    <rPh sb="86" eb="88">
      <t>コンゴ</t>
    </rPh>
    <rPh sb="88" eb="90">
      <t>シュウゼン</t>
    </rPh>
    <rPh sb="90" eb="92">
      <t>タイオウ</t>
    </rPh>
    <rPh sb="96" eb="99">
      <t>カノウセイ</t>
    </rPh>
    <rPh sb="105" eb="107">
      <t>ホウテイ</t>
    </rPh>
    <rPh sb="107" eb="109">
      <t>ケンサ</t>
    </rPh>
    <rPh sb="110" eb="112">
      <t>ホシュ</t>
    </rPh>
    <rPh sb="112" eb="114">
      <t>テンケン</t>
    </rPh>
    <rPh sb="115" eb="116">
      <t>トオ</t>
    </rPh>
    <rPh sb="118" eb="121">
      <t>ジョウカソウ</t>
    </rPh>
    <rPh sb="122" eb="124">
      <t>ジョウキョウ</t>
    </rPh>
    <rPh sb="125" eb="127">
      <t>ジョウジ</t>
    </rPh>
    <rPh sb="127" eb="129">
      <t>カンシ</t>
    </rPh>
    <rPh sb="134" eb="135">
      <t>ツト</t>
    </rPh>
    <rPh sb="142" eb="143">
      <t>タ</t>
    </rPh>
    <rPh sb="144" eb="146">
      <t>シュウゼン</t>
    </rPh>
    <rPh sb="152" eb="154">
      <t>ホウテイ</t>
    </rPh>
    <rPh sb="154" eb="156">
      <t>ケンサ</t>
    </rPh>
    <rPh sb="156" eb="157">
      <t>オヨ</t>
    </rPh>
    <rPh sb="158" eb="160">
      <t>ネンカン</t>
    </rPh>
    <rPh sb="161" eb="162">
      <t>カイ</t>
    </rPh>
    <rPh sb="162" eb="164">
      <t>ジッシ</t>
    </rPh>
    <rPh sb="168" eb="170">
      <t>ホシュ</t>
    </rPh>
    <rPh sb="170" eb="172">
      <t>テンケン</t>
    </rPh>
    <rPh sb="172" eb="174">
      <t>ケッカ</t>
    </rPh>
    <rPh sb="175" eb="176">
      <t>モト</t>
    </rPh>
    <rPh sb="177" eb="179">
      <t>ジンソク</t>
    </rPh>
    <rPh sb="180" eb="182">
      <t>タイオウ</t>
    </rPh>
    <rPh sb="190" eb="192">
      <t>シセツ</t>
    </rPh>
    <rPh sb="193" eb="194">
      <t>チョウ</t>
    </rPh>
    <rPh sb="194" eb="197">
      <t>ジュミョウカ</t>
    </rPh>
    <rPh sb="198" eb="199">
      <t>ハカ</t>
    </rPh>
    <phoneticPr fontId="4"/>
  </si>
  <si>
    <t>①収益的収支
収益的収支は、100％を維持しているが、一般会計繰入金に依存していることが要因。
⑤経費回収率
⑥汚水処理原価
今後想定される施設整備費に対して、使用料が適正かどうか精査し、使用料の増額も含め検討する必要がある。
令和3年度より公営企業会計移行に向け、準備を進めるため経営の健全性についても多角的に分析する。</t>
    <rPh sb="1" eb="3">
      <t>シュウエキ</t>
    </rPh>
    <rPh sb="3" eb="4">
      <t>テキ</t>
    </rPh>
    <rPh sb="4" eb="6">
      <t>シュウシ</t>
    </rPh>
    <rPh sb="7" eb="10">
      <t>シュウエキテキ</t>
    </rPh>
    <rPh sb="10" eb="12">
      <t>シュウシ</t>
    </rPh>
    <rPh sb="19" eb="21">
      <t>イジ</t>
    </rPh>
    <rPh sb="27" eb="29">
      <t>イッパン</t>
    </rPh>
    <rPh sb="29" eb="31">
      <t>カイケイ</t>
    </rPh>
    <rPh sb="31" eb="33">
      <t>クリイレ</t>
    </rPh>
    <rPh sb="33" eb="34">
      <t>キン</t>
    </rPh>
    <rPh sb="35" eb="37">
      <t>イゾン</t>
    </rPh>
    <rPh sb="44" eb="46">
      <t>ヨウイン</t>
    </rPh>
    <rPh sb="50" eb="52">
      <t>ケイヒ</t>
    </rPh>
    <rPh sb="52" eb="54">
      <t>カイシュウ</t>
    </rPh>
    <rPh sb="54" eb="55">
      <t>リツ</t>
    </rPh>
    <rPh sb="57" eb="59">
      <t>オスイ</t>
    </rPh>
    <rPh sb="59" eb="61">
      <t>ショリ</t>
    </rPh>
    <rPh sb="61" eb="63">
      <t>ゲンカ</t>
    </rPh>
    <rPh sb="115" eb="116">
      <t>レイ</t>
    </rPh>
    <rPh sb="116" eb="117">
      <t>ワ</t>
    </rPh>
    <rPh sb="118" eb="119">
      <t>ネン</t>
    </rPh>
    <rPh sb="119" eb="120">
      <t>ド</t>
    </rPh>
    <rPh sb="122" eb="124">
      <t>コウエイ</t>
    </rPh>
    <rPh sb="124" eb="126">
      <t>キギョウ</t>
    </rPh>
    <rPh sb="126" eb="128">
      <t>カイケイ</t>
    </rPh>
    <rPh sb="128" eb="130">
      <t>イコウ</t>
    </rPh>
    <rPh sb="131" eb="132">
      <t>ム</t>
    </rPh>
    <rPh sb="134" eb="136">
      <t>ジュンビ</t>
    </rPh>
    <rPh sb="137" eb="138">
      <t>スス</t>
    </rPh>
    <rPh sb="142" eb="144">
      <t>ケイエイ</t>
    </rPh>
    <rPh sb="145" eb="148">
      <t>ケンゼンセイ</t>
    </rPh>
    <rPh sb="153" eb="156">
      <t>タカクテキ</t>
    </rPh>
    <rPh sb="157" eb="159">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</si>
</sst>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74-46BA-B600-4DD4FE80E311}"/>
            </c:ext>
          </c:extLst>
        </c:ser>
        <c:dLbls>
          <c:showLegendKey val="0"/>
          <c:showVal val="0"/>
          <c:showCatName val="0"/>
          <c:showSerName val="0"/>
          <c:showPercent val="0"/>
          <c:showBubbleSize val="0"/>
        </c:dLbls>
        <c:gapWidth val="150"/>
        <c:axId val="596084376"/>
        <c:axId val="5960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574-46BA-B600-4DD4FE80E311}"/>
            </c:ext>
          </c:extLst>
        </c:ser>
        <c:dLbls>
          <c:showLegendKey val="0"/>
          <c:showVal val="0"/>
          <c:showCatName val="0"/>
          <c:showSerName val="0"/>
          <c:showPercent val="0"/>
          <c:showBubbleSize val="0"/>
        </c:dLbls>
        <c:marker val="1"/>
        <c:smooth val="0"/>
        <c:axId val="596084376"/>
        <c:axId val="596084768"/>
      </c:lineChart>
      <c:dateAx>
        <c:axId val="596084376"/>
        <c:scaling>
          <c:orientation val="minMax"/>
        </c:scaling>
        <c:delete val="1"/>
        <c:axPos val="b"/>
        <c:numFmt formatCode="&quot;H&quot;yy" sourceLinked="1"/>
        <c:majorTickMark val="none"/>
        <c:minorTickMark val="none"/>
        <c:tickLblPos val="none"/>
        <c:crossAx val="596084768"/>
        <c:crosses val="autoZero"/>
        <c:auto val="1"/>
        <c:lblOffset val="100"/>
        <c:baseTimeUnit val="years"/>
      </c:dateAx>
      <c:valAx>
        <c:axId val="5960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08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76-436B-95B6-576F6DEDB937}"/>
            </c:ext>
          </c:extLst>
        </c:ser>
        <c:dLbls>
          <c:showLegendKey val="0"/>
          <c:showVal val="0"/>
          <c:showCatName val="0"/>
          <c:showSerName val="0"/>
          <c:showPercent val="0"/>
          <c:showBubbleSize val="0"/>
        </c:dLbls>
        <c:gapWidth val="150"/>
        <c:axId val="596786272"/>
        <c:axId val="59678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1276-436B-95B6-576F6DEDB937}"/>
            </c:ext>
          </c:extLst>
        </c:ser>
        <c:dLbls>
          <c:showLegendKey val="0"/>
          <c:showVal val="0"/>
          <c:showCatName val="0"/>
          <c:showSerName val="0"/>
          <c:showPercent val="0"/>
          <c:showBubbleSize val="0"/>
        </c:dLbls>
        <c:marker val="1"/>
        <c:smooth val="0"/>
        <c:axId val="596786272"/>
        <c:axId val="596786664"/>
      </c:lineChart>
      <c:dateAx>
        <c:axId val="596786272"/>
        <c:scaling>
          <c:orientation val="minMax"/>
        </c:scaling>
        <c:delete val="1"/>
        <c:axPos val="b"/>
        <c:numFmt formatCode="&quot;H&quot;yy" sourceLinked="1"/>
        <c:majorTickMark val="none"/>
        <c:minorTickMark val="none"/>
        <c:tickLblPos val="none"/>
        <c:crossAx val="596786664"/>
        <c:crosses val="autoZero"/>
        <c:auto val="1"/>
        <c:lblOffset val="100"/>
        <c:baseTimeUnit val="years"/>
      </c:dateAx>
      <c:valAx>
        <c:axId val="59678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7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B05-4200-9807-10CD4B9161CD}"/>
            </c:ext>
          </c:extLst>
        </c:ser>
        <c:dLbls>
          <c:showLegendKey val="0"/>
          <c:showVal val="0"/>
          <c:showCatName val="0"/>
          <c:showSerName val="0"/>
          <c:showPercent val="0"/>
          <c:showBubbleSize val="0"/>
        </c:dLbls>
        <c:gapWidth val="150"/>
        <c:axId val="596476688"/>
        <c:axId val="59647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3B05-4200-9807-10CD4B9161CD}"/>
            </c:ext>
          </c:extLst>
        </c:ser>
        <c:dLbls>
          <c:showLegendKey val="0"/>
          <c:showVal val="0"/>
          <c:showCatName val="0"/>
          <c:showSerName val="0"/>
          <c:showPercent val="0"/>
          <c:showBubbleSize val="0"/>
        </c:dLbls>
        <c:marker val="1"/>
        <c:smooth val="0"/>
        <c:axId val="596476688"/>
        <c:axId val="596477080"/>
      </c:lineChart>
      <c:dateAx>
        <c:axId val="596476688"/>
        <c:scaling>
          <c:orientation val="minMax"/>
        </c:scaling>
        <c:delete val="1"/>
        <c:axPos val="b"/>
        <c:numFmt formatCode="&quot;H&quot;yy" sourceLinked="1"/>
        <c:majorTickMark val="none"/>
        <c:minorTickMark val="none"/>
        <c:tickLblPos val="none"/>
        <c:crossAx val="596477080"/>
        <c:crosses val="autoZero"/>
        <c:auto val="1"/>
        <c:lblOffset val="100"/>
        <c:baseTimeUnit val="years"/>
      </c:dateAx>
      <c:valAx>
        <c:axId val="59647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47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C9F-4D5D-A215-A6AB8C949A7A}"/>
            </c:ext>
          </c:extLst>
        </c:ser>
        <c:dLbls>
          <c:showLegendKey val="0"/>
          <c:showVal val="0"/>
          <c:showCatName val="0"/>
          <c:showSerName val="0"/>
          <c:showPercent val="0"/>
          <c:showBubbleSize val="0"/>
        </c:dLbls>
        <c:gapWidth val="150"/>
        <c:axId val="599461704"/>
        <c:axId val="59946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9F-4D5D-A215-A6AB8C949A7A}"/>
            </c:ext>
          </c:extLst>
        </c:ser>
        <c:dLbls>
          <c:showLegendKey val="0"/>
          <c:showVal val="0"/>
          <c:showCatName val="0"/>
          <c:showSerName val="0"/>
          <c:showPercent val="0"/>
          <c:showBubbleSize val="0"/>
        </c:dLbls>
        <c:marker val="1"/>
        <c:smooth val="0"/>
        <c:axId val="599461704"/>
        <c:axId val="599462096"/>
      </c:lineChart>
      <c:dateAx>
        <c:axId val="599461704"/>
        <c:scaling>
          <c:orientation val="minMax"/>
        </c:scaling>
        <c:delete val="1"/>
        <c:axPos val="b"/>
        <c:numFmt formatCode="&quot;H&quot;yy" sourceLinked="1"/>
        <c:majorTickMark val="none"/>
        <c:minorTickMark val="none"/>
        <c:tickLblPos val="none"/>
        <c:crossAx val="599462096"/>
        <c:crosses val="autoZero"/>
        <c:auto val="1"/>
        <c:lblOffset val="100"/>
        <c:baseTimeUnit val="years"/>
      </c:dateAx>
      <c:valAx>
        <c:axId val="59946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46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5A-456F-ADA7-B15E1DD3D880}"/>
            </c:ext>
          </c:extLst>
        </c:ser>
        <c:dLbls>
          <c:showLegendKey val="0"/>
          <c:showVal val="0"/>
          <c:showCatName val="0"/>
          <c:showSerName val="0"/>
          <c:showPercent val="0"/>
          <c:showBubbleSize val="0"/>
        </c:dLbls>
        <c:gapWidth val="150"/>
        <c:axId val="595378440"/>
        <c:axId val="59544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5A-456F-ADA7-B15E1DD3D880}"/>
            </c:ext>
          </c:extLst>
        </c:ser>
        <c:dLbls>
          <c:showLegendKey val="0"/>
          <c:showVal val="0"/>
          <c:showCatName val="0"/>
          <c:showSerName val="0"/>
          <c:showPercent val="0"/>
          <c:showBubbleSize val="0"/>
        </c:dLbls>
        <c:marker val="1"/>
        <c:smooth val="0"/>
        <c:axId val="595378440"/>
        <c:axId val="595442416"/>
      </c:lineChart>
      <c:dateAx>
        <c:axId val="595378440"/>
        <c:scaling>
          <c:orientation val="minMax"/>
        </c:scaling>
        <c:delete val="1"/>
        <c:axPos val="b"/>
        <c:numFmt formatCode="&quot;H&quot;yy" sourceLinked="1"/>
        <c:majorTickMark val="none"/>
        <c:minorTickMark val="none"/>
        <c:tickLblPos val="none"/>
        <c:crossAx val="595442416"/>
        <c:crosses val="autoZero"/>
        <c:auto val="1"/>
        <c:lblOffset val="100"/>
        <c:baseTimeUnit val="years"/>
      </c:dateAx>
      <c:valAx>
        <c:axId val="59544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37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47-4A65-B30D-7E7066D022A3}"/>
            </c:ext>
          </c:extLst>
        </c:ser>
        <c:dLbls>
          <c:showLegendKey val="0"/>
          <c:showVal val="0"/>
          <c:showCatName val="0"/>
          <c:showSerName val="0"/>
          <c:showPercent val="0"/>
          <c:showBubbleSize val="0"/>
        </c:dLbls>
        <c:gapWidth val="150"/>
        <c:axId val="595443592"/>
        <c:axId val="59544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47-4A65-B30D-7E7066D022A3}"/>
            </c:ext>
          </c:extLst>
        </c:ser>
        <c:dLbls>
          <c:showLegendKey val="0"/>
          <c:showVal val="0"/>
          <c:showCatName val="0"/>
          <c:showSerName val="0"/>
          <c:showPercent val="0"/>
          <c:showBubbleSize val="0"/>
        </c:dLbls>
        <c:marker val="1"/>
        <c:smooth val="0"/>
        <c:axId val="595443592"/>
        <c:axId val="595443984"/>
      </c:lineChart>
      <c:dateAx>
        <c:axId val="595443592"/>
        <c:scaling>
          <c:orientation val="minMax"/>
        </c:scaling>
        <c:delete val="1"/>
        <c:axPos val="b"/>
        <c:numFmt formatCode="&quot;H&quot;yy" sourceLinked="1"/>
        <c:majorTickMark val="none"/>
        <c:minorTickMark val="none"/>
        <c:tickLblPos val="none"/>
        <c:crossAx val="595443984"/>
        <c:crosses val="autoZero"/>
        <c:auto val="1"/>
        <c:lblOffset val="100"/>
        <c:baseTimeUnit val="years"/>
      </c:dateAx>
      <c:valAx>
        <c:axId val="59544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44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E6-490B-A7F5-794D4E065E31}"/>
            </c:ext>
          </c:extLst>
        </c:ser>
        <c:dLbls>
          <c:showLegendKey val="0"/>
          <c:showVal val="0"/>
          <c:showCatName val="0"/>
          <c:showSerName val="0"/>
          <c:showPercent val="0"/>
          <c:showBubbleSize val="0"/>
        </c:dLbls>
        <c:gapWidth val="150"/>
        <c:axId val="595445160"/>
        <c:axId val="59544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E6-490B-A7F5-794D4E065E31}"/>
            </c:ext>
          </c:extLst>
        </c:ser>
        <c:dLbls>
          <c:showLegendKey val="0"/>
          <c:showVal val="0"/>
          <c:showCatName val="0"/>
          <c:showSerName val="0"/>
          <c:showPercent val="0"/>
          <c:showBubbleSize val="0"/>
        </c:dLbls>
        <c:marker val="1"/>
        <c:smooth val="0"/>
        <c:axId val="595445160"/>
        <c:axId val="595445552"/>
      </c:lineChart>
      <c:dateAx>
        <c:axId val="595445160"/>
        <c:scaling>
          <c:orientation val="minMax"/>
        </c:scaling>
        <c:delete val="1"/>
        <c:axPos val="b"/>
        <c:numFmt formatCode="&quot;H&quot;yy" sourceLinked="1"/>
        <c:majorTickMark val="none"/>
        <c:minorTickMark val="none"/>
        <c:tickLblPos val="none"/>
        <c:crossAx val="595445552"/>
        <c:crosses val="autoZero"/>
        <c:auto val="1"/>
        <c:lblOffset val="100"/>
        <c:baseTimeUnit val="years"/>
      </c:dateAx>
      <c:valAx>
        <c:axId val="59544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4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C7-44F5-8868-0CA56B0549C5}"/>
            </c:ext>
          </c:extLst>
        </c:ser>
        <c:dLbls>
          <c:showLegendKey val="0"/>
          <c:showVal val="0"/>
          <c:showCatName val="0"/>
          <c:showSerName val="0"/>
          <c:showPercent val="0"/>
          <c:showBubbleSize val="0"/>
        </c:dLbls>
        <c:gapWidth val="150"/>
        <c:axId val="596726552"/>
        <c:axId val="5967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C7-44F5-8868-0CA56B0549C5}"/>
            </c:ext>
          </c:extLst>
        </c:ser>
        <c:dLbls>
          <c:showLegendKey val="0"/>
          <c:showVal val="0"/>
          <c:showCatName val="0"/>
          <c:showSerName val="0"/>
          <c:showPercent val="0"/>
          <c:showBubbleSize val="0"/>
        </c:dLbls>
        <c:marker val="1"/>
        <c:smooth val="0"/>
        <c:axId val="596726552"/>
        <c:axId val="596726944"/>
      </c:lineChart>
      <c:dateAx>
        <c:axId val="596726552"/>
        <c:scaling>
          <c:orientation val="minMax"/>
        </c:scaling>
        <c:delete val="1"/>
        <c:axPos val="b"/>
        <c:numFmt formatCode="&quot;H&quot;yy" sourceLinked="1"/>
        <c:majorTickMark val="none"/>
        <c:minorTickMark val="none"/>
        <c:tickLblPos val="none"/>
        <c:crossAx val="596726944"/>
        <c:crosses val="autoZero"/>
        <c:auto val="1"/>
        <c:lblOffset val="100"/>
        <c:baseTimeUnit val="years"/>
      </c:dateAx>
      <c:valAx>
        <c:axId val="5967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7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74-4C00-9D75-B18664445620}"/>
            </c:ext>
          </c:extLst>
        </c:ser>
        <c:dLbls>
          <c:showLegendKey val="0"/>
          <c:showVal val="0"/>
          <c:showCatName val="0"/>
          <c:showSerName val="0"/>
          <c:showPercent val="0"/>
          <c:showBubbleSize val="0"/>
        </c:dLbls>
        <c:gapWidth val="150"/>
        <c:axId val="595378048"/>
        <c:axId val="5953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9674-4C00-9D75-B18664445620}"/>
            </c:ext>
          </c:extLst>
        </c:ser>
        <c:dLbls>
          <c:showLegendKey val="0"/>
          <c:showVal val="0"/>
          <c:showCatName val="0"/>
          <c:showSerName val="0"/>
          <c:showPercent val="0"/>
          <c:showBubbleSize val="0"/>
        </c:dLbls>
        <c:marker val="1"/>
        <c:smooth val="0"/>
        <c:axId val="595378048"/>
        <c:axId val="595377656"/>
      </c:lineChart>
      <c:dateAx>
        <c:axId val="595378048"/>
        <c:scaling>
          <c:orientation val="minMax"/>
        </c:scaling>
        <c:delete val="1"/>
        <c:axPos val="b"/>
        <c:numFmt formatCode="&quot;H&quot;yy" sourceLinked="1"/>
        <c:majorTickMark val="none"/>
        <c:minorTickMark val="none"/>
        <c:tickLblPos val="none"/>
        <c:crossAx val="595377656"/>
        <c:crosses val="autoZero"/>
        <c:auto val="1"/>
        <c:lblOffset val="100"/>
        <c:baseTimeUnit val="years"/>
      </c:dateAx>
      <c:valAx>
        <c:axId val="5953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3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40.880000000000003</c:v>
                </c:pt>
                <c:pt idx="1">
                  <c:v>39.380000000000003</c:v>
                </c:pt>
                <c:pt idx="2">
                  <c:v>43.67</c:v>
                </c:pt>
                <c:pt idx="3">
                  <c:v>43.19</c:v>
                </c:pt>
                <c:pt idx="4">
                  <c:v>41.6</c:v>
                </c:pt>
              </c:numCache>
            </c:numRef>
          </c:val>
          <c:extLst xmlns:c16r2="http://schemas.microsoft.com/office/drawing/2015/06/chart">
            <c:ext xmlns:c16="http://schemas.microsoft.com/office/drawing/2014/chart" uri="{C3380CC4-5D6E-409C-BE32-E72D297353CC}">
              <c16:uniqueId val="{00000000-FEC9-43EE-AF2A-FF0696D73210}"/>
            </c:ext>
          </c:extLst>
        </c:ser>
        <c:dLbls>
          <c:showLegendKey val="0"/>
          <c:showVal val="0"/>
          <c:showCatName val="0"/>
          <c:showSerName val="0"/>
          <c:showPercent val="0"/>
          <c:showBubbleSize val="0"/>
        </c:dLbls>
        <c:gapWidth val="150"/>
        <c:axId val="596726160"/>
        <c:axId val="59678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FEC9-43EE-AF2A-FF0696D73210}"/>
            </c:ext>
          </c:extLst>
        </c:ser>
        <c:dLbls>
          <c:showLegendKey val="0"/>
          <c:showVal val="0"/>
          <c:showCatName val="0"/>
          <c:showSerName val="0"/>
          <c:showPercent val="0"/>
          <c:showBubbleSize val="0"/>
        </c:dLbls>
        <c:marker val="1"/>
        <c:smooth val="0"/>
        <c:axId val="596726160"/>
        <c:axId val="596783528"/>
      </c:lineChart>
      <c:dateAx>
        <c:axId val="596726160"/>
        <c:scaling>
          <c:orientation val="minMax"/>
        </c:scaling>
        <c:delete val="1"/>
        <c:axPos val="b"/>
        <c:numFmt formatCode="&quot;H&quot;yy" sourceLinked="1"/>
        <c:majorTickMark val="none"/>
        <c:minorTickMark val="none"/>
        <c:tickLblPos val="none"/>
        <c:crossAx val="596783528"/>
        <c:crosses val="autoZero"/>
        <c:auto val="1"/>
        <c:lblOffset val="100"/>
        <c:baseTimeUnit val="years"/>
      </c:dateAx>
      <c:valAx>
        <c:axId val="59678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7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280.8</c:v>
                </c:pt>
                <c:pt idx="1">
                  <c:v>304.11</c:v>
                </c:pt>
                <c:pt idx="2">
                  <c:v>282.82</c:v>
                </c:pt>
                <c:pt idx="3">
                  <c:v>309.52</c:v>
                </c:pt>
                <c:pt idx="4">
                  <c:v>334.42</c:v>
                </c:pt>
              </c:numCache>
            </c:numRef>
          </c:val>
          <c:extLst xmlns:c16r2="http://schemas.microsoft.com/office/drawing/2015/06/chart">
            <c:ext xmlns:c16="http://schemas.microsoft.com/office/drawing/2014/chart" uri="{C3380CC4-5D6E-409C-BE32-E72D297353CC}">
              <c16:uniqueId val="{00000000-BDE6-4F22-A5CE-9399A88FF490}"/>
            </c:ext>
          </c:extLst>
        </c:ser>
        <c:dLbls>
          <c:showLegendKey val="0"/>
          <c:showVal val="0"/>
          <c:showCatName val="0"/>
          <c:showSerName val="0"/>
          <c:showPercent val="0"/>
          <c:showBubbleSize val="0"/>
        </c:dLbls>
        <c:gapWidth val="150"/>
        <c:axId val="596784704"/>
        <c:axId val="59678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BDE6-4F22-A5CE-9399A88FF490}"/>
            </c:ext>
          </c:extLst>
        </c:ser>
        <c:dLbls>
          <c:showLegendKey val="0"/>
          <c:showVal val="0"/>
          <c:showCatName val="0"/>
          <c:showSerName val="0"/>
          <c:showPercent val="0"/>
          <c:showBubbleSize val="0"/>
        </c:dLbls>
        <c:marker val="1"/>
        <c:smooth val="0"/>
        <c:axId val="596784704"/>
        <c:axId val="596785096"/>
      </c:lineChart>
      <c:dateAx>
        <c:axId val="596784704"/>
        <c:scaling>
          <c:orientation val="minMax"/>
        </c:scaling>
        <c:delete val="1"/>
        <c:axPos val="b"/>
        <c:numFmt formatCode="&quot;H&quot;yy" sourceLinked="1"/>
        <c:majorTickMark val="none"/>
        <c:minorTickMark val="none"/>
        <c:tickLblPos val="none"/>
        <c:crossAx val="596785096"/>
        <c:crosses val="autoZero"/>
        <c:auto val="1"/>
        <c:lblOffset val="100"/>
        <c:baseTimeUnit val="years"/>
      </c:dateAx>
      <c:valAx>
        <c:axId val="59678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7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道志村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1671</v>
      </c>
      <c r="AM8" s="51"/>
      <c r="AN8" s="51"/>
      <c r="AO8" s="51"/>
      <c r="AP8" s="51"/>
      <c r="AQ8" s="51"/>
      <c r="AR8" s="51"/>
      <c r="AS8" s="51"/>
      <c r="AT8" s="46">
        <f>データ!T6</f>
        <v>79.680000000000007</v>
      </c>
      <c r="AU8" s="46"/>
      <c r="AV8" s="46"/>
      <c r="AW8" s="46"/>
      <c r="AX8" s="46"/>
      <c r="AY8" s="46"/>
      <c r="AZ8" s="46"/>
      <c r="BA8" s="46"/>
      <c r="BB8" s="46">
        <f>データ!U6</f>
        <v>20.97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78.45</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1296</v>
      </c>
      <c r="AM10" s="51"/>
      <c r="AN10" s="51"/>
      <c r="AO10" s="51"/>
      <c r="AP10" s="51"/>
      <c r="AQ10" s="51"/>
      <c r="AR10" s="51"/>
      <c r="AS10" s="51"/>
      <c r="AT10" s="46">
        <f>データ!W6</f>
        <v>2.8</v>
      </c>
      <c r="AU10" s="46"/>
      <c r="AV10" s="46"/>
      <c r="AW10" s="46"/>
      <c r="AX10" s="46"/>
      <c r="AY10" s="46"/>
      <c r="AZ10" s="46"/>
      <c r="BA10" s="46"/>
      <c r="BB10" s="46">
        <f>データ!X6</f>
        <v>462.86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ceAIn/p3b86vIdDGlQJaCBRfMXcIigJFGkLQI6Gz0sMmNAZHG524jIelSPeq2ztDMCfAgnPO/8biHWyiB0etqg==" saltValue="3kZj3OiZq5DYE8dZhgCR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194221</v>
      </c>
      <c r="D6" s="33">
        <f t="shared" si="3"/>
        <v>47</v>
      </c>
      <c r="E6" s="33">
        <f t="shared" si="3"/>
        <v>18</v>
      </c>
      <c r="F6" s="33">
        <f t="shared" si="3"/>
        <v>1</v>
      </c>
      <c r="G6" s="33">
        <f t="shared" si="3"/>
        <v>0</v>
      </c>
      <c r="H6" s="33" t="str">
        <f t="shared" si="3"/>
        <v>山梨県　道志村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78.45</v>
      </c>
      <c r="Q6" s="34">
        <f t="shared" si="3"/>
        <v>100</v>
      </c>
      <c r="R6" s="34">
        <f t="shared" si="3"/>
        <v>2200</v>
      </c>
      <c r="S6" s="34">
        <f t="shared" si="3"/>
        <v>1671</v>
      </c>
      <c r="T6" s="34">
        <f t="shared" si="3"/>
        <v>79.680000000000007</v>
      </c>
      <c r="U6" s="34">
        <f t="shared" si="3"/>
        <v>20.97</v>
      </c>
      <c r="V6" s="34">
        <f t="shared" si="3"/>
        <v>1296</v>
      </c>
      <c r="W6" s="34">
        <f t="shared" si="3"/>
        <v>2.8</v>
      </c>
      <c r="X6" s="34">
        <f t="shared" si="3"/>
        <v>462.86</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492.59</v>
      </c>
      <c r="BL6" s="35">
        <f t="shared" si="7"/>
        <v>566.35</v>
      </c>
      <c r="BM6" s="35">
        <f t="shared" si="7"/>
        <v>888.8</v>
      </c>
      <c r="BN6" s="35">
        <f t="shared" si="7"/>
        <v>855.65</v>
      </c>
      <c r="BO6" s="35">
        <f t="shared" si="7"/>
        <v>862.99</v>
      </c>
      <c r="BP6" s="34" t="str">
        <f>IF(BP7="","",IF(BP7="-","【-】","【"&amp;SUBSTITUTE(TEXT(BP7,"#,##0.00"),"-","△")&amp;"】"))</f>
        <v>【862.82】</v>
      </c>
      <c r="BQ6" s="35">
        <f>IF(BQ7="",NA(),BQ7)</f>
        <v>40.880000000000003</v>
      </c>
      <c r="BR6" s="35">
        <f t="shared" ref="BR6:BZ6" si="8">IF(BR7="",NA(),BR7)</f>
        <v>39.380000000000003</v>
      </c>
      <c r="BS6" s="35">
        <f t="shared" si="8"/>
        <v>43.67</v>
      </c>
      <c r="BT6" s="35">
        <f t="shared" si="8"/>
        <v>43.19</v>
      </c>
      <c r="BU6" s="35">
        <f t="shared" si="8"/>
        <v>41.6</v>
      </c>
      <c r="BV6" s="35">
        <f t="shared" si="8"/>
        <v>46.53</v>
      </c>
      <c r="BW6" s="35">
        <f t="shared" si="8"/>
        <v>52.27</v>
      </c>
      <c r="BX6" s="35">
        <f t="shared" si="8"/>
        <v>52.55</v>
      </c>
      <c r="BY6" s="35">
        <f t="shared" si="8"/>
        <v>52.23</v>
      </c>
      <c r="BZ6" s="35">
        <f t="shared" si="8"/>
        <v>50.06</v>
      </c>
      <c r="CA6" s="34" t="str">
        <f>IF(CA7="","",IF(CA7="-","【-】","【"&amp;SUBSTITUTE(TEXT(CA7,"#,##0.00"),"-","△")&amp;"】"))</f>
        <v>【49.71】</v>
      </c>
      <c r="CB6" s="35">
        <f>IF(CB7="",NA(),CB7)</f>
        <v>280.8</v>
      </c>
      <c r="CC6" s="35">
        <f t="shared" ref="CC6:CK6" si="9">IF(CC7="",NA(),CC7)</f>
        <v>304.11</v>
      </c>
      <c r="CD6" s="35">
        <f t="shared" si="9"/>
        <v>282.82</v>
      </c>
      <c r="CE6" s="35">
        <f t="shared" si="9"/>
        <v>309.52</v>
      </c>
      <c r="CF6" s="35">
        <f t="shared" si="9"/>
        <v>334.42</v>
      </c>
      <c r="CG6" s="35">
        <f t="shared" si="9"/>
        <v>373.71</v>
      </c>
      <c r="CH6" s="35">
        <f t="shared" si="9"/>
        <v>291.01</v>
      </c>
      <c r="CI6" s="35">
        <f t="shared" si="9"/>
        <v>292.45</v>
      </c>
      <c r="CJ6" s="35">
        <f t="shared" si="9"/>
        <v>294.05</v>
      </c>
      <c r="CK6" s="35">
        <f t="shared" si="9"/>
        <v>309.22000000000003</v>
      </c>
      <c r="CL6" s="34" t="str">
        <f>IF(CL7="","",IF(CL7="-","【-】","【"&amp;SUBSTITUTE(TEXT(CL7,"#,##0.00"),"-","△")&amp;"】"))</f>
        <v>【317.18】</v>
      </c>
      <c r="CM6" s="35" t="str">
        <f>IF(CM7="",NA(),CM7)</f>
        <v>-</v>
      </c>
      <c r="CN6" s="35" t="str">
        <f t="shared" ref="CN6:CV6" si="10">IF(CN7="",NA(),CN7)</f>
        <v>-</v>
      </c>
      <c r="CO6" s="35" t="str">
        <f t="shared" si="10"/>
        <v>-</v>
      </c>
      <c r="CP6" s="35" t="str">
        <f t="shared" si="10"/>
        <v>-</v>
      </c>
      <c r="CQ6" s="35" t="str">
        <f t="shared" si="10"/>
        <v>-</v>
      </c>
      <c r="CR6" s="35">
        <f t="shared" si="10"/>
        <v>44.84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194221</v>
      </c>
      <c r="D7" s="37">
        <v>47</v>
      </c>
      <c r="E7" s="37">
        <v>18</v>
      </c>
      <c r="F7" s="37">
        <v>1</v>
      </c>
      <c r="G7" s="37">
        <v>0</v>
      </c>
      <c r="H7" s="37" t="s">
        <v>98</v>
      </c>
      <c r="I7" s="37" t="s">
        <v>99</v>
      </c>
      <c r="J7" s="37" t="s">
        <v>100</v>
      </c>
      <c r="K7" s="37" t="s">
        <v>101</v>
      </c>
      <c r="L7" s="37" t="s">
        <v>102</v>
      </c>
      <c r="M7" s="37" t="s">
        <v>103</v>
      </c>
      <c r="N7" s="38" t="s">
        <v>104</v>
      </c>
      <c r="O7" s="38" t="s">
        <v>105</v>
      </c>
      <c r="P7" s="38">
        <v>78.45</v>
      </c>
      <c r="Q7" s="38">
        <v>100</v>
      </c>
      <c r="R7" s="38">
        <v>2200</v>
      </c>
      <c r="S7" s="38">
        <v>1671</v>
      </c>
      <c r="T7" s="38">
        <v>79.680000000000007</v>
      </c>
      <c r="U7" s="38">
        <v>20.97</v>
      </c>
      <c r="V7" s="38">
        <v>1296</v>
      </c>
      <c r="W7" s="38">
        <v>2.8</v>
      </c>
      <c r="X7" s="38">
        <v>462.86</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492.59</v>
      </c>
      <c r="BL7" s="38">
        <v>566.35</v>
      </c>
      <c r="BM7" s="38">
        <v>888.8</v>
      </c>
      <c r="BN7" s="38">
        <v>855.65</v>
      </c>
      <c r="BO7" s="38">
        <v>862.99</v>
      </c>
      <c r="BP7" s="38">
        <v>862.82</v>
      </c>
      <c r="BQ7" s="38">
        <v>40.880000000000003</v>
      </c>
      <c r="BR7" s="38">
        <v>39.380000000000003</v>
      </c>
      <c r="BS7" s="38">
        <v>43.67</v>
      </c>
      <c r="BT7" s="38">
        <v>43.19</v>
      </c>
      <c r="BU7" s="38">
        <v>41.6</v>
      </c>
      <c r="BV7" s="38">
        <v>46.53</v>
      </c>
      <c r="BW7" s="38">
        <v>52.27</v>
      </c>
      <c r="BX7" s="38">
        <v>52.55</v>
      </c>
      <c r="BY7" s="38">
        <v>52.23</v>
      </c>
      <c r="BZ7" s="38">
        <v>50.06</v>
      </c>
      <c r="CA7" s="38">
        <v>49.71</v>
      </c>
      <c r="CB7" s="38">
        <v>280.8</v>
      </c>
      <c r="CC7" s="38">
        <v>304.11</v>
      </c>
      <c r="CD7" s="38">
        <v>282.82</v>
      </c>
      <c r="CE7" s="38">
        <v>309.52</v>
      </c>
      <c r="CF7" s="38">
        <v>334.42</v>
      </c>
      <c r="CG7" s="38">
        <v>373.71</v>
      </c>
      <c r="CH7" s="38">
        <v>291.01</v>
      </c>
      <c r="CI7" s="38">
        <v>292.45</v>
      </c>
      <c r="CJ7" s="38">
        <v>294.05</v>
      </c>
      <c r="CK7" s="38">
        <v>309.22000000000003</v>
      </c>
      <c r="CL7" s="38">
        <v>317.18</v>
      </c>
      <c r="CM7" s="38" t="s">
        <v>104</v>
      </c>
      <c r="CN7" s="38" t="s">
        <v>104</v>
      </c>
      <c r="CO7" s="38" t="s">
        <v>104</v>
      </c>
      <c r="CP7" s="38" t="s">
        <v>104</v>
      </c>
      <c r="CQ7" s="38" t="s">
        <v>104</v>
      </c>
      <c r="CR7" s="38">
        <v>44.84</v>
      </c>
      <c r="CS7" s="38">
        <v>132.99</v>
      </c>
      <c r="CT7" s="38">
        <v>51.71</v>
      </c>
      <c r="CU7" s="38">
        <v>50.56</v>
      </c>
      <c r="CV7" s="38">
        <v>47.35</v>
      </c>
      <c r="CW7" s="38">
        <v>47.67</v>
      </c>
      <c r="CX7" s="38">
        <v>100</v>
      </c>
      <c r="CY7" s="38">
        <v>100</v>
      </c>
      <c r="CZ7" s="38">
        <v>100</v>
      </c>
      <c r="DA7" s="38">
        <v>100</v>
      </c>
      <c r="DB7" s="38">
        <v>100</v>
      </c>
      <c r="DC7" s="38">
        <v>67.86</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2021-01-22T04:09:21Z</cp:lastPrinted>
  <dcterms:created xsi:type="dcterms:W3CDTF">2020-12-04T03:20:50Z</dcterms:created>
  <dcterms:modified xsi:type="dcterms:W3CDTF">2021-01-25T01:54:06Z</dcterms:modified>
  <cp:category/>
</cp:coreProperties>
</file>