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175 農集\"/>
    </mc:Choice>
  </mc:AlternateContent>
  <workbookProtection workbookAlgorithmName="SHA-512" workbookHashValue="nmgOXUo5Er5f+9meYEMZ2O/EBOKmmtQ1AssHavV2gd5V+CVNGS807FMm6eyTNRrqMCFdED6e8uodFSTIxfravQ==" workbookSaltValue="7HFvh1SjFGwRYKDNmXEulg=="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<sst xmlns="http://schemas.openxmlformats.org/spreadsheetml/2006/main" count="236" uniqueCount="120">
  <si>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</si>
  <si>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</si>
  <si>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</si>
  <si>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</si>
  <si>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</si>
  <si>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</si>
  <si>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</si>
  <si>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</si>
  <si>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</si>
  <si>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</si>
  <si>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</si>
  <si>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</si>
  <si>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</si>
  <si>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</si>
  <si>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</si>
  <si>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</si>
  <si>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</si>
  <si>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</si>
  <si>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</si>
  <si>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</si>
  <si>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</si>
  <si>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</si>
  <si>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</si>
  <si>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</si>
  <si>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</si>
  <si>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</si>
  <si>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</si>
  <si>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</si>
  <si>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</si>
  <si>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</si>
  <si>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</si>
  <si>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</si>
  <si>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</si>
  <si>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</si>
  <si>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</si>
  <si>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</si>
  <si>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</si>
  <si>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</si>
  <si>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</si>
  <si>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</si>
  <si>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</si>
  <si>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</si>
  <si>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</si>
  <si>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</si>
  <si>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</si>
  <si>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</si>
  <si>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</si>
  <si>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</si>
  <si>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</si>
  <si>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</si>
  <si>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</si>
  <si>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</si>
  <si>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</si>
  <si>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</si>
  <si>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</si>
  <si>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</si>
  <si>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</si>
  <si>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</si>
  <si>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</si>
  <si>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</si>
  <si>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</si>
  <si>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</si>
  <si>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</si>
  <si>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</si>
  <si>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</si>
  <si>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</si>
  <si>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</si>
  <si>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</si>
  <si>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</si>
  <si>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</si>
  <si>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</si>
  <si>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</si>
  <si>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</si>
  <si>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</si>
  <si>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</si>
  <si>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</si>
  <si>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</si>
  <si>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</si>
  <si>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</si>
  <si>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</si>
  <si>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</si>
  <si>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</si>
  <si>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</si>
  <si>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</si>
  <si>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</si>
  <si>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</si>
  <si>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</si>
  <si>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</si>
  <si>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</si>
  <si>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</si>
  <si>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</si>
  <si>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</si>
  <si>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</si>
  <si>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</si>
  <si>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</si>
  <si>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</si>
  <si>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</si>
  <si>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</si>
  <si>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</si>
  <si>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</si>
  <si>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</si>
  <si>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</si>
  <si>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</si>
  <si>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</si>
  <si>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</si>
  <si>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</si>
  <si>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</si>
  <si>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</si>
  <si>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</si>
  <si>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</si>
  <si>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</si>
  <si>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</si>
  <si>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</si>
  <si>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</si>
  <si>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</si>
  <si>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</si>
  <si>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</si>
  <si>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・機械設備については大規模な修繕改築は行っていない。
管渠更新工事については、毎年管渠調査を実施しており、大きな損傷がないことから、これまで実施していないため改善率が低い状況である。
　今後は、機械設備、管渠等の老朽化が見込まれることから、財政負担の平準化・最小化を含む最適な修繕・更新計画となる最適整備構想を策定した。</t>
    <rPh sb="1" eb="3">
      <t>キカイ</t>
    </rPh>
    <rPh sb="3" eb="5">
      <t>セツビ</t>
    </rPh>
    <rPh sb="10" eb="13">
      <t>ダイキボ</t>
    </rPh>
    <rPh sb="14" eb="16">
      <t>シュウゼン</t>
    </rPh>
    <rPh sb="16" eb="18">
      <t>カイチク</t>
    </rPh>
    <rPh sb="19" eb="20">
      <t>オコナ</t>
    </rPh>
    <rPh sb="39" eb="41">
      <t>マイネン</t>
    </rPh>
    <rPh sb="41" eb="42">
      <t>カン</t>
    </rPh>
    <rPh sb="42" eb="43">
      <t>キョ</t>
    </rPh>
    <rPh sb="43" eb="45">
      <t>チョウサ</t>
    </rPh>
    <rPh sb="46" eb="48">
      <t>ジッシ</t>
    </rPh>
    <rPh sb="53" eb="54">
      <t>オオ</t>
    </rPh>
    <rPh sb="56" eb="58">
      <t>ソンショウ</t>
    </rPh>
    <rPh sb="70" eb="72">
      <t>ジッシ</t>
    </rPh>
    <rPh sb="79" eb="81">
      <t>カイゼン</t>
    </rPh>
    <rPh sb="81" eb="82">
      <t>リツ</t>
    </rPh>
    <rPh sb="83" eb="84">
      <t>ヒク</t>
    </rPh>
    <rPh sb="85" eb="87">
      <t>ジョウキョウ</t>
    </rPh>
    <rPh sb="93" eb="95">
      <t>コンゴ</t>
    </rPh>
    <rPh sb="97" eb="101">
      <t>キカイセツビ</t>
    </rPh>
    <rPh sb="102" eb="103">
      <t>カン</t>
    </rPh>
    <rPh sb="103" eb="104">
      <t>キョ</t>
    </rPh>
    <rPh sb="104" eb="105">
      <t>トウ</t>
    </rPh>
    <rPh sb="106" eb="109">
      <t>ロウキュウカ</t>
    </rPh>
    <rPh sb="110" eb="112">
      <t>ミコ</t>
    </rPh>
    <rPh sb="120" eb="122">
      <t>ザイセイ</t>
    </rPh>
    <rPh sb="122" eb="124">
      <t>フタン</t>
    </rPh>
    <rPh sb="125" eb="128">
      <t>ヘイジュンカ</t>
    </rPh>
    <rPh sb="129" eb="132">
      <t>サイショウカ</t>
    </rPh>
    <rPh sb="133" eb="134">
      <t>フク</t>
    </rPh>
    <rPh sb="135" eb="137">
      <t>サイテキ</t>
    </rPh>
    <rPh sb="138" eb="140">
      <t>シュウゼン</t>
    </rPh>
    <rPh sb="141" eb="143">
      <t>コウシン</t>
    </rPh>
    <rPh sb="143" eb="145">
      <t>ケイカク</t>
    </rPh>
    <rPh sb="148" eb="150">
      <t>サイテキ</t>
    </rPh>
    <rPh sb="150" eb="152">
      <t>セイビ</t>
    </rPh>
    <rPh sb="152" eb="154">
      <t>コウソウ</t>
    </rPh>
    <rPh sb="155" eb="157">
      <t>サクテイ</t>
    </rPh>
    <phoneticPr fontId="4"/>
  </si>
  <si>
    <t>・経営の健全性及び効率性について、現在使用料以外の収入がないことから、区域内の世帯数（人口）の減少により収入が減っていくなか、維持管理の効率化を図る必要がある。また、経営戦略により中長期的に持続可能な経営ができるよう計画的な投資を行っていく。
・老朽化対策については、供用開始から２３年経過していることから、機械設備の更新及び管渠の老朽化が考えられるので、平成29年度に最適整備構想を策定した。大規模な修繕改築が発生しないよう、常時、維持管理を適切に行っていく必要がある。</t>
    <rPh sb="1" eb="3">
      <t>ケイエイ</t>
    </rPh>
    <rPh sb="52" eb="54">
      <t>シュウニュウ</t>
    </rPh>
    <rPh sb="55" eb="56">
      <t>ヘ</t>
    </rPh>
    <rPh sb="90" eb="94">
      <t>チュウチョウキテキ</t>
    </rPh>
    <rPh sb="95" eb="97">
      <t>ジゾク</t>
    </rPh>
    <rPh sb="97" eb="99">
      <t>カノウ</t>
    </rPh>
    <rPh sb="108" eb="111">
      <t>ケイカクテキ</t>
    </rPh>
    <rPh sb="112" eb="114">
      <t>トウシ</t>
    </rPh>
    <rPh sb="115" eb="116">
      <t>オコナ</t>
    </rPh>
    <rPh sb="178" eb="180">
      <t>ヘイセイ</t>
    </rPh>
    <rPh sb="182" eb="184">
      <t>ネンド</t>
    </rPh>
    <rPh sb="185" eb="187">
      <t>サイテキ</t>
    </rPh>
    <rPh sb="187" eb="189">
      <t>セイビ</t>
    </rPh>
    <rPh sb="189" eb="191">
      <t>コウソウ</t>
    </rPh>
    <rPh sb="192" eb="194">
      <t>サクテイ</t>
    </rPh>
    <rPh sb="197" eb="200">
      <t>ダイキボ</t>
    </rPh>
    <rPh sb="201" eb="205">
      <t>シュウゼンカイチク</t>
    </rPh>
    <rPh sb="206" eb="208">
      <t>ハッセイ</t>
    </rPh>
    <rPh sb="214" eb="216">
      <t>ジョウジ</t>
    </rPh>
    <rPh sb="217" eb="219">
      <t>イジ</t>
    </rPh>
    <rPh sb="219" eb="221">
      <t>カンリ</t>
    </rPh>
    <rPh sb="222" eb="224">
      <t>テキセツ</t>
    </rPh>
    <rPh sb="225" eb="226">
      <t>オコナ</t>
    </rPh>
    <rPh sb="230" eb="232">
      <t>ヒツヨウ</t>
    </rPh>
    <phoneticPr fontId="4"/>
  </si>
  <si>
    <t>・単年度収支について、総収益はほぼ横ばいであるが、収益的収支比率は、H30年度から微減している。また経費回収率は平均値より高い状況であり、汚水処理原価も横ばいであるが、依然として平均値を上回っている。企業債残高は減少していっているが、区域内処理人口が減少傾向にあることから、使用料収入が減っていく傾向であり、また、地理的に接続不可能者を除いた人口が減少していっており、新規の接続者も見込めないことから、施設利用率及び水洗化率が減少していっている。接続人口の増加が見込めないなか、今後の運営においては施設・設備の維持管理を健全に行っていく上で、財源確保がより一層重要となる。</t>
    <rPh sb="1" eb="4">
      <t>タンネンド</t>
    </rPh>
    <rPh sb="4" eb="6">
      <t>シュウシ</t>
    </rPh>
    <rPh sb="11" eb="14">
      <t>ソウシュウエキ</t>
    </rPh>
    <rPh sb="17" eb="18">
      <t>ヨコ</t>
    </rPh>
    <rPh sb="25" eb="28">
      <t>シュウエキテキ</t>
    </rPh>
    <rPh sb="28" eb="30">
      <t>シュウシ</t>
    </rPh>
    <rPh sb="30" eb="32">
      <t>ヒリツ</t>
    </rPh>
    <rPh sb="37" eb="39">
      <t>ネンド</t>
    </rPh>
    <rPh sb="50" eb="52">
      <t>ケイヒ</t>
    </rPh>
    <rPh sb="52" eb="54">
      <t>カイシュウ</t>
    </rPh>
    <rPh sb="54" eb="55">
      <t>リツ</t>
    </rPh>
    <rPh sb="56" eb="59">
      <t>ヘイキンチ</t>
    </rPh>
    <rPh sb="61" eb="62">
      <t>タカ</t>
    </rPh>
    <rPh sb="63" eb="65">
      <t>ジョウキョウ</t>
    </rPh>
    <rPh sb="69" eb="71">
      <t>オスイ</t>
    </rPh>
    <rPh sb="71" eb="73">
      <t>ショリ</t>
    </rPh>
    <rPh sb="73" eb="75">
      <t>ゲンカ</t>
    </rPh>
    <rPh sb="76" eb="77">
      <t>ヨコ</t>
    </rPh>
    <rPh sb="84" eb="86">
      <t>イゼン</t>
    </rPh>
    <rPh sb="89" eb="92">
      <t>ヘイキンチ</t>
    </rPh>
    <rPh sb="93" eb="95">
      <t>ウワマワ</t>
    </rPh>
    <rPh sb="100" eb="102">
      <t>キギョウ</t>
    </rPh>
    <rPh sb="102" eb="103">
      <t>サイ</t>
    </rPh>
    <rPh sb="103" eb="105">
      <t>ザンダカ</t>
    </rPh>
    <rPh sb="106" eb="108">
      <t>ゲンショウ</t>
    </rPh>
    <rPh sb="117" eb="120">
      <t>クイキナイ</t>
    </rPh>
    <rPh sb="120" eb="122">
      <t>ショリ</t>
    </rPh>
    <rPh sb="122" eb="124">
      <t>ジンコウ</t>
    </rPh>
    <rPh sb="125" eb="127">
      <t>ゲンショウ</t>
    </rPh>
    <rPh sb="127" eb="129">
      <t>ケイコウ</t>
    </rPh>
    <rPh sb="137" eb="140">
      <t>シヨウリョウ</t>
    </rPh>
    <rPh sb="140" eb="142">
      <t>シュウニュウ</t>
    </rPh>
    <rPh sb="143" eb="144">
      <t>ヘ</t>
    </rPh>
    <rPh sb="148" eb="150">
      <t>ケイコウ</t>
    </rPh>
    <rPh sb="157" eb="160">
      <t>チリテキ</t>
    </rPh>
    <rPh sb="161" eb="163">
      <t>セツゾク</t>
    </rPh>
    <rPh sb="201" eb="203">
      <t>シセツ</t>
    </rPh>
    <rPh sb="203" eb="205">
      <t>リヨウ</t>
    </rPh>
    <rPh sb="205" eb="206">
      <t>リツ</t>
    </rPh>
    <rPh sb="206" eb="207">
      <t>オヨ</t>
    </rPh>
    <rPh sb="208" eb="211">
      <t>スイセンカ</t>
    </rPh>
    <rPh sb="211" eb="212">
      <t>リツ</t>
    </rPh>
    <rPh sb="213" eb="215">
      <t>ゲンショウ</t>
    </rPh>
    <rPh sb="223" eb="225">
      <t>セツゾク</t>
    </rPh>
    <rPh sb="225" eb="227">
      <t>ジンコウ</t>
    </rPh>
    <rPh sb="228" eb="230">
      <t>ゾウカ</t>
    </rPh>
    <rPh sb="231" eb="233">
      <t>ミコ</t>
    </rPh>
    <rPh sb="239" eb="241">
      <t>コンゴ</t>
    </rPh>
    <rPh sb="242" eb="244">
      <t>ウンエイ</t>
    </rPh>
    <rPh sb="249" eb="251">
      <t>シセツ</t>
    </rPh>
    <rPh sb="252" eb="254">
      <t>セツビ</t>
    </rPh>
    <rPh sb="255" eb="257">
      <t>イジ</t>
    </rPh>
    <rPh sb="257" eb="259">
      <t>カンリ</t>
    </rPh>
    <rPh sb="260" eb="262">
      <t>ケンゼン</t>
    </rPh>
    <rPh sb="263" eb="264">
      <t>オコナ</t>
    </rPh>
    <rPh sb="268" eb="269">
      <t>ウエ</t>
    </rPh>
    <rPh sb="271" eb="273">
      <t>ザイゲン</t>
    </rPh>
    <rPh sb="273" eb="275">
      <t>カクホ</t>
    </rPh>
    <rPh sb="278" eb="280">
      <t>イッソウ</t>
    </rPh>
    <rPh sb="280" eb="282">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</si>
</sst>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56-4ED7-8990-009F1F4F2284}"/>
            </c:ext>
          </c:extLst>
        </c:ser>
        <c:dLbls>
          <c:showLegendKey val="0"/>
          <c:showVal val="0"/>
          <c:showCatName val="0"/>
          <c:showSerName val="0"/>
          <c:showPercent val="0"/>
          <c:showBubbleSize val="0"/>
        </c:dLbls>
        <c:gapWidth val="150"/>
        <c:axId val="183318328"/>
        <c:axId val="18331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0A56-4ED7-8990-009F1F4F2284}"/>
            </c:ext>
          </c:extLst>
        </c:ser>
        <c:dLbls>
          <c:showLegendKey val="0"/>
          <c:showVal val="0"/>
          <c:showCatName val="0"/>
          <c:showSerName val="0"/>
          <c:showPercent val="0"/>
          <c:showBubbleSize val="0"/>
        </c:dLbls>
        <c:marker val="1"/>
        <c:smooth val="0"/>
        <c:axId val="183318328"/>
        <c:axId val="183319504"/>
      </c:lineChart>
      <c:dateAx>
        <c:axId val="183318328"/>
        <c:scaling>
          <c:orientation val="minMax"/>
        </c:scaling>
        <c:delete val="1"/>
        <c:axPos val="b"/>
        <c:numFmt formatCode="&quot;H&quot;yy" sourceLinked="1"/>
        <c:majorTickMark val="none"/>
        <c:minorTickMark val="none"/>
        <c:tickLblPos val="none"/>
        <c:crossAx val="183319504"/>
        <c:crosses val="autoZero"/>
        <c:auto val="1"/>
        <c:lblOffset val="100"/>
        <c:baseTimeUnit val="years"/>
      </c:dateAx>
      <c:valAx>
        <c:axId val="18331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31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56.52</c:v>
                </c:pt>
                <c:pt idx="1">
                  <c:v>54.35</c:v>
                </c:pt>
                <c:pt idx="2">
                  <c:v>54.35</c:v>
                </c:pt>
                <c:pt idx="3">
                  <c:v>52.17</c:v>
                </c:pt>
                <c:pt idx="4">
                  <c:v>50</c:v>
                </c:pt>
              </c:numCache>
            </c:numRef>
          </c:val>
          <c:extLst>
            <c:ext xmlns:c16="http://schemas.microsoft.com/office/drawing/2014/chart" uri="{C3380CC4-5D6E-409C-BE32-E72D297353CC}">
              <c16:uniqueId val="{00000000-A0FC-409B-B987-4F2C2F2E53F1}"/>
            </c:ext>
          </c:extLst>
        </c:ser>
        <c:dLbls>
          <c:showLegendKey val="0"/>
          <c:showVal val="0"/>
          <c:showCatName val="0"/>
          <c:showSerName val="0"/>
          <c:showPercent val="0"/>
          <c:showBubbleSize val="0"/>
        </c:dLbls>
        <c:gapWidth val="150"/>
        <c:axId val="180583528"/>
        <c:axId val="179525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A0FC-409B-B987-4F2C2F2E53F1}"/>
            </c:ext>
          </c:extLst>
        </c:ser>
        <c:dLbls>
          <c:showLegendKey val="0"/>
          <c:showVal val="0"/>
          <c:showCatName val="0"/>
          <c:showSerName val="0"/>
          <c:showPercent val="0"/>
          <c:showBubbleSize val="0"/>
        </c:dLbls>
        <c:marker val="1"/>
        <c:smooth val="0"/>
        <c:axId val="180583528"/>
        <c:axId val="179525384"/>
      </c:lineChart>
      <c:dateAx>
        <c:axId val="180583528"/>
        <c:scaling>
          <c:orientation val="minMax"/>
        </c:scaling>
        <c:delete val="1"/>
        <c:axPos val="b"/>
        <c:numFmt formatCode="&quot;H&quot;yy" sourceLinked="1"/>
        <c:majorTickMark val="none"/>
        <c:minorTickMark val="none"/>
        <c:tickLblPos val="none"/>
        <c:crossAx val="179525384"/>
        <c:crosses val="autoZero"/>
        <c:auto val="1"/>
        <c:lblOffset val="100"/>
        <c:baseTimeUnit val="years"/>
      </c:dateAx>
      <c:valAx>
        <c:axId val="179525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83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93.33</c:v>
                </c:pt>
                <c:pt idx="1">
                  <c:v>93.06</c:v>
                </c:pt>
                <c:pt idx="2">
                  <c:v>97.06</c:v>
                </c:pt>
                <c:pt idx="3">
                  <c:v>95.52</c:v>
                </c:pt>
                <c:pt idx="4">
                  <c:v>94.03</c:v>
                </c:pt>
              </c:numCache>
            </c:numRef>
          </c:val>
          <c:extLst>
            <c:ext xmlns:c16="http://schemas.microsoft.com/office/drawing/2014/chart" uri="{C3380CC4-5D6E-409C-BE32-E72D297353CC}">
              <c16:uniqueId val="{00000000-3BC4-4F6E-BAFC-981D9727D972}"/>
            </c:ext>
          </c:extLst>
        </c:ser>
        <c:dLbls>
          <c:showLegendKey val="0"/>
          <c:showVal val="0"/>
          <c:showCatName val="0"/>
          <c:showSerName val="0"/>
          <c:showPercent val="0"/>
          <c:showBubbleSize val="0"/>
        </c:dLbls>
        <c:gapWidth val="150"/>
        <c:axId val="179529696"/>
        <c:axId val="179528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3BC4-4F6E-BAFC-981D9727D972}"/>
            </c:ext>
          </c:extLst>
        </c:ser>
        <c:dLbls>
          <c:showLegendKey val="0"/>
          <c:showVal val="0"/>
          <c:showCatName val="0"/>
          <c:showSerName val="0"/>
          <c:showPercent val="0"/>
          <c:showBubbleSize val="0"/>
        </c:dLbls>
        <c:marker val="1"/>
        <c:smooth val="0"/>
        <c:axId val="179529696"/>
        <c:axId val="179528520"/>
      </c:lineChart>
      <c:dateAx>
        <c:axId val="179529696"/>
        <c:scaling>
          <c:orientation val="minMax"/>
        </c:scaling>
        <c:delete val="1"/>
        <c:axPos val="b"/>
        <c:numFmt formatCode="&quot;H&quot;yy" sourceLinked="1"/>
        <c:majorTickMark val="none"/>
        <c:minorTickMark val="none"/>
        <c:tickLblPos val="none"/>
        <c:crossAx val="179528520"/>
        <c:crosses val="autoZero"/>
        <c:auto val="1"/>
        <c:lblOffset val="100"/>
        <c:baseTimeUnit val="years"/>
      </c:dateAx>
      <c:valAx>
        <c:axId val="179528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52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96.03</c:v>
                </c:pt>
                <c:pt idx="1">
                  <c:v>82.49</c:v>
                </c:pt>
                <c:pt idx="2">
                  <c:v>95.15</c:v>
                </c:pt>
                <c:pt idx="3">
                  <c:v>95.18</c:v>
                </c:pt>
                <c:pt idx="4">
                  <c:v>94.69</c:v>
                </c:pt>
              </c:numCache>
            </c:numRef>
          </c:val>
          <c:extLst>
            <c:ext xmlns:c16="http://schemas.microsoft.com/office/drawing/2014/chart" uri="{C3380CC4-5D6E-409C-BE32-E72D297353CC}">
              <c16:uniqueId val="{00000000-212E-43D1-8ECE-67B8D9FEA52A}"/>
            </c:ext>
          </c:extLst>
        </c:ser>
        <c:dLbls>
          <c:showLegendKey val="0"/>
          <c:showVal val="0"/>
          <c:showCatName val="0"/>
          <c:showSerName val="0"/>
          <c:showPercent val="0"/>
          <c:showBubbleSize val="0"/>
        </c:dLbls>
        <c:gapWidth val="150"/>
        <c:axId val="183313232"/>
        <c:axId val="183313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2E-43D1-8ECE-67B8D9FEA52A}"/>
            </c:ext>
          </c:extLst>
        </c:ser>
        <c:dLbls>
          <c:showLegendKey val="0"/>
          <c:showVal val="0"/>
          <c:showCatName val="0"/>
          <c:showSerName val="0"/>
          <c:showPercent val="0"/>
          <c:showBubbleSize val="0"/>
        </c:dLbls>
        <c:marker val="1"/>
        <c:smooth val="0"/>
        <c:axId val="183313232"/>
        <c:axId val="183313624"/>
      </c:lineChart>
      <c:dateAx>
        <c:axId val="183313232"/>
        <c:scaling>
          <c:orientation val="minMax"/>
        </c:scaling>
        <c:delete val="1"/>
        <c:axPos val="b"/>
        <c:numFmt formatCode="&quot;H&quot;yy" sourceLinked="1"/>
        <c:majorTickMark val="none"/>
        <c:minorTickMark val="none"/>
        <c:tickLblPos val="none"/>
        <c:crossAx val="183313624"/>
        <c:crosses val="autoZero"/>
        <c:auto val="1"/>
        <c:lblOffset val="100"/>
        <c:baseTimeUnit val="years"/>
      </c:dateAx>
      <c:valAx>
        <c:axId val="183313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31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85-4344-B09A-18BE49BC75EB}"/>
            </c:ext>
          </c:extLst>
        </c:ser>
        <c:dLbls>
          <c:showLegendKey val="0"/>
          <c:showVal val="0"/>
          <c:showCatName val="0"/>
          <c:showSerName val="0"/>
          <c:showPercent val="0"/>
          <c:showBubbleSize val="0"/>
        </c:dLbls>
        <c:gapWidth val="150"/>
        <c:axId val="183317152"/>
        <c:axId val="183315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85-4344-B09A-18BE49BC75EB}"/>
            </c:ext>
          </c:extLst>
        </c:ser>
        <c:dLbls>
          <c:showLegendKey val="0"/>
          <c:showVal val="0"/>
          <c:showCatName val="0"/>
          <c:showSerName val="0"/>
          <c:showPercent val="0"/>
          <c:showBubbleSize val="0"/>
        </c:dLbls>
        <c:marker val="1"/>
        <c:smooth val="0"/>
        <c:axId val="183317152"/>
        <c:axId val="183315192"/>
      </c:lineChart>
      <c:dateAx>
        <c:axId val="183317152"/>
        <c:scaling>
          <c:orientation val="minMax"/>
        </c:scaling>
        <c:delete val="1"/>
        <c:axPos val="b"/>
        <c:numFmt formatCode="&quot;H&quot;yy" sourceLinked="1"/>
        <c:majorTickMark val="none"/>
        <c:minorTickMark val="none"/>
        <c:tickLblPos val="none"/>
        <c:crossAx val="183315192"/>
        <c:crosses val="autoZero"/>
        <c:auto val="1"/>
        <c:lblOffset val="100"/>
        <c:baseTimeUnit val="years"/>
      </c:dateAx>
      <c:valAx>
        <c:axId val="183315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31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0E-4B4B-9A8E-79636E115D18}"/>
            </c:ext>
          </c:extLst>
        </c:ser>
        <c:dLbls>
          <c:showLegendKey val="0"/>
          <c:showVal val="0"/>
          <c:showCatName val="0"/>
          <c:showSerName val="0"/>
          <c:showPercent val="0"/>
          <c:showBubbleSize val="0"/>
        </c:dLbls>
        <c:gapWidth val="150"/>
        <c:axId val="148159792"/>
        <c:axId val="148153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0E-4B4B-9A8E-79636E115D18}"/>
            </c:ext>
          </c:extLst>
        </c:ser>
        <c:dLbls>
          <c:showLegendKey val="0"/>
          <c:showVal val="0"/>
          <c:showCatName val="0"/>
          <c:showSerName val="0"/>
          <c:showPercent val="0"/>
          <c:showBubbleSize val="0"/>
        </c:dLbls>
        <c:marker val="1"/>
        <c:smooth val="0"/>
        <c:axId val="148159792"/>
        <c:axId val="148153128"/>
      </c:lineChart>
      <c:dateAx>
        <c:axId val="148159792"/>
        <c:scaling>
          <c:orientation val="minMax"/>
        </c:scaling>
        <c:delete val="1"/>
        <c:axPos val="b"/>
        <c:numFmt formatCode="&quot;H&quot;yy" sourceLinked="1"/>
        <c:majorTickMark val="none"/>
        <c:minorTickMark val="none"/>
        <c:tickLblPos val="none"/>
        <c:crossAx val="148153128"/>
        <c:crosses val="autoZero"/>
        <c:auto val="1"/>
        <c:lblOffset val="100"/>
        <c:baseTimeUnit val="years"/>
      </c:dateAx>
      <c:valAx>
        <c:axId val="148153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15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58-4B3F-AA78-AA83269392A2}"/>
            </c:ext>
          </c:extLst>
        </c:ser>
        <c:dLbls>
          <c:showLegendKey val="0"/>
          <c:showVal val="0"/>
          <c:showCatName val="0"/>
          <c:showSerName val="0"/>
          <c:showPercent val="0"/>
          <c:showBubbleSize val="0"/>
        </c:dLbls>
        <c:gapWidth val="150"/>
        <c:axId val="148155088"/>
        <c:axId val="18058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58-4B3F-AA78-AA83269392A2}"/>
            </c:ext>
          </c:extLst>
        </c:ser>
        <c:dLbls>
          <c:showLegendKey val="0"/>
          <c:showVal val="0"/>
          <c:showCatName val="0"/>
          <c:showSerName val="0"/>
          <c:showPercent val="0"/>
          <c:showBubbleSize val="0"/>
        </c:dLbls>
        <c:marker val="1"/>
        <c:smooth val="0"/>
        <c:axId val="148155088"/>
        <c:axId val="180585488"/>
      </c:lineChart>
      <c:dateAx>
        <c:axId val="148155088"/>
        <c:scaling>
          <c:orientation val="minMax"/>
        </c:scaling>
        <c:delete val="1"/>
        <c:axPos val="b"/>
        <c:numFmt formatCode="&quot;H&quot;yy" sourceLinked="1"/>
        <c:majorTickMark val="none"/>
        <c:minorTickMark val="none"/>
        <c:tickLblPos val="none"/>
        <c:crossAx val="180585488"/>
        <c:crosses val="autoZero"/>
        <c:auto val="1"/>
        <c:lblOffset val="100"/>
        <c:baseTimeUnit val="years"/>
      </c:dateAx>
      <c:valAx>
        <c:axId val="18058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15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5D-4CC2-8EDE-4C56747527AC}"/>
            </c:ext>
          </c:extLst>
        </c:ser>
        <c:dLbls>
          <c:showLegendKey val="0"/>
          <c:showVal val="0"/>
          <c:showCatName val="0"/>
          <c:showSerName val="0"/>
          <c:showPercent val="0"/>
          <c:showBubbleSize val="0"/>
        </c:dLbls>
        <c:gapWidth val="150"/>
        <c:axId val="180585880"/>
        <c:axId val="180585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5D-4CC2-8EDE-4C56747527AC}"/>
            </c:ext>
          </c:extLst>
        </c:ser>
        <c:dLbls>
          <c:showLegendKey val="0"/>
          <c:showVal val="0"/>
          <c:showCatName val="0"/>
          <c:showSerName val="0"/>
          <c:showPercent val="0"/>
          <c:showBubbleSize val="0"/>
        </c:dLbls>
        <c:marker val="1"/>
        <c:smooth val="0"/>
        <c:axId val="180585880"/>
        <c:axId val="180585096"/>
      </c:lineChart>
      <c:dateAx>
        <c:axId val="180585880"/>
        <c:scaling>
          <c:orientation val="minMax"/>
        </c:scaling>
        <c:delete val="1"/>
        <c:axPos val="b"/>
        <c:numFmt formatCode="&quot;H&quot;yy" sourceLinked="1"/>
        <c:majorTickMark val="none"/>
        <c:minorTickMark val="none"/>
        <c:tickLblPos val="none"/>
        <c:crossAx val="180585096"/>
        <c:crosses val="autoZero"/>
        <c:auto val="1"/>
        <c:lblOffset val="100"/>
        <c:baseTimeUnit val="years"/>
      </c:dateAx>
      <c:valAx>
        <c:axId val="180585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8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6D-4C6A-8DAA-FD1AADEB23BB}"/>
            </c:ext>
          </c:extLst>
        </c:ser>
        <c:dLbls>
          <c:showLegendKey val="0"/>
          <c:showVal val="0"/>
          <c:showCatName val="0"/>
          <c:showSerName val="0"/>
          <c:showPercent val="0"/>
          <c:showBubbleSize val="0"/>
        </c:dLbls>
        <c:gapWidth val="150"/>
        <c:axId val="180580392"/>
        <c:axId val="18058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326D-4C6A-8DAA-FD1AADEB23BB}"/>
            </c:ext>
          </c:extLst>
        </c:ser>
        <c:dLbls>
          <c:showLegendKey val="0"/>
          <c:showVal val="0"/>
          <c:showCatName val="0"/>
          <c:showSerName val="0"/>
          <c:showPercent val="0"/>
          <c:showBubbleSize val="0"/>
        </c:dLbls>
        <c:marker val="1"/>
        <c:smooth val="0"/>
        <c:axId val="180580392"/>
        <c:axId val="180586272"/>
      </c:lineChart>
      <c:dateAx>
        <c:axId val="180580392"/>
        <c:scaling>
          <c:orientation val="minMax"/>
        </c:scaling>
        <c:delete val="1"/>
        <c:axPos val="b"/>
        <c:numFmt formatCode="&quot;H&quot;yy" sourceLinked="1"/>
        <c:majorTickMark val="none"/>
        <c:minorTickMark val="none"/>
        <c:tickLblPos val="none"/>
        <c:crossAx val="180586272"/>
        <c:crosses val="autoZero"/>
        <c:auto val="1"/>
        <c:lblOffset val="100"/>
        <c:baseTimeUnit val="years"/>
      </c:dateAx>
      <c:valAx>
        <c:axId val="18058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80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73.88</c:v>
                </c:pt>
                <c:pt idx="1">
                  <c:v>39.51</c:v>
                </c:pt>
                <c:pt idx="2">
                  <c:v>73.239999999999995</c:v>
                </c:pt>
                <c:pt idx="3">
                  <c:v>73.08</c:v>
                </c:pt>
                <c:pt idx="4">
                  <c:v>70.72</c:v>
                </c:pt>
              </c:numCache>
            </c:numRef>
          </c:val>
          <c:extLst>
            <c:ext xmlns:c16="http://schemas.microsoft.com/office/drawing/2014/chart" uri="{C3380CC4-5D6E-409C-BE32-E72D297353CC}">
              <c16:uniqueId val="{00000000-FF07-4A44-8EBF-3579199667B3}"/>
            </c:ext>
          </c:extLst>
        </c:ser>
        <c:dLbls>
          <c:showLegendKey val="0"/>
          <c:showVal val="0"/>
          <c:showCatName val="0"/>
          <c:showSerName val="0"/>
          <c:showPercent val="0"/>
          <c:showBubbleSize val="0"/>
        </c:dLbls>
        <c:gapWidth val="150"/>
        <c:axId val="180587448"/>
        <c:axId val="180584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FF07-4A44-8EBF-3579199667B3}"/>
            </c:ext>
          </c:extLst>
        </c:ser>
        <c:dLbls>
          <c:showLegendKey val="0"/>
          <c:showVal val="0"/>
          <c:showCatName val="0"/>
          <c:showSerName val="0"/>
          <c:showPercent val="0"/>
          <c:showBubbleSize val="0"/>
        </c:dLbls>
        <c:marker val="1"/>
        <c:smooth val="0"/>
        <c:axId val="180587448"/>
        <c:axId val="180584312"/>
      </c:lineChart>
      <c:dateAx>
        <c:axId val="180587448"/>
        <c:scaling>
          <c:orientation val="minMax"/>
        </c:scaling>
        <c:delete val="1"/>
        <c:axPos val="b"/>
        <c:numFmt formatCode="&quot;H&quot;yy" sourceLinked="1"/>
        <c:majorTickMark val="none"/>
        <c:minorTickMark val="none"/>
        <c:tickLblPos val="none"/>
        <c:crossAx val="180584312"/>
        <c:crosses val="autoZero"/>
        <c:auto val="1"/>
        <c:lblOffset val="100"/>
        <c:baseTimeUnit val="years"/>
      </c:dateAx>
      <c:valAx>
        <c:axId val="180584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87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278.12</c:v>
                </c:pt>
                <c:pt idx="1">
                  <c:v>519.41999999999996</c:v>
                </c:pt>
                <c:pt idx="2">
                  <c:v>284.58999999999997</c:v>
                </c:pt>
                <c:pt idx="3">
                  <c:v>292.20999999999998</c:v>
                </c:pt>
                <c:pt idx="4">
                  <c:v>304.60000000000002</c:v>
                </c:pt>
              </c:numCache>
            </c:numRef>
          </c:val>
          <c:extLst>
            <c:ext xmlns:c16="http://schemas.microsoft.com/office/drawing/2014/chart" uri="{C3380CC4-5D6E-409C-BE32-E72D297353CC}">
              <c16:uniqueId val="{00000000-C34F-443A-8E0B-F698FF4BC26E}"/>
            </c:ext>
          </c:extLst>
        </c:ser>
        <c:dLbls>
          <c:showLegendKey val="0"/>
          <c:showVal val="0"/>
          <c:showCatName val="0"/>
          <c:showSerName val="0"/>
          <c:showPercent val="0"/>
          <c:showBubbleSize val="0"/>
        </c:dLbls>
        <c:gapWidth val="150"/>
        <c:axId val="180587056"/>
        <c:axId val="180581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C34F-443A-8E0B-F698FF4BC26E}"/>
            </c:ext>
          </c:extLst>
        </c:ser>
        <c:dLbls>
          <c:showLegendKey val="0"/>
          <c:showVal val="0"/>
          <c:showCatName val="0"/>
          <c:showSerName val="0"/>
          <c:showPercent val="0"/>
          <c:showBubbleSize val="0"/>
        </c:dLbls>
        <c:marker val="1"/>
        <c:smooth val="0"/>
        <c:axId val="180587056"/>
        <c:axId val="180581176"/>
      </c:lineChart>
      <c:dateAx>
        <c:axId val="180587056"/>
        <c:scaling>
          <c:orientation val="minMax"/>
        </c:scaling>
        <c:delete val="1"/>
        <c:axPos val="b"/>
        <c:numFmt formatCode="&quot;H&quot;yy" sourceLinked="1"/>
        <c:majorTickMark val="none"/>
        <c:minorTickMark val="none"/>
        <c:tickLblPos val="none"/>
        <c:crossAx val="180581176"/>
        <c:crosses val="autoZero"/>
        <c:auto val="1"/>
        <c:lblOffset val="100"/>
        <c:baseTimeUnit val="years"/>
      </c:dateAx>
      <c:valAx>
        <c:axId val="180581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8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山梨県　富士川町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14970</v>
      </c>
      <c r="AM8" s="51"/>
      <c r="AN8" s="51"/>
      <c r="AO8" s="51"/>
      <c r="AP8" s="51"/>
      <c r="AQ8" s="51"/>
      <c r="AR8" s="51"/>
      <c r="AS8" s="51"/>
      <c r="AT8" s="46">
        <f>データ!T6</f>
        <v>112</v>
      </c>
      <c r="AU8" s="46"/>
      <c r="AV8" s="46"/>
      <c r="AW8" s="46"/>
      <c r="AX8" s="46"/>
      <c r="AY8" s="46"/>
      <c r="AZ8" s="46"/>
      <c r="BA8" s="46"/>
      <c r="BB8" s="46">
        <f>データ!U6</f>
        <v>133.66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0.45</v>
      </c>
      <c r="Q10" s="46"/>
      <c r="R10" s="46"/>
      <c r="S10" s="46"/>
      <c r="T10" s="46"/>
      <c r="U10" s="46"/>
      <c r="V10" s="46"/>
      <c r="W10" s="46">
        <f>データ!Q6</f>
        <v>90</v>
      </c>
      <c r="X10" s="46"/>
      <c r="Y10" s="46"/>
      <c r="Z10" s="46"/>
      <c r="AA10" s="46"/>
      <c r="AB10" s="46"/>
      <c r="AC10" s="46"/>
      <c r="AD10" s="51">
        <f>データ!R6</f>
        <v>4620</v>
      </c>
      <c r="AE10" s="51"/>
      <c r="AF10" s="51"/>
      <c r="AG10" s="51"/>
      <c r="AH10" s="51"/>
      <c r="AI10" s="51"/>
      <c r="AJ10" s="51"/>
      <c r="AK10" s="2"/>
      <c r="AL10" s="51">
        <f>データ!V6</f>
        <v>67</v>
      </c>
      <c r="AM10" s="51"/>
      <c r="AN10" s="51"/>
      <c r="AO10" s="51"/>
      <c r="AP10" s="51"/>
      <c r="AQ10" s="51"/>
      <c r="AR10" s="51"/>
      <c r="AS10" s="51"/>
      <c r="AT10" s="46">
        <f>データ!W6</f>
        <v>0.2</v>
      </c>
      <c r="AU10" s="46"/>
      <c r="AV10" s="46"/>
      <c r="AW10" s="46"/>
      <c r="AX10" s="46"/>
      <c r="AY10" s="46"/>
      <c r="AZ10" s="46"/>
      <c r="BA10" s="46"/>
      <c r="BB10" s="46">
        <f>データ!X6</f>
        <v>335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43</v>
      </c>
      <c r="O86" s="26" t="str">
        <f>データ!EO6</f>
        <v>【0.02】</v>
      </c>
    </row>
  </sheetData>
  <sheetProtection algorithmName="SHA-512" hashValue="2Uef3bzo+soZBYVNHlvuBiP6HW45eJ3EUKQYnL4w8MUzbML35CAolIdPDuvQ/276Rv/nS6DYj0EM3wzOgNN40A==" saltValue="tzkNizdogIQcwPJC1D8vV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193682</v>
      </c>
      <c r="D6" s="33">
        <f t="shared" si="3"/>
        <v>47</v>
      </c>
      <c r="E6" s="33">
        <f t="shared" si="3"/>
        <v>17</v>
      </c>
      <c r="F6" s="33">
        <f t="shared" si="3"/>
        <v>5</v>
      </c>
      <c r="G6" s="33">
        <f t="shared" si="3"/>
        <v>0</v>
      </c>
      <c r="H6" s="33" t="str">
        <f t="shared" si="3"/>
        <v>山梨県　富士川町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0.45</v>
      </c>
      <c r="Q6" s="34">
        <f t="shared" si="3"/>
        <v>90</v>
      </c>
      <c r="R6" s="34">
        <f t="shared" si="3"/>
        <v>4620</v>
      </c>
      <c r="S6" s="34">
        <f t="shared" si="3"/>
        <v>14970</v>
      </c>
      <c r="T6" s="34">
        <f t="shared" si="3"/>
        <v>112</v>
      </c>
      <c r="U6" s="34">
        <f t="shared" si="3"/>
        <v>133.66</v>
      </c>
      <c r="V6" s="34">
        <f t="shared" si="3"/>
        <v>67</v>
      </c>
      <c r="W6" s="34">
        <f t="shared" si="3"/>
        <v>0.2</v>
      </c>
      <c r="X6" s="34">
        <f t="shared" si="3"/>
        <v>335</v>
      </c>
      <c r="Y6" s="35">
        <f>IF(Y7="",NA(),Y7)</f>
        <v>96.03</v>
      </c>
      <c r="Z6" s="35">
        <f t="shared" ref="Z6:AH6" si="4">IF(Z7="",NA(),Z7)</f>
        <v>82.49</v>
      </c>
      <c r="AA6" s="35">
        <f t="shared" si="4"/>
        <v>95.15</v>
      </c>
      <c r="AB6" s="35">
        <f t="shared" si="4"/>
        <v>95.18</v>
      </c>
      <c r="AC6" s="35">
        <f t="shared" si="4"/>
        <v>94.69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73.88</v>
      </c>
      <c r="BR6" s="35">
        <f t="shared" ref="BR6:BZ6" si="8">IF(BR7="",NA(),BR7)</f>
        <v>39.51</v>
      </c>
      <c r="BS6" s="35">
        <f t="shared" si="8"/>
        <v>73.239999999999995</v>
      </c>
      <c r="BT6" s="35">
        <f t="shared" si="8"/>
        <v>73.08</v>
      </c>
      <c r="BU6" s="35">
        <f t="shared" si="8"/>
        <v>70.72</v>
      </c>
      <c r="BV6" s="35">
        <f t="shared" si="8"/>
        <v>52.19</v>
      </c>
      <c r="BW6" s="35">
        <f t="shared" si="8"/>
        <v>55.32</v>
      </c>
      <c r="BX6" s="35">
        <f t="shared" si="8"/>
        <v>59.8</v>
      </c>
      <c r="BY6" s="35">
        <f t="shared" si="8"/>
        <v>57.77</v>
      </c>
      <c r="BZ6" s="35">
        <f t="shared" si="8"/>
        <v>57.31</v>
      </c>
      <c r="CA6" s="34" t="str">
        <f>IF(CA7="","",IF(CA7="-","【-】","【"&amp;SUBSTITUTE(TEXT(CA7,"#,##0.00"),"-","△")&amp;"】"))</f>
        <v>【59.59】</v>
      </c>
      <c r="CB6" s="35">
        <f>IF(CB7="",NA(),CB7)</f>
        <v>278.12</v>
      </c>
      <c r="CC6" s="35">
        <f t="shared" ref="CC6:CK6" si="9">IF(CC7="",NA(),CC7)</f>
        <v>519.41999999999996</v>
      </c>
      <c r="CD6" s="35">
        <f t="shared" si="9"/>
        <v>284.58999999999997</v>
      </c>
      <c r="CE6" s="35">
        <f t="shared" si="9"/>
        <v>292.20999999999998</v>
      </c>
      <c r="CF6" s="35">
        <f t="shared" si="9"/>
        <v>304.60000000000002</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56.52</v>
      </c>
      <c r="CN6" s="35">
        <f t="shared" ref="CN6:CV6" si="10">IF(CN7="",NA(),CN7)</f>
        <v>54.35</v>
      </c>
      <c r="CO6" s="35">
        <f t="shared" si="10"/>
        <v>54.35</v>
      </c>
      <c r="CP6" s="35">
        <f t="shared" si="10"/>
        <v>52.17</v>
      </c>
      <c r="CQ6" s="35">
        <f t="shared" si="10"/>
        <v>50</v>
      </c>
      <c r="CR6" s="35">
        <f t="shared" si="10"/>
        <v>52.31</v>
      </c>
      <c r="CS6" s="35">
        <f t="shared" si="10"/>
        <v>60.65</v>
      </c>
      <c r="CT6" s="35">
        <f t="shared" si="10"/>
        <v>51.75</v>
      </c>
      <c r="CU6" s="35">
        <f t="shared" si="10"/>
        <v>50.68</v>
      </c>
      <c r="CV6" s="35">
        <f t="shared" si="10"/>
        <v>50.14</v>
      </c>
      <c r="CW6" s="34" t="str">
        <f>IF(CW7="","",IF(CW7="-","【-】","【"&amp;SUBSTITUTE(TEXT(CW7,"#,##0.00"),"-","△")&amp;"】"))</f>
        <v>【51.30】</v>
      </c>
      <c r="CX6" s="35">
        <f>IF(CX7="",NA(),CX7)</f>
        <v>93.33</v>
      </c>
      <c r="CY6" s="35">
        <f t="shared" ref="CY6:DG6" si="11">IF(CY7="",NA(),CY7)</f>
        <v>93.06</v>
      </c>
      <c r="CZ6" s="35">
        <f t="shared" si="11"/>
        <v>97.06</v>
      </c>
      <c r="DA6" s="35">
        <f t="shared" si="11"/>
        <v>95.52</v>
      </c>
      <c r="DB6" s="35">
        <f t="shared" si="11"/>
        <v>94.03</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2">
      <c r="A7" s="28"/>
      <c r="B7" s="37">
        <v>2019</v>
      </c>
      <c r="C7" s="37">
        <v>193682</v>
      </c>
      <c r="D7" s="37">
        <v>47</v>
      </c>
      <c r="E7" s="37">
        <v>17</v>
      </c>
      <c r="F7" s="37">
        <v>5</v>
      </c>
      <c r="G7" s="37">
        <v>0</v>
      </c>
      <c r="H7" s="37" t="s">
        <v>98</v>
      </c>
      <c r="I7" s="37" t="s">
        <v>99</v>
      </c>
      <c r="J7" s="37" t="s">
        <v>100</v>
      </c>
      <c r="K7" s="37" t="s">
        <v>101</v>
      </c>
      <c r="L7" s="37" t="s">
        <v>102</v>
      </c>
      <c r="M7" s="37" t="s">
        <v>103</v>
      </c>
      <c r="N7" s="38" t="s">
        <v>104</v>
      </c>
      <c r="O7" s="38" t="s">
        <v>105</v>
      </c>
      <c r="P7" s="38">
        <v>0.45</v>
      </c>
      <c r="Q7" s="38">
        <v>90</v>
      </c>
      <c r="R7" s="38">
        <v>4620</v>
      </c>
      <c r="S7" s="38">
        <v>14970</v>
      </c>
      <c r="T7" s="38">
        <v>112</v>
      </c>
      <c r="U7" s="38">
        <v>133.66</v>
      </c>
      <c r="V7" s="38">
        <v>67</v>
      </c>
      <c r="W7" s="38">
        <v>0.2</v>
      </c>
      <c r="X7" s="38">
        <v>335</v>
      </c>
      <c r="Y7" s="38">
        <v>96.03</v>
      </c>
      <c r="Z7" s="38">
        <v>82.49</v>
      </c>
      <c r="AA7" s="38">
        <v>95.15</v>
      </c>
      <c r="AB7" s="38">
        <v>95.18</v>
      </c>
      <c r="AC7" s="38">
        <v>94.69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73.88</v>
      </c>
      <c r="BR7" s="38">
        <v>39.51</v>
      </c>
      <c r="BS7" s="38">
        <v>73.239999999999995</v>
      </c>
      <c r="BT7" s="38">
        <v>73.08</v>
      </c>
      <c r="BU7" s="38">
        <v>70.72</v>
      </c>
      <c r="BV7" s="38">
        <v>52.19</v>
      </c>
      <c r="BW7" s="38">
        <v>55.32</v>
      </c>
      <c r="BX7" s="38">
        <v>59.8</v>
      </c>
      <c r="BY7" s="38">
        <v>57.77</v>
      </c>
      <c r="BZ7" s="38">
        <v>57.31</v>
      </c>
      <c r="CA7" s="38">
        <v>59.59</v>
      </c>
      <c r="CB7" s="38">
        <v>278.12</v>
      </c>
      <c r="CC7" s="38">
        <v>519.41999999999996</v>
      </c>
      <c r="CD7" s="38">
        <v>284.58999999999997</v>
      </c>
      <c r="CE7" s="38">
        <v>292.20999999999998</v>
      </c>
      <c r="CF7" s="38">
        <v>304.60000000000002</v>
      </c>
      <c r="CG7" s="38">
        <v>296.14</v>
      </c>
      <c r="CH7" s="38">
        <v>283.17</v>
      </c>
      <c r="CI7" s="38">
        <v>263.76</v>
      </c>
      <c r="CJ7" s="38">
        <v>274.35000000000002</v>
      </c>
      <c r="CK7" s="38">
        <v>273.52</v>
      </c>
      <c r="CL7" s="38">
        <v>257.86</v>
      </c>
      <c r="CM7" s="38">
        <v>56.52</v>
      </c>
      <c r="CN7" s="38">
        <v>54.35</v>
      </c>
      <c r="CO7" s="38">
        <v>54.35</v>
      </c>
      <c r="CP7" s="38">
        <v>52.17</v>
      </c>
      <c r="CQ7" s="38">
        <v>50</v>
      </c>
      <c r="CR7" s="38">
        <v>52.31</v>
      </c>
      <c r="CS7" s="38">
        <v>60.65</v>
      </c>
      <c r="CT7" s="38">
        <v>51.75</v>
      </c>
      <c r="CU7" s="38">
        <v>50.68</v>
      </c>
      <c r="CV7" s="38">
        <v>50.14</v>
      </c>
      <c r="CW7" s="38">
        <v>51.3</v>
      </c>
      <c r="CX7" s="38">
        <v>93.33</v>
      </c>
      <c r="CY7" s="38">
        <v>93.06</v>
      </c>
      <c r="CZ7" s="38">
        <v>97.06</v>
      </c>
      <c r="DA7" s="38">
        <v>95.52</v>
      </c>
      <c r="DB7" s="38">
        <v>94.03</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2021-01-18T03:56:27Z</cp:lastPrinted>
  <dcterms:created xsi:type="dcterms:W3CDTF">2020-12-04T03:04:01Z</dcterms:created>
  <dcterms:modified xsi:type="dcterms:W3CDTF">2021-02-22T01:15:51Z</dcterms:modified>
  <cp:category/>
</cp:coreProperties>
</file>