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XUsJpMVS2QLz26JAsVQWePnT9F0jh8oNH264feI9DjDO8qqaq7I2xChWz76Ib+ND9dm2hmUlups61BlDjdQRGA==" workbookSaltValue="Q/ao0yTPA1vG82kczeIY3g=="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B10" i="4"/>
  <c r="BB8" i="4"/>
  <c r="AT8" i="4"/>
  <c r="AD8" i="4"/>
  <c r="W8" i="4"/>
  <c r="P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<sst xmlns="http://schemas.openxmlformats.org/spreadsheetml/2006/main" count="233" uniqueCount="117">
  <si>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</si>
  <si>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</si>
  <si>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</si>
  <si>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</si>
  <si>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</si>
  <si>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</si>
  <si>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</si>
  <si>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</si>
  <si>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</si>
  <si>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</si>
  <si>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</si>
  <si>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</si>
  <si>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</si>
  <si>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</si>
  <si>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</si>
  <si>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</si>
  <si>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</si>
  <si>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</si>
  <si>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</si>
  <si>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</si>
  <si>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</si>
  <si>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</si>
  <si>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</si>
  <si>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</si>
  <si>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</si>
  <si>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</si>
  <si>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</si>
  <si>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</si>
  <si>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</si>
  <si>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</si>
  <si>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</si>
  <si>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</si>
  <si>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</si>
  <si>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</si>
  <si>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</si>
  <si>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</si>
  <si>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</si>
  <si>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</si>
  <si>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</si>
  <si>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</si>
  <si>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</si>
  <si>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</si>
  <si>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</si>
  <si>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</si>
  <si>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</si>
  <si>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</si>
  <si>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</si>
  <si>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</si>
  <si>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</si>
  <si>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</si>
  <si>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</si>
  <si>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</si>
  <si>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</si>
  <si>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</si>
  <si>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</si>
  <si>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</si>
  <si>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</si>
  <si>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</si>
  <si>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</si>
  <si>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</si>
  <si>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</si>
  <si>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</si>
  <si>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</si>
  <si>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</si>
  <si>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</si>
  <si>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</si>
  <si>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</si>
  <si>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</si>
  <si>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</si>
  <si>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</si>
  <si>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</si>
  <si>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</si>
  <si>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</si>
  <si>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</si>
  <si>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</si>
  <si>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</si>
  <si>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</si>
  <si>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</si>
  <si>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</si>
  <si>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</si>
  <si>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</si>
  <si>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</si>
  <si>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</si>
  <si>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</si>
  <si>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</si>
  <si>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</si>
  <si>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</si>
  <si>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</si>
  <si>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</si>
  <si>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</si>
  <si>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</si>
  <si>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</si>
  <si>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</si>
  <si>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</si>
  <si>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</si>
  <si>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</si>
  <si>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</si>
  <si>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</si>
  <si>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</si>
  <si>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</si>
  <si>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</si>
  <si>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</si>
  <si>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</si>
  <si>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</si>
  <si>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</si>
  <si>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</si>
  <si>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</si>
  <si>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</si>
  <si>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</si>
  <si>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</si>
  <si>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</si>
  <si>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</si>
  <si>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</si>
  <si>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</si>
  <si>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管路更新率をみると、Ｒ１年度は平均よりも高く老朽化の解消等の改善に転じているが、一番古くに整備した地区の管路がまだ未整備のまま長く残っているため漏水の原因になっている。
今後は、経営戦略により中長期的に整備が進むことで老朽化の解消が図られるが、耐震管以外の布設地区も多くあるため、今後は、災害時の想定も考慮した管路の更新が必要になる。</t>
    <rPh sb="12" eb="14">
      <t>ネンド</t>
    </rPh>
    <rPh sb="20" eb="21">
      <t>タカ</t>
    </rPh>
    <rPh sb="22" eb="25">
      <t>ロウキュウカ</t>
    </rPh>
    <rPh sb="26" eb="28">
      <t>カイショウ</t>
    </rPh>
    <rPh sb="28" eb="29">
      <t>トウ</t>
    </rPh>
    <rPh sb="30" eb="32">
      <t>カイゼン</t>
    </rPh>
    <rPh sb="33" eb="34">
      <t>テン</t>
    </rPh>
    <rPh sb="40" eb="42">
      <t>イチバン</t>
    </rPh>
    <rPh sb="42" eb="43">
      <t>フル</t>
    </rPh>
    <rPh sb="45" eb="47">
      <t>セイビ</t>
    </rPh>
    <rPh sb="49" eb="51">
      <t>チク</t>
    </rPh>
    <rPh sb="52" eb="53">
      <t>カン</t>
    </rPh>
    <rPh sb="53" eb="54">
      <t>ロ</t>
    </rPh>
    <rPh sb="57" eb="60">
      <t>ミセイビ</t>
    </rPh>
    <rPh sb="63" eb="64">
      <t>ナガ</t>
    </rPh>
    <rPh sb="65" eb="66">
      <t>ノコ</t>
    </rPh>
    <rPh sb="72" eb="74">
      <t>ロウスイ</t>
    </rPh>
    <rPh sb="89" eb="91">
      <t>ケイエイ</t>
    </rPh>
    <rPh sb="91" eb="93">
      <t>センリャク</t>
    </rPh>
    <rPh sb="96" eb="99">
      <t>チュウチョウキ</t>
    </rPh>
    <rPh sb="99" eb="100">
      <t>テキ</t>
    </rPh>
    <rPh sb="101" eb="103">
      <t>セイビ</t>
    </rPh>
    <rPh sb="104" eb="105">
      <t>スス</t>
    </rPh>
    <rPh sb="109" eb="112">
      <t>ロウキュウカ</t>
    </rPh>
    <rPh sb="113" eb="115">
      <t>カイショウ</t>
    </rPh>
    <rPh sb="116" eb="117">
      <t>ハカ</t>
    </rPh>
    <rPh sb="124" eb="125">
      <t>カン</t>
    </rPh>
    <rPh sb="125" eb="127">
      <t>イガイ</t>
    </rPh>
    <rPh sb="128" eb="130">
      <t>フセツ</t>
    </rPh>
    <rPh sb="130" eb="132">
      <t>チク</t>
    </rPh>
    <rPh sb="133" eb="134">
      <t>オオ</t>
    </rPh>
    <rPh sb="140" eb="142">
      <t>コンゴ</t>
    </rPh>
    <rPh sb="151" eb="153">
      <t>コウリョ</t>
    </rPh>
    <rPh sb="155" eb="157">
      <t>カンロ</t>
    </rPh>
    <rPh sb="158" eb="160">
      <t>コウシン</t>
    </rPh>
    <phoneticPr fontId="4"/>
  </si>
  <si>
    <t>平成30年度に料金の改定を行い、財政数値は改善が一部見られたが、今後は人口減による水道料の減少が想定されている中、老朽化、耐震化への管路の更新を進めなけれならないため、これまでの一般会計からの繰り入れに依存した運営に対して大きな変化は難しく思われる。このため、経営戦略の中長期計画を基に、適正な料金改定、施設の統廃合など将来を見据えた健全経営を検討したい。</t>
    <rPh sb="24" eb="26">
      <t>イチブ</t>
    </rPh>
    <rPh sb="32" eb="34">
      <t>コンゴ</t>
    </rPh>
    <rPh sb="35" eb="37">
      <t>ジンコウ</t>
    </rPh>
    <rPh sb="41" eb="44">
      <t>スイドウリョウ</t>
    </rPh>
    <rPh sb="45" eb="47">
      <t>ゲンショウ</t>
    </rPh>
    <rPh sb="48" eb="50">
      <t>ソウテイ</t>
    </rPh>
    <rPh sb="55" eb="56">
      <t>ナカ</t>
    </rPh>
    <rPh sb="57" eb="60">
      <t>ロウキュウカ</t>
    </rPh>
    <rPh sb="61" eb="63">
      <t>タイシン</t>
    </rPh>
    <rPh sb="63" eb="64">
      <t>カ</t>
    </rPh>
    <rPh sb="66" eb="67">
      <t>カン</t>
    </rPh>
    <rPh sb="67" eb="68">
      <t>ロ</t>
    </rPh>
    <rPh sb="69" eb="71">
      <t>コウシン</t>
    </rPh>
    <rPh sb="72" eb="73">
      <t>スス</t>
    </rPh>
    <rPh sb="108" eb="109">
      <t>タイ</t>
    </rPh>
    <rPh sb="111" eb="112">
      <t>オオ</t>
    </rPh>
    <rPh sb="114" eb="116">
      <t>ヘンカ</t>
    </rPh>
    <rPh sb="117" eb="118">
      <t>ムズカ</t>
    </rPh>
    <rPh sb="120" eb="121">
      <t>オモ</t>
    </rPh>
    <rPh sb="130" eb="132">
      <t>ケイエイ</t>
    </rPh>
    <rPh sb="132" eb="134">
      <t>センリャク</t>
    </rPh>
    <rPh sb="135" eb="138">
      <t>チュウチョウキ</t>
    </rPh>
    <rPh sb="138" eb="140">
      <t>ケイカク</t>
    </rPh>
    <rPh sb="141" eb="142">
      <t>モト</t>
    </rPh>
    <rPh sb="144" eb="146">
      <t>テキセイ</t>
    </rPh>
    <rPh sb="155" eb="158">
      <t>トウハイゴウ</t>
    </rPh>
    <rPh sb="160" eb="162">
      <t>ショウライ</t>
    </rPh>
    <rPh sb="163" eb="165">
      <t>ミス</t>
    </rPh>
    <rPh sb="172" eb="174">
      <t>ケントウ</t>
    </rPh>
    <phoneticPr fontId="4"/>
  </si>
  <si>
    <t>収益的収支比率は、毎年右肩上がりでＲ１年度には平均値を上回ることができた。Ｈ３０年度の料金の値上げ、料金回収率の向上や国庫補助金の効果と思われる。今後も適正な料金の設定、料金回収の強化などの更なる改善が必要と考えられる。
企業債残高対給水益比率についは、常に平均より上回っているが施設の老朽化等の解消のための最低減の投資が必要で今後も高い数値は続くと考えられる。
急峻な山間地と良質な水源に恵まれ、給水原価は安価に抑えられているが、配水管等の老朽化が進むことで漏水が多発し年々有収率については低下している。施設利用率は漏水により平均値より少し低い水準だが、漏水を除くと施設利用率はもっと低い数値になる。
今後は、施設統合等や問題点の改善を図りたいが、地形的、予算的な問題もありなかなか進まないのが現状である。</t>
    <rPh sb="3" eb="5">
      <t>シュウシ</t>
    </rPh>
    <rPh sb="9" eb="11">
      <t>マイトシ</t>
    </rPh>
    <rPh sb="11" eb="13">
      <t>ミギカタ</t>
    </rPh>
    <rPh sb="13" eb="14">
      <t>ア</t>
    </rPh>
    <rPh sb="19" eb="21">
      <t>ネンド</t>
    </rPh>
    <rPh sb="27" eb="29">
      <t>ウワマワ</t>
    </rPh>
    <rPh sb="40" eb="42">
      <t>ネンド</t>
    </rPh>
    <rPh sb="46" eb="48">
      <t>ネア</t>
    </rPh>
    <rPh sb="50" eb="52">
      <t>リョウキン</t>
    </rPh>
    <rPh sb="52" eb="54">
      <t>カイシュウ</t>
    </rPh>
    <rPh sb="54" eb="55">
      <t>リツ</t>
    </rPh>
    <rPh sb="73" eb="75">
      <t>コンゴ</t>
    </rPh>
    <rPh sb="76" eb="78">
      <t>テキセイ</t>
    </rPh>
    <rPh sb="79" eb="81">
      <t>リョウキン</t>
    </rPh>
    <rPh sb="82" eb="84">
      <t>セッテイ</t>
    </rPh>
    <rPh sb="85" eb="87">
      <t>リョウキン</t>
    </rPh>
    <rPh sb="87" eb="89">
      <t>カイシュウ</t>
    </rPh>
    <rPh sb="90" eb="92">
      <t>キョウカ</t>
    </rPh>
    <rPh sb="95" eb="96">
      <t>サラ</t>
    </rPh>
    <rPh sb="98" eb="100">
      <t>カイゼン</t>
    </rPh>
    <rPh sb="101" eb="103">
      <t>ヒツヨウ</t>
    </rPh>
    <rPh sb="104" eb="105">
      <t>カンガ</t>
    </rPh>
    <rPh sb="127" eb="128">
      <t>ツネ</t>
    </rPh>
    <rPh sb="140" eb="142">
      <t>シセツ</t>
    </rPh>
    <rPh sb="143" eb="145">
      <t>ロウキュウ</t>
    </rPh>
    <rPh sb="145" eb="146">
      <t>カ</t>
    </rPh>
    <rPh sb="146" eb="147">
      <t>トウ</t>
    </rPh>
    <rPh sb="148" eb="150">
      <t>カイショウ</t>
    </rPh>
    <rPh sb="154" eb="156">
      <t>サイテイ</t>
    </rPh>
    <rPh sb="156" eb="157">
      <t>ゲン</t>
    </rPh>
    <rPh sb="158" eb="160">
      <t>トウシ</t>
    </rPh>
    <rPh sb="161" eb="163">
      <t>ヒツヨウ</t>
    </rPh>
    <rPh sb="164" eb="166">
      <t>コンゴ</t>
    </rPh>
    <rPh sb="167" eb="168">
      <t>タカ</t>
    </rPh>
    <rPh sb="169" eb="171">
      <t>スウチ</t>
    </rPh>
    <rPh sb="172" eb="173">
      <t>ツヅ</t>
    </rPh>
    <rPh sb="175" eb="176">
      <t>カンガ</t>
    </rPh>
    <rPh sb="182" eb="184">
      <t>キュウシュン</t>
    </rPh>
    <rPh sb="185" eb="187">
      <t>サンカン</t>
    </rPh>
    <rPh sb="187" eb="188">
      <t>チ</t>
    </rPh>
    <rPh sb="195" eb="196">
      <t>メグ</t>
    </rPh>
    <rPh sb="199" eb="201">
      <t>キュウスイ</t>
    </rPh>
    <rPh sb="201" eb="203">
      <t>ゲンカ</t>
    </rPh>
    <rPh sb="223" eb="224">
      <t>カ</t>
    </rPh>
    <rPh sb="225" eb="226">
      <t>スス</t>
    </rPh>
    <rPh sb="236" eb="238">
      <t>ネンネン</t>
    </rPh>
    <rPh sb="259" eb="261">
      <t>ロウスイ</t>
    </rPh>
    <rPh sb="264" eb="267">
      <t>ヘイキンチ</t>
    </rPh>
    <rPh sb="269" eb="270">
      <t>スコ</t>
    </rPh>
    <rPh sb="271" eb="272">
      <t>ヒク</t>
    </rPh>
    <rPh sb="273" eb="275">
      <t>スイジュン</t>
    </rPh>
    <rPh sb="278" eb="280">
      <t>ロウスイ</t>
    </rPh>
    <rPh sb="281" eb="282">
      <t>ノゾ</t>
    </rPh>
    <rPh sb="284" eb="286">
      <t>シセツ</t>
    </rPh>
    <rPh sb="286" eb="289">
      <t>リヨウリツ</t>
    </rPh>
    <rPh sb="293" eb="294">
      <t>ヒク</t>
    </rPh>
    <rPh sb="295" eb="297">
      <t>スウチ</t>
    </rPh>
    <rPh sb="302" eb="304">
      <t>コンゴ</t>
    </rPh>
    <rPh sb="312" eb="315">
      <t>モンダイテン</t>
    </rPh>
    <rPh sb="316" eb="318">
      <t>カイゼン</t>
    </rPh>
    <rPh sb="319" eb="320">
      <t>ハカ</t>
    </rPh>
    <rPh sb="329" eb="331">
      <t>ヨサン</t>
    </rPh>
    <rPh sb="331" eb="332">
      <t>テキ</t>
    </rPh>
    <rPh sb="333" eb="335">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</si>
</sst>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0.91</c:v>
                </c:pt>
                <c:pt idx="2">
                  <c:v>0.39</c:v>
                </c:pt>
                <c:pt idx="3">
                  <c:v>0.26</c:v>
                </c:pt>
                <c:pt idx="4">
                  <c:v>0.84</c:v>
                </c:pt>
              </c:numCache>
            </c:numRef>
          </c:val>
          <c:extLst>
            <c:ext xmlns:c16="http://schemas.microsoft.com/office/drawing/2014/chart" uri="{C3380CC4-5D6E-409C-BE32-E72D297353CC}">
              <c16:uniqueId val="{00000000-9BAD-4812-A5B3-7A44672AC754}"/>
            </c:ext>
          </c:extLst>
        </c:ser>
        <c:dLbls>
          <c:showLegendKey val="0"/>
          <c:showVal val="0"/>
          <c:showCatName val="0"/>
          <c:showSerName val="0"/>
          <c:showPercent val="0"/>
          <c:showBubbleSize val="0"/>
        </c:dLbls>
        <c:gapWidth val="150"/>
        <c:axId val="169703792"/>
        <c:axId val="1697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9BAD-4812-A5B3-7A44672AC754}"/>
            </c:ext>
          </c:extLst>
        </c:ser>
        <c:dLbls>
          <c:showLegendKey val="0"/>
          <c:showVal val="0"/>
          <c:showCatName val="0"/>
          <c:showSerName val="0"/>
          <c:showPercent val="0"/>
          <c:showBubbleSize val="0"/>
        </c:dLbls>
        <c:marker val="1"/>
        <c:smooth val="0"/>
        <c:axId val="169703792"/>
        <c:axId val="169701440"/>
      </c:lineChart>
      <c:dateAx>
        <c:axId val="169703792"/>
        <c:scaling>
          <c:orientation val="minMax"/>
        </c:scaling>
        <c:delete val="1"/>
        <c:axPos val="b"/>
        <c:numFmt formatCode="&quot;H&quot;yy" sourceLinked="1"/>
        <c:majorTickMark val="none"/>
        <c:minorTickMark val="none"/>
        <c:tickLblPos val="none"/>
        <c:crossAx val="169701440"/>
        <c:crosses val="autoZero"/>
        <c:auto val="1"/>
        <c:lblOffset val="100"/>
        <c:baseTimeUnit val="years"/>
      </c:dateAx>
      <c:valAx>
        <c:axId val="1697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50.27</c:v>
                </c:pt>
                <c:pt idx="1">
                  <c:v>50.79</c:v>
                </c:pt>
                <c:pt idx="2">
                  <c:v>44.82</c:v>
                </c:pt>
                <c:pt idx="3">
                  <c:v>51.37</c:v>
                </c:pt>
                <c:pt idx="4">
                  <c:v>49.64</c:v>
                </c:pt>
              </c:numCache>
            </c:numRef>
          </c:val>
          <c:extLst>
            <c:ext xmlns:c16="http://schemas.microsoft.com/office/drawing/2014/chart" uri="{C3380CC4-5D6E-409C-BE32-E72D297353CC}">
              <c16:uniqueId val="{00000000-F4A7-491B-B3C4-98A88D39271D}"/>
            </c:ext>
          </c:extLst>
        </c:ser>
        <c:dLbls>
          <c:showLegendKey val="0"/>
          <c:showVal val="0"/>
          <c:showCatName val="0"/>
          <c:showSerName val="0"/>
          <c:showPercent val="0"/>
          <c:showBubbleSize val="0"/>
        </c:dLbls>
        <c:gapWidth val="150"/>
        <c:axId val="169708104"/>
        <c:axId val="16970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F4A7-491B-B3C4-98A88D39271D}"/>
            </c:ext>
          </c:extLst>
        </c:ser>
        <c:dLbls>
          <c:showLegendKey val="0"/>
          <c:showVal val="0"/>
          <c:showCatName val="0"/>
          <c:showSerName val="0"/>
          <c:showPercent val="0"/>
          <c:showBubbleSize val="0"/>
        </c:dLbls>
        <c:marker val="1"/>
        <c:smooth val="0"/>
        <c:axId val="169708104"/>
        <c:axId val="169708496"/>
      </c:lineChart>
      <c:dateAx>
        <c:axId val="169708104"/>
        <c:scaling>
          <c:orientation val="minMax"/>
        </c:scaling>
        <c:delete val="1"/>
        <c:axPos val="b"/>
        <c:numFmt formatCode="&quot;H&quot;yy" sourceLinked="1"/>
        <c:majorTickMark val="none"/>
        <c:minorTickMark val="none"/>
        <c:tickLblPos val="none"/>
        <c:crossAx val="169708496"/>
        <c:crosses val="autoZero"/>
        <c:auto val="1"/>
        <c:lblOffset val="100"/>
        <c:baseTimeUnit val="years"/>
      </c:dateAx>
      <c:valAx>
        <c:axId val="16970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67.760000000000005</c:v>
                </c:pt>
                <c:pt idx="1">
                  <c:v>66.150000000000006</c:v>
                </c:pt>
                <c:pt idx="2">
                  <c:v>68.97</c:v>
                </c:pt>
                <c:pt idx="3">
                  <c:v>57.82</c:v>
                </c:pt>
                <c:pt idx="4">
                  <c:v>56.22</c:v>
                </c:pt>
              </c:numCache>
            </c:numRef>
          </c:val>
          <c:extLst>
            <c:ext xmlns:c16="http://schemas.microsoft.com/office/drawing/2014/chart" uri="{C3380CC4-5D6E-409C-BE32-E72D297353CC}">
              <c16:uniqueId val="{00000000-59B7-41C7-A833-35C94A1744B2}"/>
            </c:ext>
          </c:extLst>
        </c:ser>
        <c:dLbls>
          <c:showLegendKey val="0"/>
          <c:showVal val="0"/>
          <c:showCatName val="0"/>
          <c:showSerName val="0"/>
          <c:showPercent val="0"/>
          <c:showBubbleSize val="0"/>
        </c:dLbls>
        <c:gapWidth val="150"/>
        <c:axId val="170909280"/>
        <c:axId val="17091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59B7-41C7-A833-35C94A1744B2}"/>
            </c:ext>
          </c:extLst>
        </c:ser>
        <c:dLbls>
          <c:showLegendKey val="0"/>
          <c:showVal val="0"/>
          <c:showCatName val="0"/>
          <c:showSerName val="0"/>
          <c:showPercent val="0"/>
          <c:showBubbleSize val="0"/>
        </c:dLbls>
        <c:marker val="1"/>
        <c:smooth val="0"/>
        <c:axId val="170909280"/>
        <c:axId val="170912808"/>
      </c:lineChart>
      <c:dateAx>
        <c:axId val="170909280"/>
        <c:scaling>
          <c:orientation val="minMax"/>
        </c:scaling>
        <c:delete val="1"/>
        <c:axPos val="b"/>
        <c:numFmt formatCode="&quot;H&quot;yy" sourceLinked="1"/>
        <c:majorTickMark val="none"/>
        <c:minorTickMark val="none"/>
        <c:tickLblPos val="none"/>
        <c:crossAx val="170912808"/>
        <c:crosses val="autoZero"/>
        <c:auto val="1"/>
        <c:lblOffset val="100"/>
        <c:baseTimeUnit val="years"/>
      </c:dateAx>
      <c:valAx>
        <c:axId val="1709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61.32</c:v>
                </c:pt>
                <c:pt idx="1">
                  <c:v>61.34</c:v>
                </c:pt>
                <c:pt idx="2">
                  <c:v>68.45</c:v>
                </c:pt>
                <c:pt idx="3">
                  <c:v>71.7</c:v>
                </c:pt>
                <c:pt idx="4">
                  <c:v>75.16</c:v>
                </c:pt>
              </c:numCache>
            </c:numRef>
          </c:val>
          <c:extLst>
            <c:ext xmlns:c16="http://schemas.microsoft.com/office/drawing/2014/chart" uri="{C3380CC4-5D6E-409C-BE32-E72D297353CC}">
              <c16:uniqueId val="{00000000-E4C2-47E8-9ABC-E77984A42DBB}"/>
            </c:ext>
          </c:extLst>
        </c:ser>
        <c:dLbls>
          <c:showLegendKey val="0"/>
          <c:showVal val="0"/>
          <c:showCatName val="0"/>
          <c:showSerName val="0"/>
          <c:showPercent val="0"/>
          <c:showBubbleSize val="0"/>
        </c:dLbls>
        <c:gapWidth val="150"/>
        <c:axId val="169701832"/>
        <c:axId val="1697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E4C2-47E8-9ABC-E77984A42DBB}"/>
            </c:ext>
          </c:extLst>
        </c:ser>
        <c:dLbls>
          <c:showLegendKey val="0"/>
          <c:showVal val="0"/>
          <c:showCatName val="0"/>
          <c:showSerName val="0"/>
          <c:showPercent val="0"/>
          <c:showBubbleSize val="0"/>
        </c:dLbls>
        <c:marker val="1"/>
        <c:smooth val="0"/>
        <c:axId val="169701832"/>
        <c:axId val="169703008"/>
      </c:lineChart>
      <c:dateAx>
        <c:axId val="169701832"/>
        <c:scaling>
          <c:orientation val="minMax"/>
        </c:scaling>
        <c:delete val="1"/>
        <c:axPos val="b"/>
        <c:numFmt formatCode="&quot;H&quot;yy" sourceLinked="1"/>
        <c:majorTickMark val="none"/>
        <c:minorTickMark val="none"/>
        <c:tickLblPos val="none"/>
        <c:crossAx val="169703008"/>
        <c:crosses val="autoZero"/>
        <c:auto val="1"/>
        <c:lblOffset val="100"/>
        <c:baseTimeUnit val="years"/>
      </c:dateAx>
      <c:valAx>
        <c:axId val="1697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78-4862-858D-B608FEC2F94F}"/>
            </c:ext>
          </c:extLst>
        </c:ser>
        <c:dLbls>
          <c:showLegendKey val="0"/>
          <c:showVal val="0"/>
          <c:showCatName val="0"/>
          <c:showSerName val="0"/>
          <c:showPercent val="0"/>
          <c:showBubbleSize val="0"/>
        </c:dLbls>
        <c:gapWidth val="150"/>
        <c:axId val="169704968"/>
        <c:axId val="1697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8-4862-858D-B608FEC2F94F}"/>
            </c:ext>
          </c:extLst>
        </c:ser>
        <c:dLbls>
          <c:showLegendKey val="0"/>
          <c:showVal val="0"/>
          <c:showCatName val="0"/>
          <c:showSerName val="0"/>
          <c:showPercent val="0"/>
          <c:showBubbleSize val="0"/>
        </c:dLbls>
        <c:marker val="1"/>
        <c:smooth val="0"/>
        <c:axId val="169704968"/>
        <c:axId val="169705360"/>
      </c:lineChart>
      <c:dateAx>
        <c:axId val="169704968"/>
        <c:scaling>
          <c:orientation val="minMax"/>
        </c:scaling>
        <c:delete val="1"/>
        <c:axPos val="b"/>
        <c:numFmt formatCode="&quot;H&quot;yy" sourceLinked="1"/>
        <c:majorTickMark val="none"/>
        <c:minorTickMark val="none"/>
        <c:tickLblPos val="none"/>
        <c:crossAx val="169705360"/>
        <c:crosses val="autoZero"/>
        <c:auto val="1"/>
        <c:lblOffset val="100"/>
        <c:baseTimeUnit val="years"/>
      </c:dateAx>
      <c:valAx>
        <c:axId val="1697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8-409E-992A-7B297FD9CFC2}"/>
            </c:ext>
          </c:extLst>
        </c:ser>
        <c:dLbls>
          <c:showLegendKey val="0"/>
          <c:showVal val="0"/>
          <c:showCatName val="0"/>
          <c:showSerName val="0"/>
          <c:showPercent val="0"/>
          <c:showBubbleSize val="0"/>
        </c:dLbls>
        <c:gapWidth val="150"/>
        <c:axId val="169706144"/>
        <c:axId val="1697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8-409E-992A-7B297FD9CFC2}"/>
            </c:ext>
          </c:extLst>
        </c:ser>
        <c:dLbls>
          <c:showLegendKey val="0"/>
          <c:showVal val="0"/>
          <c:showCatName val="0"/>
          <c:showSerName val="0"/>
          <c:showPercent val="0"/>
          <c:showBubbleSize val="0"/>
        </c:dLbls>
        <c:marker val="1"/>
        <c:smooth val="0"/>
        <c:axId val="169706144"/>
        <c:axId val="169707320"/>
      </c:lineChart>
      <c:dateAx>
        <c:axId val="169706144"/>
        <c:scaling>
          <c:orientation val="minMax"/>
        </c:scaling>
        <c:delete val="1"/>
        <c:axPos val="b"/>
        <c:numFmt formatCode="&quot;H&quot;yy" sourceLinked="1"/>
        <c:majorTickMark val="none"/>
        <c:minorTickMark val="none"/>
        <c:tickLblPos val="none"/>
        <c:crossAx val="169707320"/>
        <c:crosses val="autoZero"/>
        <c:auto val="1"/>
        <c:lblOffset val="100"/>
        <c:baseTimeUnit val="years"/>
      </c:dateAx>
      <c:valAx>
        <c:axId val="16970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F-44CE-BC69-7C65489D6D32}"/>
            </c:ext>
          </c:extLst>
        </c:ser>
        <c:dLbls>
          <c:showLegendKey val="0"/>
          <c:showVal val="0"/>
          <c:showCatName val="0"/>
          <c:showSerName val="0"/>
          <c:showPercent val="0"/>
          <c:showBubbleSize val="0"/>
        </c:dLbls>
        <c:gapWidth val="150"/>
        <c:axId val="170404024"/>
        <c:axId val="17040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F-44CE-BC69-7C65489D6D32}"/>
            </c:ext>
          </c:extLst>
        </c:ser>
        <c:dLbls>
          <c:showLegendKey val="0"/>
          <c:showVal val="0"/>
          <c:showCatName val="0"/>
          <c:showSerName val="0"/>
          <c:showPercent val="0"/>
          <c:showBubbleSize val="0"/>
        </c:dLbls>
        <c:marker val="1"/>
        <c:smooth val="0"/>
        <c:axId val="170404024"/>
        <c:axId val="170409904"/>
      </c:lineChart>
      <c:dateAx>
        <c:axId val="170404024"/>
        <c:scaling>
          <c:orientation val="minMax"/>
        </c:scaling>
        <c:delete val="1"/>
        <c:axPos val="b"/>
        <c:numFmt formatCode="&quot;H&quot;yy" sourceLinked="1"/>
        <c:majorTickMark val="none"/>
        <c:minorTickMark val="none"/>
        <c:tickLblPos val="none"/>
        <c:crossAx val="170409904"/>
        <c:crosses val="autoZero"/>
        <c:auto val="1"/>
        <c:lblOffset val="100"/>
        <c:baseTimeUnit val="years"/>
      </c:dateAx>
      <c:valAx>
        <c:axId val="17040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81-431C-87D7-AF1BF14EF30A}"/>
            </c:ext>
          </c:extLst>
        </c:ser>
        <c:dLbls>
          <c:showLegendKey val="0"/>
          <c:showVal val="0"/>
          <c:showCatName val="0"/>
          <c:showSerName val="0"/>
          <c:showPercent val="0"/>
          <c:showBubbleSize val="0"/>
        </c:dLbls>
        <c:gapWidth val="150"/>
        <c:axId val="170410296"/>
        <c:axId val="1704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81-431C-87D7-AF1BF14EF30A}"/>
            </c:ext>
          </c:extLst>
        </c:ser>
        <c:dLbls>
          <c:showLegendKey val="0"/>
          <c:showVal val="0"/>
          <c:showCatName val="0"/>
          <c:showSerName val="0"/>
          <c:showPercent val="0"/>
          <c:showBubbleSize val="0"/>
        </c:dLbls>
        <c:marker val="1"/>
        <c:smooth val="0"/>
        <c:axId val="170410296"/>
        <c:axId val="170409120"/>
      </c:lineChart>
      <c:dateAx>
        <c:axId val="170410296"/>
        <c:scaling>
          <c:orientation val="minMax"/>
        </c:scaling>
        <c:delete val="1"/>
        <c:axPos val="b"/>
        <c:numFmt formatCode="&quot;H&quot;yy" sourceLinked="1"/>
        <c:majorTickMark val="none"/>
        <c:minorTickMark val="none"/>
        <c:tickLblPos val="none"/>
        <c:crossAx val="170409120"/>
        <c:crosses val="autoZero"/>
        <c:auto val="1"/>
        <c:lblOffset val="100"/>
        <c:baseTimeUnit val="years"/>
      </c:dateAx>
      <c:valAx>
        <c:axId val="1704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1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1890.24</c:v>
                </c:pt>
                <c:pt idx="1">
                  <c:v>2106.98</c:v>
                </c:pt>
                <c:pt idx="2">
                  <c:v>2082.73</c:v>
                </c:pt>
                <c:pt idx="3">
                  <c:v>1442.15</c:v>
                </c:pt>
                <c:pt idx="4">
                  <c:v>1509.12</c:v>
                </c:pt>
              </c:numCache>
            </c:numRef>
          </c:val>
          <c:extLst>
            <c:ext xmlns:c16="http://schemas.microsoft.com/office/drawing/2014/chart" uri="{C3380CC4-5D6E-409C-BE32-E72D297353CC}">
              <c16:uniqueId val="{00000000-6CC0-4050-AD34-BC85495737E3}"/>
            </c:ext>
          </c:extLst>
        </c:ser>
        <c:dLbls>
          <c:showLegendKey val="0"/>
          <c:showVal val="0"/>
          <c:showCatName val="0"/>
          <c:showSerName val="0"/>
          <c:showPercent val="0"/>
          <c:showBubbleSize val="0"/>
        </c:dLbls>
        <c:gapWidth val="150"/>
        <c:axId val="170410688"/>
        <c:axId val="1704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6CC0-4050-AD34-BC85495737E3}"/>
            </c:ext>
          </c:extLst>
        </c:ser>
        <c:dLbls>
          <c:showLegendKey val="0"/>
          <c:showVal val="0"/>
          <c:showCatName val="0"/>
          <c:showSerName val="0"/>
          <c:showPercent val="0"/>
          <c:showBubbleSize val="0"/>
        </c:dLbls>
        <c:marker val="1"/>
        <c:smooth val="0"/>
        <c:axId val="170410688"/>
        <c:axId val="170407160"/>
      </c:lineChart>
      <c:dateAx>
        <c:axId val="170410688"/>
        <c:scaling>
          <c:orientation val="minMax"/>
        </c:scaling>
        <c:delete val="1"/>
        <c:axPos val="b"/>
        <c:numFmt formatCode="&quot;H&quot;yy" sourceLinked="1"/>
        <c:majorTickMark val="none"/>
        <c:minorTickMark val="none"/>
        <c:tickLblPos val="none"/>
        <c:crossAx val="170407160"/>
        <c:crosses val="autoZero"/>
        <c:auto val="1"/>
        <c:lblOffset val="100"/>
        <c:baseTimeUnit val="years"/>
      </c:dateAx>
      <c:valAx>
        <c:axId val="1704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37.159999999999997</c:v>
                </c:pt>
                <c:pt idx="1">
                  <c:v>37.6</c:v>
                </c:pt>
                <c:pt idx="2">
                  <c:v>40.22</c:v>
                </c:pt>
                <c:pt idx="3">
                  <c:v>58.07</c:v>
                </c:pt>
                <c:pt idx="4">
                  <c:v>58.04</c:v>
                </c:pt>
              </c:numCache>
            </c:numRef>
          </c:val>
          <c:extLst>
            <c:ext xmlns:c16="http://schemas.microsoft.com/office/drawing/2014/chart" uri="{C3380CC4-5D6E-409C-BE32-E72D297353CC}">
              <c16:uniqueId val="{00000000-1FEF-47B1-85F7-31CBD5AE0673}"/>
            </c:ext>
          </c:extLst>
        </c:ser>
        <c:dLbls>
          <c:showLegendKey val="0"/>
          <c:showVal val="0"/>
          <c:showCatName val="0"/>
          <c:showSerName val="0"/>
          <c:showPercent val="0"/>
          <c:showBubbleSize val="0"/>
        </c:dLbls>
        <c:gapWidth val="150"/>
        <c:axId val="170407552"/>
        <c:axId val="17041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1FEF-47B1-85F7-31CBD5AE0673}"/>
            </c:ext>
          </c:extLst>
        </c:ser>
        <c:dLbls>
          <c:showLegendKey val="0"/>
          <c:showVal val="0"/>
          <c:showCatName val="0"/>
          <c:showSerName val="0"/>
          <c:showPercent val="0"/>
          <c:showBubbleSize val="0"/>
        </c:dLbls>
        <c:marker val="1"/>
        <c:smooth val="0"/>
        <c:axId val="170407552"/>
        <c:axId val="170411472"/>
      </c:lineChart>
      <c:dateAx>
        <c:axId val="170407552"/>
        <c:scaling>
          <c:orientation val="minMax"/>
        </c:scaling>
        <c:delete val="1"/>
        <c:axPos val="b"/>
        <c:numFmt formatCode="&quot;H&quot;yy" sourceLinked="1"/>
        <c:majorTickMark val="none"/>
        <c:minorTickMark val="none"/>
        <c:tickLblPos val="none"/>
        <c:crossAx val="170411472"/>
        <c:crosses val="autoZero"/>
        <c:auto val="1"/>
        <c:lblOffset val="100"/>
        <c:baseTimeUnit val="years"/>
      </c:dateAx>
      <c:valAx>
        <c:axId val="17041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194.56</c:v>
                </c:pt>
                <c:pt idx="1">
                  <c:v>195.74</c:v>
                </c:pt>
                <c:pt idx="2">
                  <c:v>195.84</c:v>
                </c:pt>
                <c:pt idx="3">
                  <c:v>198.53</c:v>
                </c:pt>
                <c:pt idx="4">
                  <c:v>197.28</c:v>
                </c:pt>
              </c:numCache>
            </c:numRef>
          </c:val>
          <c:extLst>
            <c:ext xmlns:c16="http://schemas.microsoft.com/office/drawing/2014/chart" uri="{C3380CC4-5D6E-409C-BE32-E72D297353CC}">
              <c16:uniqueId val="{00000000-6F09-41AF-8DC9-A19F630DA630}"/>
            </c:ext>
          </c:extLst>
        </c:ser>
        <c:dLbls>
          <c:showLegendKey val="0"/>
          <c:showVal val="0"/>
          <c:showCatName val="0"/>
          <c:showSerName val="0"/>
          <c:showPercent val="0"/>
          <c:showBubbleSize val="0"/>
        </c:dLbls>
        <c:gapWidth val="150"/>
        <c:axId val="170409512"/>
        <c:axId val="17040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6F09-41AF-8DC9-A19F630DA630}"/>
            </c:ext>
          </c:extLst>
        </c:ser>
        <c:dLbls>
          <c:showLegendKey val="0"/>
          <c:showVal val="0"/>
          <c:showCatName val="0"/>
          <c:showSerName val="0"/>
          <c:showPercent val="0"/>
          <c:showBubbleSize val="0"/>
        </c:dLbls>
        <c:marker val="1"/>
        <c:smooth val="0"/>
        <c:axId val="170409512"/>
        <c:axId val="170408336"/>
      </c:lineChart>
      <c:dateAx>
        <c:axId val="170409512"/>
        <c:scaling>
          <c:orientation val="minMax"/>
        </c:scaling>
        <c:delete val="1"/>
        <c:axPos val="b"/>
        <c:numFmt formatCode="&quot;H&quot;yy" sourceLinked="1"/>
        <c:majorTickMark val="none"/>
        <c:minorTickMark val="none"/>
        <c:tickLblPos val="none"/>
        <c:crossAx val="170408336"/>
        <c:crosses val="autoZero"/>
        <c:auto val="1"/>
        <c:lblOffset val="100"/>
        <c:baseTimeUnit val="years"/>
      </c:dateAx>
      <c:valAx>
        <c:axId val="17040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南部町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7644</v>
      </c>
      <c r="AM8" s="67"/>
      <c r="AN8" s="67"/>
      <c r="AO8" s="67"/>
      <c r="AP8" s="67"/>
      <c r="AQ8" s="67"/>
      <c r="AR8" s="67"/>
      <c r="AS8" s="67"/>
      <c r="AT8" s="66">
        <f>データ!$S$6</f>
        <v>200.87</v>
      </c>
      <c r="AU8" s="66"/>
      <c r="AV8" s="66"/>
      <c r="AW8" s="66"/>
      <c r="AX8" s="66"/>
      <c r="AY8" s="66"/>
      <c r="AZ8" s="66"/>
      <c r="BA8" s="66"/>
      <c r="BB8" s="66">
        <f>データ!$T$6</f>
        <v>38.049999999999997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99.74</v>
      </c>
      <c r="Q10" s="66"/>
      <c r="R10" s="66"/>
      <c r="S10" s="66"/>
      <c r="T10" s="66"/>
      <c r="U10" s="66"/>
      <c r="V10" s="66"/>
      <c r="W10" s="67">
        <f>データ!$Q$6</f>
        <v>1930</v>
      </c>
      <c r="X10" s="67"/>
      <c r="Y10" s="67"/>
      <c r="Z10" s="67"/>
      <c r="AA10" s="67"/>
      <c r="AB10" s="67"/>
      <c r="AC10" s="67"/>
      <c r="AD10" s="2"/>
      <c r="AE10" s="2"/>
      <c r="AF10" s="2"/>
      <c r="AG10" s="2"/>
      <c r="AH10" s="2"/>
      <c r="AI10" s="2"/>
      <c r="AJ10" s="2"/>
      <c r="AK10" s="2"/>
      <c r="AL10" s="67">
        <f>データ!$U$6</f>
        <v>7549</v>
      </c>
      <c r="AM10" s="67"/>
      <c r="AN10" s="67"/>
      <c r="AO10" s="67"/>
      <c r="AP10" s="67"/>
      <c r="AQ10" s="67"/>
      <c r="AR10" s="67"/>
      <c r="AS10" s="67"/>
      <c r="AT10" s="66">
        <f>データ!$V$6</f>
        <v>21.3</v>
      </c>
      <c r="AU10" s="66"/>
      <c r="AV10" s="66"/>
      <c r="AW10" s="66"/>
      <c r="AX10" s="66"/>
      <c r="AY10" s="66"/>
      <c r="AZ10" s="66"/>
      <c r="BA10" s="66"/>
      <c r="BB10" s="66">
        <f>データ!$W$6</f>
        <v>354.41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frz3uFtNGpVcl3NL3hkZIRY8UYr6dSl8aCd46MD8IBX40NrbxflonT/looY3K0zLMXibWyE8nuu6y0GHar/64Q==" saltValue="6sANNAEO+1h6lmWJkGMv2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193666</v>
      </c>
      <c r="D6" s="34">
        <f t="shared" si="3"/>
        <v>47</v>
      </c>
      <c r="E6" s="34">
        <f t="shared" si="3"/>
        <v>1</v>
      </c>
      <c r="F6" s="34">
        <f t="shared" si="3"/>
        <v>0</v>
      </c>
      <c r="G6" s="34">
        <f t="shared" si="3"/>
        <v>0</v>
      </c>
      <c r="H6" s="34" t="str">
        <f t="shared" si="3"/>
        <v>山梨県　南部町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99.74</v>
      </c>
      <c r="Q6" s="35">
        <f t="shared" si="3"/>
        <v>1930</v>
      </c>
      <c r="R6" s="35">
        <f t="shared" si="3"/>
        <v>7644</v>
      </c>
      <c r="S6" s="35">
        <f t="shared" si="3"/>
        <v>200.87</v>
      </c>
      <c r="T6" s="35">
        <f t="shared" si="3"/>
        <v>38.049999999999997</v>
      </c>
      <c r="U6" s="35">
        <f t="shared" si="3"/>
        <v>7549</v>
      </c>
      <c r="V6" s="35">
        <f t="shared" si="3"/>
        <v>21.3</v>
      </c>
      <c r="W6" s="35">
        <f t="shared" si="3"/>
        <v>354.41</v>
      </c>
      <c r="X6" s="36">
        <f>IF(X7="",NA(),X7)</f>
        <v>61.32</v>
      </c>
      <c r="Y6" s="36">
        <f t="shared" ref="Y6:AG6" si="4">IF(Y7="",NA(),Y7)</f>
        <v>61.34</v>
      </c>
      <c r="Z6" s="36">
        <f t="shared" si="4"/>
        <v>68.45</v>
      </c>
      <c r="AA6" s="36">
        <f t="shared" si="4"/>
        <v>71.7</v>
      </c>
      <c r="AB6" s="36">
        <f t="shared" si="4"/>
        <v>75.16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1890.24</v>
      </c>
      <c r="BF6" s="36">
        <f t="shared" ref="BF6:BN6" si="7">IF(BF7="",NA(),BF7)</f>
        <v>2106.98</v>
      </c>
      <c r="BG6" s="36">
        <f t="shared" si="7"/>
        <v>2082.73</v>
      </c>
      <c r="BH6" s="36">
        <f t="shared" si="7"/>
        <v>1442.15</v>
      </c>
      <c r="BI6" s="36">
        <f t="shared" si="7"/>
        <v>1509.12</v>
      </c>
      <c r="BJ6" s="36">
        <f t="shared" si="7"/>
        <v>1280.18</v>
      </c>
      <c r="BK6" s="36">
        <f t="shared" si="7"/>
        <v>1346.23</v>
      </c>
      <c r="BL6" s="36">
        <f t="shared" si="7"/>
        <v>1295.06</v>
      </c>
      <c r="BM6" s="36">
        <f t="shared" si="7"/>
        <v>1168.7</v>
      </c>
      <c r="BN6" s="36">
        <f t="shared" si="7"/>
        <v>1245.46</v>
      </c>
      <c r="BO6" s="35" t="str">
        <f>IF(BO7="","",IF(BO7="-","【-】","【"&amp;SUBSTITUTE(TEXT(BO7,"#,##0.00"),"-","△")&amp;"】"))</f>
        <v>【1,084.05】</v>
      </c>
      <c r="BP6" s="36">
        <f>IF(BP7="",NA(),BP7)</f>
        <v>37.159999999999997</v>
      </c>
      <c r="BQ6" s="36">
        <f t="shared" ref="BQ6:BY6" si="8">IF(BQ7="",NA(),BQ7)</f>
        <v>37.6</v>
      </c>
      <c r="BR6" s="36">
        <f t="shared" si="8"/>
        <v>40.22</v>
      </c>
      <c r="BS6" s="36">
        <f t="shared" si="8"/>
        <v>58.07</v>
      </c>
      <c r="BT6" s="36">
        <f t="shared" si="8"/>
        <v>58.04</v>
      </c>
      <c r="BU6" s="36">
        <f t="shared" si="8"/>
        <v>53.62</v>
      </c>
      <c r="BV6" s="36">
        <f t="shared" si="8"/>
        <v>53.41</v>
      </c>
      <c r="BW6" s="36">
        <f t="shared" si="8"/>
        <v>53.29</v>
      </c>
      <c r="BX6" s="36">
        <f t="shared" si="8"/>
        <v>53.59</v>
      </c>
      <c r="BY6" s="36">
        <f t="shared" si="8"/>
        <v>51.08</v>
      </c>
      <c r="BZ6" s="35" t="str">
        <f>IF(BZ7="","",IF(BZ7="-","【-】","【"&amp;SUBSTITUTE(TEXT(BZ7,"#,##0.00"),"-","△")&amp;"】"))</f>
        <v>【53.46】</v>
      </c>
      <c r="CA6" s="36">
        <f>IF(CA7="",NA(),CA7)</f>
        <v>194.56</v>
      </c>
      <c r="CB6" s="36">
        <f t="shared" ref="CB6:CJ6" si="9">IF(CB7="",NA(),CB7)</f>
        <v>195.74</v>
      </c>
      <c r="CC6" s="36">
        <f t="shared" si="9"/>
        <v>195.84</v>
      </c>
      <c r="CD6" s="36">
        <f t="shared" si="9"/>
        <v>198.53</v>
      </c>
      <c r="CE6" s="36">
        <f t="shared" si="9"/>
        <v>197.28</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50.27</v>
      </c>
      <c r="CM6" s="36">
        <f t="shared" ref="CM6:CU6" si="10">IF(CM7="",NA(),CM7)</f>
        <v>50.79</v>
      </c>
      <c r="CN6" s="36">
        <f t="shared" si="10"/>
        <v>44.82</v>
      </c>
      <c r="CO6" s="36">
        <f t="shared" si="10"/>
        <v>51.37</v>
      </c>
      <c r="CP6" s="36">
        <f t="shared" si="10"/>
        <v>49.64</v>
      </c>
      <c r="CQ6" s="36">
        <f t="shared" si="10"/>
        <v>58.1</v>
      </c>
      <c r="CR6" s="36">
        <f t="shared" si="10"/>
        <v>56.19</v>
      </c>
      <c r="CS6" s="36">
        <f t="shared" si="10"/>
        <v>56.65</v>
      </c>
      <c r="CT6" s="36">
        <f t="shared" si="10"/>
        <v>56.41</v>
      </c>
      <c r="CU6" s="36">
        <f t="shared" si="10"/>
        <v>54.9</v>
      </c>
      <c r="CV6" s="35" t="str">
        <f>IF(CV7="","",IF(CV7="-","【-】","【"&amp;SUBSTITUTE(TEXT(CV7,"#,##0.00"),"-","△")&amp;"】"))</f>
        <v>【54.90】</v>
      </c>
      <c r="CW6" s="36">
        <f>IF(CW7="",NA(),CW7)</f>
        <v>67.760000000000005</v>
      </c>
      <c r="CX6" s="36">
        <f t="shared" ref="CX6:DF6" si="11">IF(CX7="",NA(),CX7)</f>
        <v>66.150000000000006</v>
      </c>
      <c r="CY6" s="36">
        <f t="shared" si="11"/>
        <v>68.97</v>
      </c>
      <c r="CZ6" s="36">
        <f t="shared" si="11"/>
        <v>57.82</v>
      </c>
      <c r="DA6" s="36">
        <f t="shared" si="11"/>
        <v>56.22</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0.91</v>
      </c>
      <c r="EF6" s="36">
        <f t="shared" si="14"/>
        <v>0.39</v>
      </c>
      <c r="EG6" s="36">
        <f t="shared" si="14"/>
        <v>0.26</v>
      </c>
      <c r="EH6" s="36">
        <f t="shared" si="14"/>
        <v>0.84</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193666</v>
      </c>
      <c r="D7" s="38">
        <v>47</v>
      </c>
      <c r="E7" s="38">
        <v>1</v>
      </c>
      <c r="F7" s="38">
        <v>0</v>
      </c>
      <c r="G7" s="38">
        <v>0</v>
      </c>
      <c r="H7" s="38" t="s">
        <v>95</v>
      </c>
      <c r="I7" s="38" t="s">
        <v>96</v>
      </c>
      <c r="J7" s="38" t="s">
        <v>97</v>
      </c>
      <c r="K7" s="38" t="s">
        <v>98</v>
      </c>
      <c r="L7" s="38" t="s">
        <v>99</v>
      </c>
      <c r="M7" s="38" t="s">
        <v>100</v>
      </c>
      <c r="N7" s="39" t="s">
        <v>101</v>
      </c>
      <c r="O7" s="39" t="s">
        <v>102</v>
      </c>
      <c r="P7" s="39">
        <v>99.74</v>
      </c>
      <c r="Q7" s="39">
        <v>1930</v>
      </c>
      <c r="R7" s="39">
        <v>7644</v>
      </c>
      <c r="S7" s="39">
        <v>200.87</v>
      </c>
      <c r="T7" s="39">
        <v>38.049999999999997</v>
      </c>
      <c r="U7" s="39">
        <v>7549</v>
      </c>
      <c r="V7" s="39">
        <v>21.3</v>
      </c>
      <c r="W7" s="39">
        <v>354.41</v>
      </c>
      <c r="X7" s="39">
        <v>61.32</v>
      </c>
      <c r="Y7" s="39">
        <v>61.34</v>
      </c>
      <c r="Z7" s="39">
        <v>68.45</v>
      </c>
      <c r="AA7" s="39">
        <v>71.7</v>
      </c>
      <c r="AB7" s="39">
        <v>75.16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1890.24</v>
      </c>
      <c r="BF7" s="39">
        <v>2106.98</v>
      </c>
      <c r="BG7" s="39">
        <v>2082.73</v>
      </c>
      <c r="BH7" s="39">
        <v>1442.15</v>
      </c>
      <c r="BI7" s="39">
        <v>1509.12</v>
      </c>
      <c r="BJ7" s="39">
        <v>1280.18</v>
      </c>
      <c r="BK7" s="39">
        <v>1346.23</v>
      </c>
      <c r="BL7" s="39">
        <v>1295.06</v>
      </c>
      <c r="BM7" s="39">
        <v>1168.7</v>
      </c>
      <c r="BN7" s="39">
        <v>1245.46</v>
      </c>
      <c r="BO7" s="39">
        <v>1084.05</v>
      </c>
      <c r="BP7" s="39">
        <v>37.159999999999997</v>
      </c>
      <c r="BQ7" s="39">
        <v>37.6</v>
      </c>
      <c r="BR7" s="39">
        <v>40.22</v>
      </c>
      <c r="BS7" s="39">
        <v>58.07</v>
      </c>
      <c r="BT7" s="39">
        <v>58.04</v>
      </c>
      <c r="BU7" s="39">
        <v>53.62</v>
      </c>
      <c r="BV7" s="39">
        <v>53.41</v>
      </c>
      <c r="BW7" s="39">
        <v>53.29</v>
      </c>
      <c r="BX7" s="39">
        <v>53.59</v>
      </c>
      <c r="BY7" s="39">
        <v>51.08</v>
      </c>
      <c r="BZ7" s="39">
        <v>53.46</v>
      </c>
      <c r="CA7" s="39">
        <v>194.56</v>
      </c>
      <c r="CB7" s="39">
        <v>195.74</v>
      </c>
      <c r="CC7" s="39">
        <v>195.84</v>
      </c>
      <c r="CD7" s="39">
        <v>198.53</v>
      </c>
      <c r="CE7" s="39">
        <v>197.28</v>
      </c>
      <c r="CF7" s="39">
        <v>287.7</v>
      </c>
      <c r="CG7" s="39">
        <v>277.39999999999998</v>
      </c>
      <c r="CH7" s="39">
        <v>259.02</v>
      </c>
      <c r="CI7" s="39">
        <v>259.79000000000002</v>
      </c>
      <c r="CJ7" s="39">
        <v>262.13</v>
      </c>
      <c r="CK7" s="39">
        <v>300.47000000000003</v>
      </c>
      <c r="CL7" s="39">
        <v>50.27</v>
      </c>
      <c r="CM7" s="39">
        <v>50.79</v>
      </c>
      <c r="CN7" s="39">
        <v>44.82</v>
      </c>
      <c r="CO7" s="39">
        <v>51.37</v>
      </c>
      <c r="CP7" s="39">
        <v>49.64</v>
      </c>
      <c r="CQ7" s="39">
        <v>58.1</v>
      </c>
      <c r="CR7" s="39">
        <v>56.19</v>
      </c>
      <c r="CS7" s="39">
        <v>56.65</v>
      </c>
      <c r="CT7" s="39">
        <v>56.41</v>
      </c>
      <c r="CU7" s="39">
        <v>54.9</v>
      </c>
      <c r="CV7" s="39">
        <v>54.9</v>
      </c>
      <c r="CW7" s="39">
        <v>67.760000000000005</v>
      </c>
      <c r="CX7" s="39">
        <v>66.150000000000006</v>
      </c>
      <c r="CY7" s="39">
        <v>68.97</v>
      </c>
      <c r="CZ7" s="39">
        <v>57.82</v>
      </c>
      <c r="DA7" s="39">
        <v>56.22</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0.16</v>
      </c>
      <c r="EE7" s="39">
        <v>0.91</v>
      </c>
      <c r="EF7" s="39">
        <v>0.39</v>
      </c>
      <c r="EG7" s="39">
        <v>0.26</v>
      </c>
      <c r="EH7" s="39">
        <v>0.84</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111</v>
      </c>
      <c r="D13" t="s">
        <v>110</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2021-02-09T06:42:23Z</cp:lastPrinted>
  <dcterms:created xsi:type="dcterms:W3CDTF">2020-12-04T02:20:19Z</dcterms:created>
  <dcterms:modified xsi:type="dcterms:W3CDTF">2021-02-22T06:15:24Z</dcterms:modified>
  <cp:category/>
</cp:coreProperties>
</file>