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9 小規模\"/>
    </mc:Choice>
  </mc:AlternateContent>
  <workbookProtection workbookAlgorithmName="SHA-512" workbookHashValue="4nGB9ifgm6ghe3Z/esbK5GkBrttOcjcdzPXHsq9H/WZOlNfvEJkYbVKEK/QgN2eblrlu5qi8noSQLEJRilFCDw==" workbookSaltValue="2ug2o7bCdp0R7fOSmz49pA==" workbookSpinCount="100000" lockStructure="1"/>
  <bookViews>
    <workbookView xWindow="0" yWindow="0" windowWidth="23040" windowHeight="916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<sst xmlns="http://schemas.openxmlformats.org/spreadsheetml/2006/main" count="236" uniqueCount="120">
  <si>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</si>
  <si>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</si>
  <si>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</si>
  <si>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</si>
  <si>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</si>
  <si>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</si>
  <si>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</si>
  <si>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</si>
  <si>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</si>
  <si>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</si>
  <si>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</si>
  <si>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</si>
  <si>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</si>
  <si>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</si>
  <si>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</si>
  <si>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</si>
  <si>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</si>
  <si>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</si>
  <si>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</si>
  <si>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</si>
  <si>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</si>
  <si>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</si>
  <si>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</si>
  <si>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</si>
  <si>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</si>
  <si>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</si>
  <si>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</si>
  <si>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</si>
  <si>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</si>
  <si>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</si>
  <si>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</si>
  <si>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</si>
  <si>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</si>
  <si>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</si>
  <si>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</si>
  <si>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</si>
  <si>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</si>
  <si>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</si>
  <si>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</si>
  <si>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</si>
  <si>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</si>
  <si>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</si>
  <si>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</si>
  <si>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</si>
  <si>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</si>
  <si>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</si>
  <si>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</si>
  <si>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</si>
  <si>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</si>
  <si>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</si>
  <si>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</si>
  <si>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</si>
  <si>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</si>
  <si>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</si>
  <si>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</si>
  <si>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</si>
  <si>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</si>
  <si>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</si>
  <si>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</si>
  <si>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</si>
  <si>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</si>
  <si>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</si>
  <si>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</si>
  <si>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</si>
  <si>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</si>
  <si>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</si>
  <si>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</si>
  <si>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</si>
  <si>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</si>
  <si>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</si>
  <si>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</si>
  <si>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</si>
  <si>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</si>
  <si>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</si>
  <si>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</si>
  <si>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</si>
  <si>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</si>
  <si>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</si>
  <si>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</si>
  <si>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</si>
  <si>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</si>
  <si>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</si>
  <si>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</si>
  <si>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</si>
  <si>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</si>
  <si>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</si>
  <si>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</si>
  <si>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</si>
  <si>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</si>
  <si>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</si>
  <si>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</si>
  <si>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</si>
  <si>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</si>
  <si>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</si>
  <si>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</si>
  <si>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</si>
  <si>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</si>
  <si>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</si>
  <si>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</si>
  <si>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</si>
  <si>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</si>
  <si>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</si>
  <si>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</si>
  <si>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</si>
  <si>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</si>
  <si>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</si>
  <si>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</si>
  <si>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</si>
  <si>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</si>
  <si>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</si>
  <si>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</si>
  <si>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</si>
  <si>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</si>
  <si>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</si>
  <si>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</si>
  <si>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</si>
  <si>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</si>
  <si>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収益的収支比率はH30から100%となっているが、今後も経営状況維持できるよう取り組んでいく。
　企業債残高対事業規模比率は、H27までと比べて低いが、一般会計繰入基準を総務省基準に基づいて算定したためである。
　経費回収率は平均値の34.99%に比べて51.54%と高く、汚水処理原価は平均値の520.92円に比べて341.00円と低くなっている。これは平成２９年度まで多かった施設の修繕が平成３０年度からは無かったためであり施設の老朽化に伴い修繕の必要があれば変化していくものと考えられる。在住家庭の接続は完了しており、接続率の増加は今後見込めない状況であるため今後も、適正な使用料収入の確保及び汚水処理費の削減が必要である。
　施設利用率は平均値の34.68%に比べて42.11%と高くなっている。
　水洗化率は100％である。
</t>
    <rPh sb="30" eb="32">
      <t>ジョウキョウ</t>
    </rPh>
    <rPh sb="32" eb="34">
      <t>イジ</t>
    </rPh>
    <rPh sb="95" eb="97">
      <t>サンテイ</t>
    </rPh>
    <rPh sb="107" eb="109">
      <t>ケイヒ</t>
    </rPh>
    <rPh sb="109" eb="111">
      <t>カイシュウ</t>
    </rPh>
    <rPh sb="111" eb="112">
      <t>リツ</t>
    </rPh>
    <rPh sb="113" eb="116">
      <t>ヘイキンチ</t>
    </rPh>
    <rPh sb="124" eb="125">
      <t>クラ</t>
    </rPh>
    <rPh sb="134" eb="135">
      <t>タカ</t>
    </rPh>
    <rPh sb="154" eb="155">
      <t>エン</t>
    </rPh>
    <rPh sb="165" eb="166">
      <t>エン</t>
    </rPh>
    <rPh sb="167" eb="168">
      <t>ヒク</t>
    </rPh>
    <rPh sb="178" eb="180">
      <t>ヘイセイ</t>
    </rPh>
    <rPh sb="182" eb="184">
      <t>ネンド</t>
    </rPh>
    <rPh sb="186" eb="187">
      <t>オオ</t>
    </rPh>
    <rPh sb="190" eb="192">
      <t>シセツ</t>
    </rPh>
    <rPh sb="193" eb="195">
      <t>シュウゼン</t>
    </rPh>
    <rPh sb="196" eb="198">
      <t>ヘイセイ</t>
    </rPh>
    <rPh sb="200" eb="202">
      <t>ネンド</t>
    </rPh>
    <rPh sb="205" eb="206">
      <t>ナ</t>
    </rPh>
    <rPh sb="214" eb="216">
      <t>シセツ</t>
    </rPh>
    <rPh sb="217" eb="220">
      <t>ロウキュウカ</t>
    </rPh>
    <rPh sb="221" eb="222">
      <t>トモナ</t>
    </rPh>
    <rPh sb="223" eb="225">
      <t>シュウゼン</t>
    </rPh>
    <rPh sb="226" eb="228">
      <t>ヒツヨウ</t>
    </rPh>
    <rPh sb="232" eb="234">
      <t>ヘンカ</t>
    </rPh>
    <rPh sb="241" eb="242">
      <t>カンガ</t>
    </rPh>
    <rPh sb="247" eb="249">
      <t>ザイジュウ</t>
    </rPh>
    <rPh sb="249" eb="251">
      <t>カテイ</t>
    </rPh>
    <rPh sb="252" eb="254">
      <t>セツゾク</t>
    </rPh>
    <rPh sb="255" eb="257">
      <t>カンリョウ</t>
    </rPh>
    <rPh sb="262" eb="264">
      <t>セツゾク</t>
    </rPh>
    <rPh sb="264" eb="265">
      <t>リツ</t>
    </rPh>
    <rPh sb="266" eb="268">
      <t>ゾウカ</t>
    </rPh>
    <rPh sb="269" eb="271">
      <t>コンゴ</t>
    </rPh>
    <rPh sb="271" eb="273">
      <t>ミコ</t>
    </rPh>
    <rPh sb="276" eb="278">
      <t>ジョウキョウ</t>
    </rPh>
    <rPh sb="283" eb="285">
      <t>コンゴ</t>
    </rPh>
    <rPh sb="287" eb="289">
      <t>テキセイ</t>
    </rPh>
    <rPh sb="290" eb="293">
      <t>シヨウリョウ</t>
    </rPh>
    <rPh sb="293" eb="295">
      <t>シュウニュウ</t>
    </rPh>
    <rPh sb="296" eb="298">
      <t>カクホ</t>
    </rPh>
    <rPh sb="298" eb="299">
      <t>オヨ</t>
    </rPh>
    <rPh sb="300" eb="302">
      <t>オスイ</t>
    </rPh>
    <rPh sb="302" eb="304">
      <t>ショリ</t>
    </rPh>
    <rPh sb="304" eb="305">
      <t>ヒ</t>
    </rPh>
    <rPh sb="306" eb="308">
      <t>サクゲン</t>
    </rPh>
    <rPh sb="309" eb="311">
      <t>ヒツヨウ</t>
    </rPh>
    <rPh sb="317" eb="319">
      <t>シセツ</t>
    </rPh>
    <rPh sb="319" eb="322">
      <t>リヨウリツ</t>
    </rPh>
    <rPh sb="323" eb="326">
      <t>ヘイキンチ</t>
    </rPh>
    <rPh sb="334" eb="335">
      <t>クラ</t>
    </rPh>
    <rPh sb="344" eb="345">
      <t>タカ</t>
    </rPh>
    <rPh sb="354" eb="357">
      <t>スイセンカ</t>
    </rPh>
    <rPh sb="357" eb="358">
      <t>リツ</t>
    </rPh>
    <phoneticPr fontId="4"/>
  </si>
  <si>
    <t>　管渠改善率は、平成27年度から令和元年度にかけて0％となっている。
　令和元年度末で20年が経過しており、状況把握が必要となってきている。</t>
    <rPh sb="1" eb="3">
      <t>カンキョ</t>
    </rPh>
    <rPh sb="3" eb="5">
      <t>カイゼン</t>
    </rPh>
    <rPh sb="5" eb="6">
      <t>リツ</t>
    </rPh>
    <rPh sb="8" eb="10">
      <t>ヘイセイ</t>
    </rPh>
    <rPh sb="12" eb="14">
      <t>ネンド</t>
    </rPh>
    <rPh sb="16" eb="18">
      <t>レイワ</t>
    </rPh>
    <rPh sb="18" eb="19">
      <t>ガン</t>
    </rPh>
    <rPh sb="19" eb="21">
      <t>ネンド</t>
    </rPh>
    <rPh sb="36" eb="38">
      <t>レイワ</t>
    </rPh>
    <rPh sb="38" eb="39">
      <t>ガン</t>
    </rPh>
    <rPh sb="39" eb="41">
      <t>ネンド</t>
    </rPh>
    <rPh sb="41" eb="42">
      <t>マツ</t>
    </rPh>
    <rPh sb="45" eb="46">
      <t>ネン</t>
    </rPh>
    <rPh sb="47" eb="49">
      <t>ケイカ</t>
    </rPh>
    <rPh sb="54" eb="56">
      <t>ジョウキョウ</t>
    </rPh>
    <rPh sb="56" eb="58">
      <t>ハアク</t>
    </rPh>
    <rPh sb="59" eb="61">
      <t>ヒツヨウ</t>
    </rPh>
    <phoneticPr fontId="4"/>
  </si>
  <si>
    <t>　経営の健全性、効率性について、H30年度からは大規模な修繕等がなかったため一時的に数値が改善されているが、施設設備の状況から修繕等は必要となるため今後も適正な使用料収入の確保及び汚水処理費の削減、経営改善に向けた取り組みが必要な状況である。
　老朽化の状況については、状況把握が必要となってきている。</t>
    <rPh sb="1" eb="3">
      <t>ケイエイ</t>
    </rPh>
    <rPh sb="4" eb="7">
      <t>ケンゼンセイ</t>
    </rPh>
    <rPh sb="8" eb="11">
      <t>コウリツセイ</t>
    </rPh>
    <rPh sb="19" eb="21">
      <t>ネンド</t>
    </rPh>
    <rPh sb="24" eb="27">
      <t>ダイキボ</t>
    </rPh>
    <rPh sb="28" eb="30">
      <t>シュウゼン</t>
    </rPh>
    <rPh sb="30" eb="31">
      <t>トウ</t>
    </rPh>
    <rPh sb="38" eb="41">
      <t>イチジテキ</t>
    </rPh>
    <rPh sb="42" eb="44">
      <t>スウチ</t>
    </rPh>
    <rPh sb="45" eb="47">
      <t>カイゼン</t>
    </rPh>
    <rPh sb="54" eb="56">
      <t>シセツ</t>
    </rPh>
    <rPh sb="56" eb="58">
      <t>セツビ</t>
    </rPh>
    <rPh sb="59" eb="61">
      <t>ジョウキョウ</t>
    </rPh>
    <rPh sb="63" eb="65">
      <t>シュウゼン</t>
    </rPh>
    <rPh sb="65" eb="66">
      <t>トウ</t>
    </rPh>
    <rPh sb="67" eb="69">
      <t>ヒツヨウ</t>
    </rPh>
    <rPh sb="74" eb="76">
      <t>コンゴ</t>
    </rPh>
    <rPh sb="123" eb="126">
      <t>ロウキュウカ</t>
    </rPh>
    <rPh sb="127" eb="1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</si>
</sst>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AD-4BF2-BB7F-522C200CAB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BAD-4BF2-BB7F-522C200CAB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47.37</c:v>
                </c:pt>
                <c:pt idx="1">
                  <c:v>47.37</c:v>
                </c:pt>
                <c:pt idx="2">
                  <c:v>47.37</c:v>
                </c:pt>
                <c:pt idx="3">
                  <c:v>47.37</c:v>
                </c:pt>
                <c:pt idx="4">
                  <c:v>42.11</c:v>
                </c:pt>
              </c:numCache>
            </c:numRef>
          </c:val>
          <c:extLst>
            <c:ext xmlns:c16="http://schemas.microsoft.com/office/drawing/2014/chart" uri="{C3380CC4-5D6E-409C-BE32-E72D297353CC}">
              <c16:uniqueId val="{00000000-5DA4-474B-9DAE-B7470B194E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5DA4-474B-9DAE-B7470B194E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3C-47FA-8F1D-A5E9192F1C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9A3C-47FA-8F1D-A5E9192F1C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77.650000000000006</c:v>
                </c:pt>
                <c:pt idx="1">
                  <c:v>88.6</c:v>
                </c:pt>
                <c:pt idx="2">
                  <c:v>83.31</c:v>
                </c:pt>
                <c:pt idx="3">
                  <c:v>100</c:v>
                </c:pt>
                <c:pt idx="4">
                  <c:v>100.04</c:v>
                </c:pt>
              </c:numCache>
            </c:numRef>
          </c:val>
          <c:extLst>
            <c:ext xmlns:c16="http://schemas.microsoft.com/office/drawing/2014/chart" uri="{C3380CC4-5D6E-409C-BE32-E72D297353CC}">
              <c16:uniqueId val="{00000000-A489-429C-B613-1554F9F662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9-429C-B613-1554F9F662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39-4EC9-A7F3-6AB452CC00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39-4EC9-A7F3-6AB452CC00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7-4E45-9F89-515D68E0DE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7-4E45-9F89-515D68E0DE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8-40DF-ADF6-903A3AD6AA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8-40DF-ADF6-903A3AD6AA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D0-4E6F-BD9C-0C216161A3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D0-4E6F-BD9C-0C216161A3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4867.72</c:v>
                </c:pt>
                <c:pt idx="1">
                  <c:v>1533.33</c:v>
                </c:pt>
                <c:pt idx="2">
                  <c:v>624.72</c:v>
                </c:pt>
                <c:pt idx="3" formatCode="#,##0.00;&quot;△&quot;#,##0.00">
                  <c:v>0</c:v>
                </c:pt>
                <c:pt idx="4" formatCode="#,##0.00;&quot;△&quot;#,##0.00">
                  <c:v>0</c:v>
                </c:pt>
              </c:numCache>
            </c:numRef>
          </c:val>
          <c:extLst>
            <c:ext xmlns:c16="http://schemas.microsoft.com/office/drawing/2014/chart" uri="{C3380CC4-5D6E-409C-BE32-E72D297353CC}">
              <c16:uniqueId val="{00000000-6BE0-48C5-A18F-B2C509A58E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6BE0-48C5-A18F-B2C509A58E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14.71</c:v>
                </c:pt>
                <c:pt idx="1">
                  <c:v>15.35</c:v>
                </c:pt>
                <c:pt idx="2">
                  <c:v>24.15</c:v>
                </c:pt>
                <c:pt idx="3">
                  <c:v>56.14</c:v>
                </c:pt>
                <c:pt idx="4">
                  <c:v>51.54</c:v>
                </c:pt>
              </c:numCache>
            </c:numRef>
          </c:val>
          <c:extLst>
            <c:ext xmlns:c16="http://schemas.microsoft.com/office/drawing/2014/chart" uri="{C3380CC4-5D6E-409C-BE32-E72D297353CC}">
              <c16:uniqueId val="{00000000-6434-4023-96D5-93D8B73B7C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6434-4023-96D5-93D8B73B7C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1034.6500000000001</c:v>
                </c:pt>
                <c:pt idx="1">
                  <c:v>956.89</c:v>
                </c:pt>
                <c:pt idx="2">
                  <c:v>639.57000000000005</c:v>
                </c:pt>
                <c:pt idx="3">
                  <c:v>297.79000000000002</c:v>
                </c:pt>
                <c:pt idx="4">
                  <c:v>341</c:v>
                </c:pt>
              </c:numCache>
            </c:numRef>
          </c:val>
          <c:extLst>
            <c:ext xmlns:c16="http://schemas.microsoft.com/office/drawing/2014/chart" uri="{C3380CC4-5D6E-409C-BE32-E72D297353CC}">
              <c16:uniqueId val="{00000000-BDF9-486D-8ABE-83BBB70E18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BDF9-486D-8ABE-83BBB70E18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11406</v>
      </c>
      <c r="AM8" s="51"/>
      <c r="AN8" s="51"/>
      <c r="AO8" s="51"/>
      <c r="AP8" s="51"/>
      <c r="AQ8" s="51"/>
      <c r="AR8" s="51"/>
      <c r="AS8" s="51"/>
      <c r="AT8" s="46">
        <f>データ!T6</f>
        <v>301.98</v>
      </c>
      <c r="AU8" s="46"/>
      <c r="AV8" s="46"/>
      <c r="AW8" s="46"/>
      <c r="AX8" s="46"/>
      <c r="AY8" s="46"/>
      <c r="AZ8" s="46"/>
      <c r="BA8" s="46"/>
      <c r="BB8" s="46">
        <f>データ!U6</f>
        <v>37.770000000000003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0.22</v>
      </c>
      <c r="Q10" s="46"/>
      <c r="R10" s="46"/>
      <c r="S10" s="46"/>
      <c r="T10" s="46"/>
      <c r="U10" s="46"/>
      <c r="V10" s="46"/>
      <c r="W10" s="46">
        <f>データ!Q6</f>
        <v>100</v>
      </c>
      <c r="X10" s="46"/>
      <c r="Y10" s="46"/>
      <c r="Z10" s="46"/>
      <c r="AA10" s="46"/>
      <c r="AB10" s="46"/>
      <c r="AC10" s="46"/>
      <c r="AD10" s="51">
        <f>データ!R6</f>
        <v>3560</v>
      </c>
      <c r="AE10" s="51"/>
      <c r="AF10" s="51"/>
      <c r="AG10" s="51"/>
      <c r="AH10" s="51"/>
      <c r="AI10" s="51"/>
      <c r="AJ10" s="51"/>
      <c r="AK10" s="2"/>
      <c r="AL10" s="51">
        <f>データ!V6</f>
        <v>25</v>
      </c>
      <c r="AM10" s="51"/>
      <c r="AN10" s="51"/>
      <c r="AO10" s="51"/>
      <c r="AP10" s="51"/>
      <c r="AQ10" s="51"/>
      <c r="AR10" s="51"/>
      <c r="AS10" s="51"/>
      <c r="AT10" s="46">
        <f>データ!W6</f>
        <v>0.01</v>
      </c>
      <c r="AU10" s="46"/>
      <c r="AV10" s="46"/>
      <c r="AW10" s="46"/>
      <c r="AX10" s="46"/>
      <c r="AY10" s="46"/>
      <c r="AZ10" s="46"/>
      <c r="BA10" s="46"/>
      <c r="BB10" s="46">
        <f>データ!X6</f>
        <v>2500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tWRcKJ0PHrfajr8INEUNFtUnSY0uS7vSixu6QlrMawd4oZwbhNNPR9Kgi4ctD647k9QANE8xQaXuWaYJ1Zp57Q==" saltValue="tNMoEK6lLyaa32BVf3Wu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193658</v>
      </c>
      <c r="D6" s="33">
        <f t="shared" si="3"/>
        <v>47</v>
      </c>
      <c r="E6" s="33">
        <f t="shared" si="3"/>
        <v>17</v>
      </c>
      <c r="F6" s="33">
        <f t="shared" si="3"/>
        <v>9</v>
      </c>
      <c r="G6" s="33">
        <f t="shared" si="3"/>
        <v>0</v>
      </c>
      <c r="H6" s="33" t="str">
        <f t="shared" si="3"/>
        <v>山梨県　身延町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0.22</v>
      </c>
      <c r="Q6" s="34">
        <f t="shared" si="3"/>
        <v>100</v>
      </c>
      <c r="R6" s="34">
        <f t="shared" si="3"/>
        <v>3560</v>
      </c>
      <c r="S6" s="34">
        <f t="shared" si="3"/>
        <v>11406</v>
      </c>
      <c r="T6" s="34">
        <f t="shared" si="3"/>
        <v>301.98</v>
      </c>
      <c r="U6" s="34">
        <f t="shared" si="3"/>
        <v>37.770000000000003</v>
      </c>
      <c r="V6" s="34">
        <f t="shared" si="3"/>
        <v>25</v>
      </c>
      <c r="W6" s="34">
        <f t="shared" si="3"/>
        <v>0.01</v>
      </c>
      <c r="X6" s="34">
        <f t="shared" si="3"/>
        <v>2500</v>
      </c>
      <c r="Y6" s="35">
        <f>IF(Y7="",NA(),Y7)</f>
        <v>77.650000000000006</v>
      </c>
      <c r="Z6" s="35">
        <f t="shared" ref="Z6:AH6" si="4">IF(Z7="",NA(),Z7)</f>
        <v>88.6</v>
      </c>
      <c r="AA6" s="35">
        <f t="shared" si="4"/>
        <v>83.31</v>
      </c>
      <c r="AB6" s="35">
        <f t="shared" si="4"/>
        <v>100</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4867.72</v>
      </c>
      <c r="BG6" s="35">
        <f t="shared" ref="BG6:BO6" si="7">IF(BG7="",NA(),BG7)</f>
        <v>1533.33</v>
      </c>
      <c r="BH6" s="35">
        <f t="shared" si="7"/>
        <v>624.72</v>
      </c>
      <c r="BI6" s="34">
        <f t="shared" si="7"/>
        <v>0</v>
      </c>
      <c r="BJ6" s="34">
        <f t="shared" si="7"/>
        <v>0</v>
      </c>
      <c r="BK6" s="35">
        <f t="shared" si="7"/>
        <v>2464.06</v>
      </c>
      <c r="BL6" s="35">
        <f t="shared" si="7"/>
        <v>1914.94</v>
      </c>
      <c r="BM6" s="35">
        <f t="shared" si="7"/>
        <v>1759.36</v>
      </c>
      <c r="BN6" s="35">
        <f t="shared" si="7"/>
        <v>1837.88</v>
      </c>
      <c r="BO6" s="35">
        <f t="shared" si="7"/>
        <v>1748.51</v>
      </c>
      <c r="BP6" s="34" t="str">
        <f>IF(BP7="","",IF(BP7="-","【-】","【"&amp;SUBSTITUTE(TEXT(BP7,"#,##0.00"),"-","△")&amp;"】"))</f>
        <v>【1,682.85】</v>
      </c>
      <c r="BQ6" s="35">
        <f>IF(BQ7="",NA(),BQ7)</f>
        <v>14.71</v>
      </c>
      <c r="BR6" s="35">
        <f t="shared" ref="BR6:BZ6" si="8">IF(BR7="",NA(),BR7)</f>
        <v>15.35</v>
      </c>
      <c r="BS6" s="35">
        <f t="shared" si="8"/>
        <v>24.15</v>
      </c>
      <c r="BT6" s="35">
        <f t="shared" si="8"/>
        <v>56.14</v>
      </c>
      <c r="BU6" s="35">
        <f t="shared" si="8"/>
        <v>51.54</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1034.6500000000001</v>
      </c>
      <c r="CC6" s="35">
        <f t="shared" ref="CC6:CK6" si="9">IF(CC7="",NA(),CC7)</f>
        <v>956.89</v>
      </c>
      <c r="CD6" s="35">
        <f t="shared" si="9"/>
        <v>639.57000000000005</v>
      </c>
      <c r="CE6" s="35">
        <f t="shared" si="9"/>
        <v>297.79000000000002</v>
      </c>
      <c r="CF6" s="35">
        <f t="shared" si="9"/>
        <v>341</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47.37</v>
      </c>
      <c r="CN6" s="35">
        <f t="shared" ref="CN6:CV6" si="10">IF(CN7="",NA(),CN7)</f>
        <v>47.37</v>
      </c>
      <c r="CO6" s="35">
        <f t="shared" si="10"/>
        <v>47.37</v>
      </c>
      <c r="CP6" s="35">
        <f t="shared" si="10"/>
        <v>47.37</v>
      </c>
      <c r="CQ6" s="35">
        <f t="shared" si="10"/>
        <v>42.11</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2">
      <c r="A7" s="28"/>
      <c r="B7" s="37">
        <v>2019</v>
      </c>
      <c r="C7" s="37">
        <v>193658</v>
      </c>
      <c r="D7" s="37">
        <v>47</v>
      </c>
      <c r="E7" s="37">
        <v>17</v>
      </c>
      <c r="F7" s="37">
        <v>9</v>
      </c>
      <c r="G7" s="37">
        <v>0</v>
      </c>
      <c r="H7" s="37" t="s">
        <v>98</v>
      </c>
      <c r="I7" s="37" t="s">
        <v>99</v>
      </c>
      <c r="J7" s="37" t="s">
        <v>100</v>
      </c>
      <c r="K7" s="37" t="s">
        <v>101</v>
      </c>
      <c r="L7" s="37" t="s">
        <v>102</v>
      </c>
      <c r="M7" s="37" t="s">
        <v>103</v>
      </c>
      <c r="N7" s="38" t="s">
        <v>104</v>
      </c>
      <c r="O7" s="38" t="s">
        <v>105</v>
      </c>
      <c r="P7" s="38">
        <v>0.22</v>
      </c>
      <c r="Q7" s="38">
        <v>100</v>
      </c>
      <c r="R7" s="38">
        <v>3560</v>
      </c>
      <c r="S7" s="38">
        <v>11406</v>
      </c>
      <c r="T7" s="38">
        <v>301.98</v>
      </c>
      <c r="U7" s="38">
        <v>37.770000000000003</v>
      </c>
      <c r="V7" s="38">
        <v>25</v>
      </c>
      <c r="W7" s="38">
        <v>0.01</v>
      </c>
      <c r="X7" s="38">
        <v>2500</v>
      </c>
      <c r="Y7" s="38">
        <v>77.650000000000006</v>
      </c>
      <c r="Z7" s="38">
        <v>88.6</v>
      </c>
      <c r="AA7" s="38">
        <v>83.31</v>
      </c>
      <c r="AB7" s="38">
        <v>100</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4867.72</v>
      </c>
      <c r="BG7" s="38">
        <v>1533.33</v>
      </c>
      <c r="BH7" s="38">
        <v>624.72</v>
      </c>
      <c r="BI7" s="38">
        <v>0</v>
      </c>
      <c r="BJ7" s="38">
        <v>0</v>
      </c>
      <c r="BK7" s="38">
        <v>2464.06</v>
      </c>
      <c r="BL7" s="38">
        <v>1914.94</v>
      </c>
      <c r="BM7" s="38">
        <v>1759.36</v>
      </c>
      <c r="BN7" s="38">
        <v>1837.88</v>
      </c>
      <c r="BO7" s="38">
        <v>1748.51</v>
      </c>
      <c r="BP7" s="38">
        <v>1682.85</v>
      </c>
      <c r="BQ7" s="38">
        <v>14.71</v>
      </c>
      <c r="BR7" s="38">
        <v>15.35</v>
      </c>
      <c r="BS7" s="38">
        <v>24.15</v>
      </c>
      <c r="BT7" s="38">
        <v>56.14</v>
      </c>
      <c r="BU7" s="38">
        <v>51.54</v>
      </c>
      <c r="BV7" s="38">
        <v>32.909999999999997</v>
      </c>
      <c r="BW7" s="38">
        <v>34.020000000000003</v>
      </c>
      <c r="BX7" s="38">
        <v>37.200000000000003</v>
      </c>
      <c r="BY7" s="38">
        <v>35.03</v>
      </c>
      <c r="BZ7" s="38">
        <v>34.99</v>
      </c>
      <c r="CA7" s="38">
        <v>36.18</v>
      </c>
      <c r="CB7" s="38">
        <v>1034.6500000000001</v>
      </c>
      <c r="CC7" s="38">
        <v>956.89</v>
      </c>
      <c r="CD7" s="38">
        <v>639.57000000000005</v>
      </c>
      <c r="CE7" s="38">
        <v>297.79000000000002</v>
      </c>
      <c r="CF7" s="38">
        <v>341</v>
      </c>
      <c r="CG7" s="38">
        <v>561.54</v>
      </c>
      <c r="CH7" s="38">
        <v>553.77</v>
      </c>
      <c r="CI7" s="38">
        <v>508.64</v>
      </c>
      <c r="CJ7" s="38">
        <v>525.22</v>
      </c>
      <c r="CK7" s="38">
        <v>520.91999999999996</v>
      </c>
      <c r="CL7" s="38">
        <v>510.14</v>
      </c>
      <c r="CM7" s="38">
        <v>47.37</v>
      </c>
      <c r="CN7" s="38">
        <v>47.37</v>
      </c>
      <c r="CO7" s="38">
        <v>47.37</v>
      </c>
      <c r="CP7" s="38">
        <v>47.37</v>
      </c>
      <c r="CQ7" s="38">
        <v>42.11</v>
      </c>
      <c r="CR7" s="38">
        <v>34.92</v>
      </c>
      <c r="CS7" s="38">
        <v>36.44</v>
      </c>
      <c r="CT7" s="38">
        <v>34.29</v>
      </c>
      <c r="CU7" s="38">
        <v>35.340000000000003</v>
      </c>
      <c r="CV7" s="38">
        <v>34.68</v>
      </c>
      <c r="CW7" s="38">
        <v>35.17</v>
      </c>
      <c r="CX7" s="38">
        <v>100</v>
      </c>
      <c r="CY7" s="38">
        <v>100</v>
      </c>
      <c r="CZ7" s="38">
        <v>100</v>
      </c>
      <c r="DA7" s="38">
        <v>100</v>
      </c>
      <c r="DB7" s="38">
        <v>100</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2021-01-27T00:20:51Z</cp:lastPrinted>
  <dcterms:created xsi:type="dcterms:W3CDTF">2020-12-04T03:14:03Z</dcterms:created>
  <dcterms:modified xsi:type="dcterms:W3CDTF">2021-02-21T23:57:19Z</dcterms:modified>
  <cp:category/>
</cp:coreProperties>
</file>