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dC23Glt/4azniKyQvIBPnksAEo6fugKutukBeFuGDMfPqLEB0/khF4en1PGEKLW57Kb0iYuggeSyjkPMel1EDg==" workbookSaltValue="Oz+cqYqrUhFlRaf6bjWaP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<sst xmlns="http://schemas.openxmlformats.org/spreadsheetml/2006/main" count="236" uniqueCount="120">
  <si>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</si>
  <si>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</si>
  <si>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</si>
  <si>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</si>
  <si>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</si>
  <si>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</si>
  <si>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</si>
  <si>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</si>
  <si>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</si>
  <si>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</si>
  <si>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</si>
  <si>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</si>
  <si>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</si>
  <si>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</si>
  <si>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</si>
  <si>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</si>
  <si>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</si>
  <si>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</si>
  <si>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</si>
  <si>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</si>
  <si>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</si>
  <si>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</si>
  <si>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</si>
  <si>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</si>
  <si>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</si>
  <si>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</si>
  <si>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</si>
  <si>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</si>
  <si>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</si>
  <si>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</si>
  <si>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</si>
  <si>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</si>
  <si>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</si>
  <si>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</si>
  <si>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</si>
  <si>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</si>
  <si>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</si>
  <si>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</si>
  <si>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</si>
  <si>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</si>
  <si>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</si>
  <si>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</si>
  <si>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</si>
  <si>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</si>
  <si>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</si>
  <si>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</si>
  <si>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</si>
  <si>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</si>
  <si>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</si>
  <si>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</si>
  <si>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</si>
  <si>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</si>
  <si>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</si>
  <si>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</si>
  <si>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</si>
  <si>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</si>
  <si>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</si>
  <si>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</si>
  <si>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</si>
  <si>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</si>
  <si>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</si>
  <si>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</si>
  <si>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</si>
  <si>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</si>
  <si>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</si>
  <si>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</si>
  <si>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</si>
  <si>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</si>
  <si>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</si>
  <si>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</si>
  <si>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</si>
  <si>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</si>
  <si>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</si>
  <si>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</si>
  <si>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</si>
  <si>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</si>
  <si>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</si>
  <si>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</si>
  <si>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</si>
  <si>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</si>
  <si>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</si>
  <si>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</si>
  <si>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</si>
  <si>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</si>
  <si>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</si>
  <si>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</si>
  <si>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</si>
  <si>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</si>
  <si>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</si>
  <si>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</si>
  <si>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</si>
  <si>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</si>
  <si>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</si>
  <si>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</si>
  <si>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</si>
  <si>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</si>
  <si>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</si>
  <si>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</si>
  <si>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</si>
  <si>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</si>
  <si>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</si>
  <si>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</si>
  <si>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</si>
  <si>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</si>
  <si>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</si>
  <si>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</si>
  <si>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</si>
  <si>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</si>
  <si>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</si>
  <si>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</si>
  <si>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</si>
  <si>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</si>
  <si>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</si>
  <si>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</si>
  <si>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</si>
  <si>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</si>
  <si>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</si>
  <si>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管渠改善率は、平成27年度は中富処理区で国道改良工事に伴う管渠移設工事を施工した。
　帯金、塩之沢処理区については、平成30年度末で30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rPh sb="69" eb="71">
      <t>イジョウ</t>
    </rPh>
    <rPh sb="71" eb="73">
      <t>ケイカ</t>
    </rPh>
    <rPh sb="111" eb="113">
      <t>レイワ</t>
    </rPh>
    <rPh sb="113" eb="114">
      <t>ガン</t>
    </rPh>
    <rPh sb="117" eb="119">
      <t>サクテイ</t>
    </rPh>
    <rPh sb="149" eb="150">
      <t>モト</t>
    </rPh>
    <rPh sb="152" eb="155">
      <t>コウリツテキ</t>
    </rPh>
    <rPh sb="156" eb="158">
      <t>カンキョ</t>
    </rPh>
    <rPh sb="160" eb="162">
      <t>ジギョウ</t>
    </rPh>
    <rPh sb="163" eb="165">
      <t>スイシン</t>
    </rPh>
    <phoneticPr fontId="16"/>
  </si>
  <si>
    <t>　経営の健全性、効率性については平均値と比べて不良の数値であったが改善してきている、今後も接続率上昇を含めた適正な使用料収入の確保及び汚水処理費の削減、経営改善に向けた取り組みがを続けていく。
　老朽化の状況については、帯金、塩之沢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phoneticPr fontId="16"/>
  </si>
  <si>
    <t>　収益的収支比率は、H28年度まで微減していたが、H29から一般会計繰入基準を総務省基準に基づいて算定したため一部改善されている。地方債償還金額が減少していくことから、今後も微増していくと予想される。
 また、企業債残高対事業規模比率は、収益的収支比率同様、算定方法の見直しにより、過去と比べて低くなっている。
　経費回収率及び汚水処理原価は、令和元年度策定したストックマネジメント全体計画事業支出による増減がある。接続率上昇および料金改定による使用料収入の増加は見込まれるが、今後も適正な使用料収入の確保及び汚水処理費の削減が必要である。
　施設利用率は平均値の42.47%に比べて26.14%と低い。今後は、接続率上昇に伴い微増していくと考えられる。
　水洗化率は平均値の83.75%に比べて80.18%と若干低く、更なる水洗化率向上の取組が必要である。
　</t>
    <rPh sb="13" eb="15">
      <t>ネンド</t>
    </rPh>
    <rPh sb="17" eb="19">
      <t>ビゲン</t>
    </rPh>
    <rPh sb="30" eb="32">
      <t>イッパン</t>
    </rPh>
    <rPh sb="32" eb="34">
      <t>カイケイ</t>
    </rPh>
    <rPh sb="34" eb="36">
      <t>クリイレ</t>
    </rPh>
    <rPh sb="36" eb="38">
      <t>キジュン</t>
    </rPh>
    <rPh sb="39" eb="42">
      <t>ソウムショウ</t>
    </rPh>
    <rPh sb="42" eb="44">
      <t>キジュン</t>
    </rPh>
    <rPh sb="45" eb="46">
      <t>モト</t>
    </rPh>
    <rPh sb="49" eb="51">
      <t>サンテイ</t>
    </rPh>
    <rPh sb="55" eb="57">
      <t>イチブ</t>
    </rPh>
    <rPh sb="57" eb="59">
      <t>カイゼン</t>
    </rPh>
    <rPh sb="65" eb="68">
      <t>チホウサイ</t>
    </rPh>
    <rPh sb="68" eb="70">
      <t>ショウカン</t>
    </rPh>
    <rPh sb="70" eb="72">
      <t>キンガク</t>
    </rPh>
    <rPh sb="73" eb="75">
      <t>ゲンショウ</t>
    </rPh>
    <rPh sb="84" eb="86">
      <t>コンゴ</t>
    </rPh>
    <rPh sb="87" eb="89">
      <t>ビゾウ</t>
    </rPh>
    <rPh sb="94" eb="96">
      <t>ヨソウ</t>
    </rPh>
    <rPh sb="119" eb="122">
      <t>シュウエキテキ</t>
    </rPh>
    <rPh sb="122" eb="124">
      <t>シュウシ</t>
    </rPh>
    <rPh sb="124" eb="126">
      <t>ヒリツ</t>
    </rPh>
    <rPh sb="126" eb="128">
      <t>ドウヨウ</t>
    </rPh>
    <rPh sb="129" eb="131">
      <t>サンテイ</t>
    </rPh>
    <rPh sb="131" eb="133">
      <t>ホウホウ</t>
    </rPh>
    <rPh sb="134" eb="136">
      <t>ミナオ</t>
    </rPh>
    <rPh sb="141" eb="143">
      <t>カコ</t>
    </rPh>
    <rPh sb="164" eb="165">
      <t>オヨ</t>
    </rPh>
    <rPh sb="166" eb="168">
      <t>オスイ</t>
    </rPh>
    <rPh sb="168" eb="170">
      <t>ショリ</t>
    </rPh>
    <rPh sb="170" eb="172">
      <t>ゲンカ</t>
    </rPh>
    <rPh sb="174" eb="176">
      <t>レイワ</t>
    </rPh>
    <rPh sb="176" eb="178">
      <t>ガンネン</t>
    </rPh>
    <rPh sb="178" eb="179">
      <t>ド</t>
    </rPh>
    <rPh sb="179" eb="181">
      <t>サクテイ</t>
    </rPh>
    <rPh sb="197" eb="199">
      <t>ジギョウ</t>
    </rPh>
    <rPh sb="199" eb="201">
      <t>シシュツ</t>
    </rPh>
    <rPh sb="204" eb="206">
      <t>ゾウゲン</t>
    </rPh>
    <rPh sb="357" eb="359">
      <t>ジャッカン</t>
    </rPh>
    <rPh sb="362" eb="363">
      <t>サラ</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</si>
</sst>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0.76</c:v>
                </c:pt>
                <c:pt idx="1">
                  <c:v>0</c:v>
                </c:pt>
                <c:pt idx="2">
                  <c:v>0</c:v>
                </c:pt>
                <c:pt idx="3">
                  <c:v>0</c:v>
                </c:pt>
                <c:pt idx="4">
                  <c:v>0</c:v>
                </c:pt>
              </c:numCache>
            </c:numRef>
          </c:val>
          <c:extLst>
            <c:ext xmlns:c16="http://schemas.microsoft.com/office/drawing/2014/chart" uri="{C3380CC4-5D6E-409C-BE32-E72D297353CC}">
              <c16:uniqueId val="{00000000-F696-4AFF-8DB7-E1EE79AF0D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696-4AFF-8DB7-E1EE79AF0D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27.69</c:v>
                </c:pt>
                <c:pt idx="1">
                  <c:v>28.44</c:v>
                </c:pt>
                <c:pt idx="2">
                  <c:v>27.58</c:v>
                </c:pt>
                <c:pt idx="3">
                  <c:v>26.56</c:v>
                </c:pt>
                <c:pt idx="4">
                  <c:v>26.14</c:v>
                </c:pt>
              </c:numCache>
            </c:numRef>
          </c:val>
          <c:extLst>
            <c:ext xmlns:c16="http://schemas.microsoft.com/office/drawing/2014/chart" uri="{C3380CC4-5D6E-409C-BE32-E72D297353CC}">
              <c16:uniqueId val="{00000000-9F8B-4E4B-AD69-54F6196398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F8B-4E4B-AD69-54F6196398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76.040000000000006</c:v>
                </c:pt>
                <c:pt idx="1">
                  <c:v>76.930000000000007</c:v>
                </c:pt>
                <c:pt idx="2">
                  <c:v>77.150000000000006</c:v>
                </c:pt>
                <c:pt idx="3">
                  <c:v>79.88</c:v>
                </c:pt>
                <c:pt idx="4">
                  <c:v>80.180000000000007</c:v>
                </c:pt>
              </c:numCache>
            </c:numRef>
          </c:val>
          <c:extLst>
            <c:ext xmlns:c16="http://schemas.microsoft.com/office/drawing/2014/chart" uri="{C3380CC4-5D6E-409C-BE32-E72D297353CC}">
              <c16:uniqueId val="{00000000-D093-49B9-B156-5430C3282D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093-49B9-B156-5430C3282D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54.27</c:v>
                </c:pt>
                <c:pt idx="1">
                  <c:v>54.13</c:v>
                </c:pt>
                <c:pt idx="2">
                  <c:v>99.17</c:v>
                </c:pt>
                <c:pt idx="3">
                  <c:v>87.96</c:v>
                </c:pt>
                <c:pt idx="4">
                  <c:v>81.760000000000005</c:v>
                </c:pt>
              </c:numCache>
            </c:numRef>
          </c:val>
          <c:extLst>
            <c:ext xmlns:c16="http://schemas.microsoft.com/office/drawing/2014/chart" uri="{C3380CC4-5D6E-409C-BE32-E72D297353CC}">
              <c16:uniqueId val="{00000000-2D24-42AB-9B23-B3EC8391F5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4-42AB-9B23-B3EC8391F5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C-4444-9990-FE79E39276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C-4444-9990-FE79E39276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0-4F07-AD22-56492C3590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0-4F07-AD22-56492C3590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4-45F2-8DF5-DA6476AF1A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4-45F2-8DF5-DA6476AF1A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8-44D3-B853-6DD1E7026A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8-44D3-B853-6DD1E7026A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2142.6</c:v>
                </c:pt>
                <c:pt idx="1">
                  <c:v>1949.63</c:v>
                </c:pt>
                <c:pt idx="2">
                  <c:v>2.54</c:v>
                </c:pt>
                <c:pt idx="3">
                  <c:v>2.2000000000000002</c:v>
                </c:pt>
                <c:pt idx="4" formatCode="#,##0.00;&quot;△&quot;#,##0.00">
                  <c:v>0</c:v>
                </c:pt>
              </c:numCache>
            </c:numRef>
          </c:val>
          <c:extLst>
            <c:ext xmlns:c16="http://schemas.microsoft.com/office/drawing/2014/chart" uri="{C3380CC4-5D6E-409C-BE32-E72D297353CC}">
              <c16:uniqueId val="{00000000-8B5C-481C-90D4-5815DE5C7F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B5C-481C-90D4-5815DE5C7F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25.42</c:v>
                </c:pt>
                <c:pt idx="1">
                  <c:v>61.14</c:v>
                </c:pt>
                <c:pt idx="2">
                  <c:v>53.83</c:v>
                </c:pt>
                <c:pt idx="3">
                  <c:v>61.72</c:v>
                </c:pt>
                <c:pt idx="4">
                  <c:v>29.5</c:v>
                </c:pt>
              </c:numCache>
            </c:numRef>
          </c:val>
          <c:extLst>
            <c:ext xmlns:c16="http://schemas.microsoft.com/office/drawing/2014/chart" uri="{C3380CC4-5D6E-409C-BE32-E72D297353CC}">
              <c16:uniqueId val="{00000000-8817-4198-A07C-FE99004C74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817-4198-A07C-FE99004C74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492.29</c:v>
                </c:pt>
                <c:pt idx="1">
                  <c:v>205.34</c:v>
                </c:pt>
                <c:pt idx="2">
                  <c:v>248.8</c:v>
                </c:pt>
                <c:pt idx="3">
                  <c:v>213.41</c:v>
                </c:pt>
                <c:pt idx="4">
                  <c:v>449.71</c:v>
                </c:pt>
              </c:numCache>
            </c:numRef>
          </c:val>
          <c:extLst>
            <c:ext xmlns:c16="http://schemas.microsoft.com/office/drawing/2014/chart" uri="{C3380CC4-5D6E-409C-BE32-E72D297353CC}">
              <c16:uniqueId val="{00000000-7E52-47A8-AA7D-B113949D14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E52-47A8-AA7D-B113949D14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身延町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11406</v>
      </c>
      <c r="AM8" s="75"/>
      <c r="AN8" s="75"/>
      <c r="AO8" s="75"/>
      <c r="AP8" s="75"/>
      <c r="AQ8" s="75"/>
      <c r="AR8" s="75"/>
      <c r="AS8" s="75"/>
      <c r="AT8" s="74">
        <f>データ!T6</f>
        <v>301.98</v>
      </c>
      <c r="AU8" s="74"/>
      <c r="AV8" s="74"/>
      <c r="AW8" s="74"/>
      <c r="AX8" s="74"/>
      <c r="AY8" s="74"/>
      <c r="AZ8" s="74"/>
      <c r="BA8" s="74"/>
      <c r="BB8" s="74">
        <f>データ!U6</f>
        <v>37.770000000000003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28.23</v>
      </c>
      <c r="Q10" s="74"/>
      <c r="R10" s="74"/>
      <c r="S10" s="74"/>
      <c r="T10" s="74"/>
      <c r="U10" s="74"/>
      <c r="V10" s="74"/>
      <c r="W10" s="74">
        <f>データ!Q6</f>
        <v>100</v>
      </c>
      <c r="X10" s="74"/>
      <c r="Y10" s="74"/>
      <c r="Z10" s="74"/>
      <c r="AA10" s="74"/>
      <c r="AB10" s="74"/>
      <c r="AC10" s="74"/>
      <c r="AD10" s="75">
        <f>データ!R6</f>
        <v>2310</v>
      </c>
      <c r="AE10" s="75"/>
      <c r="AF10" s="75"/>
      <c r="AG10" s="75"/>
      <c r="AH10" s="75"/>
      <c r="AI10" s="75"/>
      <c r="AJ10" s="75"/>
      <c r="AK10" s="2"/>
      <c r="AL10" s="75">
        <f>データ!V6</f>
        <v>3194</v>
      </c>
      <c r="AM10" s="75"/>
      <c r="AN10" s="75"/>
      <c r="AO10" s="75"/>
      <c r="AP10" s="75"/>
      <c r="AQ10" s="75"/>
      <c r="AR10" s="75"/>
      <c r="AS10" s="75"/>
      <c r="AT10" s="74">
        <f>データ!W6</f>
        <v>1.65</v>
      </c>
      <c r="AU10" s="74"/>
      <c r="AV10" s="74"/>
      <c r="AW10" s="74"/>
      <c r="AX10" s="74"/>
      <c r="AY10" s="74"/>
      <c r="AZ10" s="74"/>
      <c r="BA10" s="74"/>
      <c r="BB10" s="74">
        <f>データ!X6</f>
        <v>1935.76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oVB4Ro9MV3+aj6qg1fk1hPKyxtHdAt06ZsWrnB9DgY1RqREwvuohtt0ws9OP2afJY4xv4WXa4xfptH2atnz40Q==" saltValue="wtvHqs76nvFct9rjmyx0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193658</v>
      </c>
      <c r="D6" s="33">
        <f t="shared" si="3"/>
        <v>47</v>
      </c>
      <c r="E6" s="33">
        <f t="shared" si="3"/>
        <v>17</v>
      </c>
      <c r="F6" s="33">
        <f t="shared" si="3"/>
        <v>4</v>
      </c>
      <c r="G6" s="33">
        <f t="shared" si="3"/>
        <v>0</v>
      </c>
      <c r="H6" s="33" t="str">
        <f t="shared" si="3"/>
        <v>山梨県　身延町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28.23</v>
      </c>
      <c r="Q6" s="34">
        <f t="shared" si="3"/>
        <v>100</v>
      </c>
      <c r="R6" s="34">
        <f t="shared" si="3"/>
        <v>2310</v>
      </c>
      <c r="S6" s="34">
        <f t="shared" si="3"/>
        <v>11406</v>
      </c>
      <c r="T6" s="34">
        <f t="shared" si="3"/>
        <v>301.98</v>
      </c>
      <c r="U6" s="34">
        <f t="shared" si="3"/>
        <v>37.770000000000003</v>
      </c>
      <c r="V6" s="34">
        <f t="shared" si="3"/>
        <v>3194</v>
      </c>
      <c r="W6" s="34">
        <f t="shared" si="3"/>
        <v>1.65</v>
      </c>
      <c r="X6" s="34">
        <f t="shared" si="3"/>
        <v>1935.76</v>
      </c>
      <c r="Y6" s="35">
        <f>IF(Y7="",NA(),Y7)</f>
        <v>54.27</v>
      </c>
      <c r="Z6" s="35">
        <f t="shared" ref="Z6:AH6" si="4">IF(Z7="",NA(),Z7)</f>
        <v>54.13</v>
      </c>
      <c r="AA6" s="35">
        <f t="shared" si="4"/>
        <v>99.17</v>
      </c>
      <c r="AB6" s="35">
        <f t="shared" si="4"/>
        <v>87.96</v>
      </c>
      <c r="AC6" s="35">
        <f t="shared" si="4"/>
        <v>81.760000000000005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2142.6</v>
      </c>
      <c r="BG6" s="35">
        <f t="shared" ref="BG6:BO6" si="7">IF(BG7="",NA(),BG7)</f>
        <v>1949.63</v>
      </c>
      <c r="BH6" s="35">
        <f t="shared" si="7"/>
        <v>2.54</v>
      </c>
      <c r="BI6" s="35">
        <f t="shared" si="7"/>
        <v>2.2000000000000002</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25.42</v>
      </c>
      <c r="BR6" s="35">
        <f t="shared" ref="BR6:BZ6" si="8">IF(BR7="",NA(),BR7)</f>
        <v>61.14</v>
      </c>
      <c r="BS6" s="35">
        <f t="shared" si="8"/>
        <v>53.83</v>
      </c>
      <c r="BT6" s="35">
        <f t="shared" si="8"/>
        <v>61.72</v>
      </c>
      <c r="BU6" s="35">
        <f t="shared" si="8"/>
        <v>29.5</v>
      </c>
      <c r="BV6" s="35">
        <f t="shared" si="8"/>
        <v>66.22</v>
      </c>
      <c r="BW6" s="35">
        <f t="shared" si="8"/>
        <v>69.87</v>
      </c>
      <c r="BX6" s="35">
        <f t="shared" si="8"/>
        <v>74.3</v>
      </c>
      <c r="BY6" s="35">
        <f t="shared" si="8"/>
        <v>72.260000000000005</v>
      </c>
      <c r="BZ6" s="35">
        <f t="shared" si="8"/>
        <v>71.84</v>
      </c>
      <c r="CA6" s="34" t="str">
        <f>IF(CA7="","",IF(CA7="-","【-】","【"&amp;SUBSTITUTE(TEXT(CA7,"#,##0.00"),"-","△")&amp;"】"))</f>
        <v>【74.17】</v>
      </c>
      <c r="CB6" s="35">
        <f>IF(CB7="",NA(),CB7)</f>
        <v>492.29</v>
      </c>
      <c r="CC6" s="35">
        <f t="shared" ref="CC6:CK6" si="9">IF(CC7="",NA(),CC7)</f>
        <v>205.34</v>
      </c>
      <c r="CD6" s="35">
        <f t="shared" si="9"/>
        <v>248.8</v>
      </c>
      <c r="CE6" s="35">
        <f t="shared" si="9"/>
        <v>213.41</v>
      </c>
      <c r="CF6" s="35">
        <f t="shared" si="9"/>
        <v>449.71</v>
      </c>
      <c r="CG6" s="35">
        <f t="shared" si="9"/>
        <v>246.72</v>
      </c>
      <c r="CH6" s="35">
        <f t="shared" si="9"/>
        <v>234.96</v>
      </c>
      <c r="CI6" s="35">
        <f t="shared" si="9"/>
        <v>221.81</v>
      </c>
      <c r="CJ6" s="35">
        <f t="shared" si="9"/>
        <v>230.02</v>
      </c>
      <c r="CK6" s="35">
        <f t="shared" si="9"/>
        <v>228.47</v>
      </c>
      <c r="CL6" s="34" t="str">
        <f>IF(CL7="","",IF(CL7="-","【-】","【"&amp;SUBSTITUTE(TEXT(CL7,"#,##0.00"),"-","△")&amp;"】"))</f>
        <v>【218.56】</v>
      </c>
      <c r="CM6" s="35">
        <f>IF(CM7="",NA(),CM7)</f>
        <v>27.69</v>
      </c>
      <c r="CN6" s="35">
        <f t="shared" ref="CN6:CV6" si="10">IF(CN7="",NA(),CN7)</f>
        <v>28.44</v>
      </c>
      <c r="CO6" s="35">
        <f t="shared" si="10"/>
        <v>27.58</v>
      </c>
      <c r="CP6" s="35">
        <f t="shared" si="10"/>
        <v>26.56</v>
      </c>
      <c r="CQ6" s="35">
        <f t="shared" si="10"/>
        <v>26.14</v>
      </c>
      <c r="CR6" s="35">
        <f t="shared" si="10"/>
        <v>41.35</v>
      </c>
      <c r="CS6" s="35">
        <f t="shared" si="10"/>
        <v>42.9</v>
      </c>
      <c r="CT6" s="35">
        <f t="shared" si="10"/>
        <v>43.36</v>
      </c>
      <c r="CU6" s="35">
        <f t="shared" si="10"/>
        <v>42.56</v>
      </c>
      <c r="CV6" s="35">
        <f t="shared" si="10"/>
        <v>42.47</v>
      </c>
      <c r="CW6" s="34" t="str">
        <f>IF(CW7="","",IF(CW7="-","【-】","【"&amp;SUBSTITUTE(TEXT(CW7,"#,##0.00"),"-","△")&amp;"】"))</f>
        <v>【42.86】</v>
      </c>
      <c r="CX6" s="35">
        <f>IF(CX7="",NA(),CX7)</f>
        <v>76.040000000000006</v>
      </c>
      <c r="CY6" s="35">
        <f t="shared" ref="CY6:DG6" si="11">IF(CY7="",NA(),CY7)</f>
        <v>76.930000000000007</v>
      </c>
      <c r="CZ6" s="35">
        <f t="shared" si="11"/>
        <v>77.150000000000006</v>
      </c>
      <c r="DA6" s="35">
        <f t="shared" si="11"/>
        <v>79.88</v>
      </c>
      <c r="DB6" s="35">
        <f t="shared" si="11"/>
        <v>80.180000000000007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0.76</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193658</v>
      </c>
      <c r="D7" s="37">
        <v>47</v>
      </c>
      <c r="E7" s="37">
        <v>17</v>
      </c>
      <c r="F7" s="37">
        <v>4</v>
      </c>
      <c r="G7" s="37">
        <v>0</v>
      </c>
      <c r="H7" s="37" t="s">
        <v>98</v>
      </c>
      <c r="I7" s="37" t="s">
        <v>99</v>
      </c>
      <c r="J7" s="37" t="s">
        <v>100</v>
      </c>
      <c r="K7" s="37" t="s">
        <v>101</v>
      </c>
      <c r="L7" s="37" t="s">
        <v>102</v>
      </c>
      <c r="M7" s="37" t="s">
        <v>103</v>
      </c>
      <c r="N7" s="38" t="s">
        <v>104</v>
      </c>
      <c r="O7" s="38" t="s">
        <v>105</v>
      </c>
      <c r="P7" s="38">
        <v>28.23</v>
      </c>
      <c r="Q7" s="38">
        <v>100</v>
      </c>
      <c r="R7" s="38">
        <v>2310</v>
      </c>
      <c r="S7" s="38">
        <v>11406</v>
      </c>
      <c r="T7" s="38">
        <v>301.98</v>
      </c>
      <c r="U7" s="38">
        <v>37.770000000000003</v>
      </c>
      <c r="V7" s="38">
        <v>3194</v>
      </c>
      <c r="W7" s="38">
        <v>1.65</v>
      </c>
      <c r="X7" s="38">
        <v>1935.76</v>
      </c>
      <c r="Y7" s="38">
        <v>54.27</v>
      </c>
      <c r="Z7" s="38">
        <v>54.13</v>
      </c>
      <c r="AA7" s="38">
        <v>99.17</v>
      </c>
      <c r="AB7" s="38">
        <v>87.96</v>
      </c>
      <c r="AC7" s="38">
        <v>81.760000000000005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2142.6</v>
      </c>
      <c r="BG7" s="38">
        <v>1949.63</v>
      </c>
      <c r="BH7" s="38">
        <v>2.54</v>
      </c>
      <c r="BI7" s="38">
        <v>2.2000000000000002</v>
      </c>
      <c r="BJ7" s="38">
        <v>0</v>
      </c>
      <c r="BK7" s="38">
        <v>1434.89</v>
      </c>
      <c r="BL7" s="38">
        <v>1298.9100000000001</v>
      </c>
      <c r="BM7" s="38">
        <v>1243.71</v>
      </c>
      <c r="BN7" s="38">
        <v>1194.1500000000001</v>
      </c>
      <c r="BO7" s="38">
        <v>1206.79</v>
      </c>
      <c r="BP7" s="38">
        <v>1218.7</v>
      </c>
      <c r="BQ7" s="38">
        <v>25.42</v>
      </c>
      <c r="BR7" s="38">
        <v>61.14</v>
      </c>
      <c r="BS7" s="38">
        <v>53.83</v>
      </c>
      <c r="BT7" s="38">
        <v>61.72</v>
      </c>
      <c r="BU7" s="38">
        <v>29.5</v>
      </c>
      <c r="BV7" s="38">
        <v>66.22</v>
      </c>
      <c r="BW7" s="38">
        <v>69.87</v>
      </c>
      <c r="BX7" s="38">
        <v>74.3</v>
      </c>
      <c r="BY7" s="38">
        <v>72.260000000000005</v>
      </c>
      <c r="BZ7" s="38">
        <v>71.84</v>
      </c>
      <c r="CA7" s="38">
        <v>74.17</v>
      </c>
      <c r="CB7" s="38">
        <v>492.29</v>
      </c>
      <c r="CC7" s="38">
        <v>205.34</v>
      </c>
      <c r="CD7" s="38">
        <v>248.8</v>
      </c>
      <c r="CE7" s="38">
        <v>213.41</v>
      </c>
      <c r="CF7" s="38">
        <v>449.71</v>
      </c>
      <c r="CG7" s="38">
        <v>246.72</v>
      </c>
      <c r="CH7" s="38">
        <v>234.96</v>
      </c>
      <c r="CI7" s="38">
        <v>221.81</v>
      </c>
      <c r="CJ7" s="38">
        <v>230.02</v>
      </c>
      <c r="CK7" s="38">
        <v>228.47</v>
      </c>
      <c r="CL7" s="38">
        <v>218.56</v>
      </c>
      <c r="CM7" s="38">
        <v>27.69</v>
      </c>
      <c r="CN7" s="38">
        <v>28.44</v>
      </c>
      <c r="CO7" s="38">
        <v>27.58</v>
      </c>
      <c r="CP7" s="38">
        <v>26.56</v>
      </c>
      <c r="CQ7" s="38">
        <v>26.14</v>
      </c>
      <c r="CR7" s="38">
        <v>41.35</v>
      </c>
      <c r="CS7" s="38">
        <v>42.9</v>
      </c>
      <c r="CT7" s="38">
        <v>43.36</v>
      </c>
      <c r="CU7" s="38">
        <v>42.56</v>
      </c>
      <c r="CV7" s="38">
        <v>42.47</v>
      </c>
      <c r="CW7" s="38">
        <v>42.86</v>
      </c>
      <c r="CX7" s="38">
        <v>76.040000000000006</v>
      </c>
      <c r="CY7" s="38">
        <v>76.930000000000007</v>
      </c>
      <c r="CZ7" s="38">
        <v>77.150000000000006</v>
      </c>
      <c r="DA7" s="38">
        <v>79.88</v>
      </c>
      <c r="DB7" s="38">
        <v>80.180000000000007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0.76</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2021-01-27T06:29:43Z</cp:lastPrinted>
  <dcterms:created xsi:type="dcterms:W3CDTF">2020-12-04T02:54:59Z</dcterms:created>
  <dcterms:modified xsi:type="dcterms:W3CDTF">2021-02-22T01:45:07Z</dcterms:modified>
  <cp:category/>
</cp:coreProperties>
</file>