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4 特環\"/>
    </mc:Choice>
  </mc:AlternateContent>
  <workbookProtection workbookAlgorithmName="SHA-512" workbookHashValue="0lavN65wYmGYyU7jTveyeqlz95nBAhg5j3haefk40ygjoWgX6EcG2WH4Yf2+N+9h6fglJXgK2uI/H0o3/ILSrg==" workbookSaltValue="13pYOsBUW7iNsgRWJ3P65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AD10" i="4"/>
  <c r="P10" i="4"/>
  <c r="B10"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<sst xmlns="http://schemas.openxmlformats.org/spreadsheetml/2006/main" count="236" uniqueCount="120">
  <si>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</si>
  <si>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</si>
  <si>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</si>
  <si>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</si>
  <si>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</si>
  <si>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</si>
  <si>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</si>
  <si>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</si>
  <si>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</si>
  <si>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</si>
  <si>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</si>
  <si>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</si>
  <si>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</si>
  <si>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</si>
  <si>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</si>
  <si>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</si>
  <si>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</si>
  <si>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</si>
  <si>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</si>
  <si>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</si>
  <si>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</si>
  <si>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</si>
  <si>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</si>
  <si>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</si>
  <si>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</si>
  <si>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</si>
  <si>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</si>
  <si>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</si>
  <si>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</si>
  <si>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</si>
  <si>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</si>
  <si>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</si>
  <si>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</si>
  <si>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</si>
  <si>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</si>
  <si>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</si>
  <si>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</si>
  <si>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</si>
  <si>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</si>
  <si>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</si>
  <si>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</si>
  <si>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</si>
  <si>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</si>
  <si>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</si>
  <si>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</si>
  <si>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</si>
  <si>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</si>
  <si>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</si>
  <si>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</si>
  <si>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</si>
  <si>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</si>
  <si>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</si>
  <si>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</si>
  <si>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</si>
  <si>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</si>
  <si>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</si>
  <si>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</si>
  <si>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</si>
  <si>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</si>
  <si>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</si>
  <si>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</si>
  <si>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</si>
  <si>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</si>
  <si>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</si>
  <si>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</si>
  <si>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</si>
  <si>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</si>
  <si>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</si>
  <si>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</si>
  <si>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</si>
  <si>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</si>
  <si>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</si>
  <si>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</si>
  <si>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</si>
  <si>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</si>
  <si>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</si>
  <si>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</si>
  <si>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</si>
  <si>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</si>
  <si>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</si>
  <si>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</si>
  <si>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</si>
  <si>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</si>
  <si>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</si>
  <si>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</si>
  <si>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</si>
  <si>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</si>
  <si>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</si>
  <si>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</si>
  <si>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</si>
  <si>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</si>
  <si>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</si>
  <si>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</si>
  <si>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</si>
  <si>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</si>
  <si>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</si>
  <si>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</si>
  <si>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</si>
  <si>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早川町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</si>
  <si>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</si>
  <si>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</si>
  <si>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</si>
  <si>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</si>
  <si>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</si>
  <si>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</si>
  <si>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</si>
  <si>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</si>
  <si>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</si>
  <si>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</si>
  <si>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</si>
  <si>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</si>
  <si>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</si>
  <si>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</si>
  <si>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</si>
  <si>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</si>
  <si>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</si>
  <si>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</si>
  <si>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この施設の所在地は、重要伝統的建造物保存地区であって、家屋の外観などを改修できないことから特定環境保全公共下水道を整備したものである。
そのため、小規模施設であり、使用している人口も少なく予算規模も小さいため、できるだけ効率的に経営できるよう努力していく。その最初の取り組みとして全体計画を見直しを行っていく。令和2年度に経営戦略を策定する。</t>
    <rPh sb="130" eb="132">
      <t>サイショ</t>
    </rPh>
    <rPh sb="133" eb="134">
      <t>ト</t>
    </rPh>
    <rPh sb="135" eb="136">
      <t>ク</t>
    </rPh>
    <rPh sb="140" eb="142">
      <t>ゼンタイ</t>
    </rPh>
    <rPh sb="142" eb="144">
      <t>ケイカク</t>
    </rPh>
    <rPh sb="145" eb="147">
      <t>ミナオ</t>
    </rPh>
    <rPh sb="149" eb="150">
      <t>オコナ</t>
    </rPh>
    <rPh sb="155" eb="157">
      <t>レイワ</t>
    </rPh>
    <rPh sb="158" eb="160">
      <t>ネンド</t>
    </rPh>
    <rPh sb="161" eb="163">
      <t>ケイエイ</t>
    </rPh>
    <rPh sb="163" eb="165">
      <t>センリャク</t>
    </rPh>
    <rPh sb="166" eb="168">
      <t>サクテイ</t>
    </rPh>
    <phoneticPr fontId="4"/>
  </si>
  <si>
    <t>昭和６３年度より計画を進め、平成２年度に供用開始を始めた施設に関して、計画当時比べ大きく生活環境が変化し、また稼働後、３０年近くを経過し、施設老朽化も課題であった。今後の進むべき方向性を検討する必要があり、全体計画に基づいて計画的に更新していく。</t>
    <rPh sb="0" eb="2">
      <t>ショウワ</t>
    </rPh>
    <rPh sb="4" eb="6">
      <t>ネンド</t>
    </rPh>
    <rPh sb="8" eb="10">
      <t>ケイカク</t>
    </rPh>
    <rPh sb="11" eb="12">
      <t>スス</t>
    </rPh>
    <rPh sb="14" eb="16">
      <t>ヘイセイ</t>
    </rPh>
    <rPh sb="17" eb="18">
      <t>ネン</t>
    </rPh>
    <rPh sb="18" eb="19">
      <t>ド</t>
    </rPh>
    <rPh sb="20" eb="22">
      <t>キョウヨウ</t>
    </rPh>
    <rPh sb="22" eb="24">
      <t>カイシ</t>
    </rPh>
    <rPh sb="25" eb="26">
      <t>ハジ</t>
    </rPh>
    <rPh sb="28" eb="30">
      <t>シセツ</t>
    </rPh>
    <rPh sb="31" eb="32">
      <t>カン</t>
    </rPh>
    <rPh sb="35" eb="37">
      <t>ケイカク</t>
    </rPh>
    <rPh sb="37" eb="39">
      <t>トウジ</t>
    </rPh>
    <rPh sb="39" eb="40">
      <t>クラ</t>
    </rPh>
    <rPh sb="41" eb="42">
      <t>オオ</t>
    </rPh>
    <rPh sb="44" eb="46">
      <t>セイカツ</t>
    </rPh>
    <rPh sb="46" eb="48">
      <t>カンキョウ</t>
    </rPh>
    <rPh sb="49" eb="51">
      <t>ヘンカ</t>
    </rPh>
    <rPh sb="55" eb="57">
      <t>カドウ</t>
    </rPh>
    <rPh sb="57" eb="58">
      <t>ゴ</t>
    </rPh>
    <rPh sb="61" eb="62">
      <t>ネン</t>
    </rPh>
    <rPh sb="62" eb="63">
      <t>チカ</t>
    </rPh>
    <rPh sb="65" eb="67">
      <t>ケイカ</t>
    </rPh>
    <rPh sb="69" eb="71">
      <t>シセツ</t>
    </rPh>
    <rPh sb="71" eb="74">
      <t>ロウキュウカ</t>
    </rPh>
    <rPh sb="75" eb="77">
      <t>カダイ</t>
    </rPh>
    <rPh sb="82" eb="84">
      <t>コンゴ</t>
    </rPh>
    <rPh sb="85" eb="86">
      <t>スス</t>
    </rPh>
    <rPh sb="89" eb="92">
      <t>ホウコウセイ</t>
    </rPh>
    <rPh sb="93" eb="95">
      <t>ケントウ</t>
    </rPh>
    <rPh sb="97" eb="99">
      <t>ヒツヨウ</t>
    </rPh>
    <rPh sb="103" eb="105">
      <t>ゼンタイ</t>
    </rPh>
    <rPh sb="105" eb="107">
      <t>ケイカク</t>
    </rPh>
    <rPh sb="108" eb="109">
      <t>モト</t>
    </rPh>
    <rPh sb="112" eb="115">
      <t>ケイカクテキ</t>
    </rPh>
    <rPh sb="116" eb="118">
      <t>コウシン</t>
    </rPh>
    <phoneticPr fontId="4"/>
  </si>
  <si>
    <t>➀収益的収支比率、⑤経費回収率、⑥汚水処理原価についてはH30年度に全体計画見直し業務が行われたため数値が動いているが、それ以外の年度は償還金の減少等による増減がある。
⑦施設利用料率は、平均処理水量が、処理能力を上回ったためこの数字となった。施設内の流量計の誤作動、あるいは、不明水が影響している可能性もある。
Ｒ元年に償還が完了しており、施設の老朽化も指摘されているため、施設の廃止も視野に入れて事業を進めていく。</t>
    <rPh sb="10" eb="12">
      <t>ケイヒ</t>
    </rPh>
    <rPh sb="12" eb="14">
      <t>カイシュウ</t>
    </rPh>
    <rPh sb="14" eb="15">
      <t>リツ</t>
    </rPh>
    <rPh sb="17" eb="19">
      <t>オスイ</t>
    </rPh>
    <rPh sb="19" eb="21">
      <t>ショリ</t>
    </rPh>
    <rPh sb="21" eb="23">
      <t>ゲンカ</t>
    </rPh>
    <rPh sb="31" eb="33">
      <t>ネンド</t>
    </rPh>
    <rPh sb="34" eb="36">
      <t>ゼンタイ</t>
    </rPh>
    <rPh sb="36" eb="38">
      <t>ケイカク</t>
    </rPh>
    <rPh sb="38" eb="40">
      <t>ミナオ</t>
    </rPh>
    <rPh sb="41" eb="43">
      <t>ギョウム</t>
    </rPh>
    <rPh sb="44" eb="45">
      <t>オコナ</t>
    </rPh>
    <rPh sb="50" eb="52">
      <t>スウチ</t>
    </rPh>
    <rPh sb="53" eb="54">
      <t>ウゴ</t>
    </rPh>
    <rPh sb="62" eb="64">
      <t>イガイ</t>
    </rPh>
    <rPh sb="65" eb="67">
      <t>ネンド</t>
    </rPh>
    <rPh sb="68" eb="70">
      <t>ショウカン</t>
    </rPh>
    <rPh sb="70" eb="71">
      <t>キン</t>
    </rPh>
    <rPh sb="72" eb="74">
      <t>ゲンショウ</t>
    </rPh>
    <rPh sb="74" eb="75">
      <t>トウ</t>
    </rPh>
    <rPh sb="78" eb="80">
      <t>ゾウゲン</t>
    </rPh>
    <rPh sb="87" eb="89">
      <t>シセツ</t>
    </rPh>
    <rPh sb="89" eb="92">
      <t>リヨウリョウ</t>
    </rPh>
    <rPh sb="92" eb="93">
      <t>リツ</t>
    </rPh>
    <rPh sb="95" eb="97">
      <t>ヘイキン</t>
    </rPh>
    <rPh sb="97" eb="99">
      <t>ショリ</t>
    </rPh>
    <rPh sb="99" eb="101">
      <t>スイリョウ</t>
    </rPh>
    <rPh sb="103" eb="105">
      <t>ショリ</t>
    </rPh>
    <rPh sb="105" eb="107">
      <t>ノウリョク</t>
    </rPh>
    <rPh sb="108" eb="110">
      <t>ウワマワ</t>
    </rPh>
    <rPh sb="116" eb="118">
      <t>スウジ</t>
    </rPh>
    <rPh sb="123" eb="125">
      <t>シセツ</t>
    </rPh>
    <rPh sb="125" eb="126">
      <t>ナイ</t>
    </rPh>
    <rPh sb="127" eb="130">
      <t>リュウリョウケイ</t>
    </rPh>
    <rPh sb="131" eb="134">
      <t>ゴサドウ</t>
    </rPh>
    <rPh sb="140" eb="142">
      <t>フメイ</t>
    </rPh>
    <rPh sb="142" eb="143">
      <t>スイ</t>
    </rPh>
    <rPh sb="144" eb="146">
      <t>エイキョウ</t>
    </rPh>
    <rPh sb="150" eb="153">
      <t>カノウセイ</t>
    </rPh>
    <rPh sb="160" eb="161">
      <t>ガン</t>
    </rPh>
    <rPh sb="161" eb="162">
      <t>ネン</t>
    </rPh>
    <rPh sb="163" eb="165">
      <t>ショウカン</t>
    </rPh>
    <rPh sb="166" eb="168">
      <t>カンリョウ</t>
    </rPh>
    <rPh sb="173" eb="175">
      <t>シセツ</t>
    </rPh>
    <rPh sb="176" eb="179">
      <t>ロウキュウカ</t>
    </rPh>
    <rPh sb="180" eb="182">
      <t>シテキ</t>
    </rPh>
    <rPh sb="190" eb="192">
      <t>シセツ</t>
    </rPh>
    <rPh sb="193" eb="195">
      <t>ハイシ</t>
    </rPh>
    <rPh sb="196" eb="198">
      <t>シヤ</t>
    </rPh>
    <rPh sb="199" eb="200">
      <t>イ</t>
    </rPh>
    <rPh sb="202" eb="204">
      <t>ジギョウ</t>
    </rPh>
    <rPh sb="205" eb="20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</si>
</sst>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41-42AC-9B29-9F753555C607}"/>
            </c:ext>
          </c:extLst>
        </c:ser>
        <c:dLbls>
          <c:showLegendKey val="0"/>
          <c:showVal val="0"/>
          <c:showCatName val="0"/>
          <c:showSerName val="0"/>
          <c:showPercent val="0"/>
          <c:showBubbleSize val="0"/>
        </c:dLbls>
        <c:gapWidth val="150"/>
        <c:axId val="155914632"/>
        <c:axId val="15546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0C41-42AC-9B29-9F753555C607}"/>
            </c:ext>
          </c:extLst>
        </c:ser>
        <c:dLbls>
          <c:showLegendKey val="0"/>
          <c:showVal val="0"/>
          <c:showCatName val="0"/>
          <c:showSerName val="0"/>
          <c:showPercent val="0"/>
          <c:showBubbleSize val="0"/>
        </c:dLbls>
        <c:marker val="1"/>
        <c:smooth val="0"/>
        <c:axId val="155914632"/>
        <c:axId val="155463448"/>
      </c:lineChart>
      <c:dateAx>
        <c:axId val="155914632"/>
        <c:scaling>
          <c:orientation val="minMax"/>
        </c:scaling>
        <c:delete val="1"/>
        <c:axPos val="b"/>
        <c:numFmt formatCode="&quot;H&quot;yy" sourceLinked="1"/>
        <c:majorTickMark val="none"/>
        <c:minorTickMark val="none"/>
        <c:tickLblPos val="none"/>
        <c:crossAx val="155463448"/>
        <c:crosses val="autoZero"/>
        <c:auto val="1"/>
        <c:lblOffset val="100"/>
        <c:baseTimeUnit val="years"/>
      </c:dateAx>
      <c:valAx>
        <c:axId val="15546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1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99.13</c:v>
                </c:pt>
                <c:pt idx="1">
                  <c:v>100</c:v>
                </c:pt>
                <c:pt idx="2">
                  <c:v>100</c:v>
                </c:pt>
                <c:pt idx="3">
                  <c:v>100</c:v>
                </c:pt>
                <c:pt idx="4">
                  <c:v>117.83</c:v>
                </c:pt>
              </c:numCache>
            </c:numRef>
          </c:val>
          <c:extLst>
            <c:ext xmlns:c16="http://schemas.microsoft.com/office/drawing/2014/chart" uri="{C3380CC4-5D6E-409C-BE32-E72D297353CC}">
              <c16:uniqueId val="{00000000-7EE4-4D07-BFF0-3F41F6D7EFD4}"/>
            </c:ext>
          </c:extLst>
        </c:ser>
        <c:dLbls>
          <c:showLegendKey val="0"/>
          <c:showVal val="0"/>
          <c:showCatName val="0"/>
          <c:showSerName val="0"/>
          <c:showPercent val="0"/>
          <c:showBubbleSize val="0"/>
        </c:dLbls>
        <c:gapWidth val="150"/>
        <c:axId val="156853696"/>
        <c:axId val="156854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7EE4-4D07-BFF0-3F41F6D7EFD4}"/>
            </c:ext>
          </c:extLst>
        </c:ser>
        <c:dLbls>
          <c:showLegendKey val="0"/>
          <c:showVal val="0"/>
          <c:showCatName val="0"/>
          <c:showSerName val="0"/>
          <c:showPercent val="0"/>
          <c:showBubbleSize val="0"/>
        </c:dLbls>
        <c:marker val="1"/>
        <c:smooth val="0"/>
        <c:axId val="156853696"/>
        <c:axId val="156854088"/>
      </c:lineChart>
      <c:dateAx>
        <c:axId val="156853696"/>
        <c:scaling>
          <c:orientation val="minMax"/>
        </c:scaling>
        <c:delete val="1"/>
        <c:axPos val="b"/>
        <c:numFmt formatCode="&quot;H&quot;yy" sourceLinked="1"/>
        <c:majorTickMark val="none"/>
        <c:minorTickMark val="none"/>
        <c:tickLblPos val="none"/>
        <c:crossAx val="156854088"/>
        <c:crosses val="autoZero"/>
        <c:auto val="1"/>
        <c:lblOffset val="100"/>
        <c:baseTimeUnit val="years"/>
      </c:dateAx>
      <c:valAx>
        <c:axId val="15685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DBE-46A4-B189-A56579C7AEA4}"/>
            </c:ext>
          </c:extLst>
        </c:ser>
        <c:dLbls>
          <c:showLegendKey val="0"/>
          <c:showVal val="0"/>
          <c:showCatName val="0"/>
          <c:showSerName val="0"/>
          <c:showPercent val="0"/>
          <c:showBubbleSize val="0"/>
        </c:dLbls>
        <c:gapWidth val="150"/>
        <c:axId val="156854480"/>
        <c:axId val="15685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EDBE-46A4-B189-A56579C7AEA4}"/>
            </c:ext>
          </c:extLst>
        </c:ser>
        <c:dLbls>
          <c:showLegendKey val="0"/>
          <c:showVal val="0"/>
          <c:showCatName val="0"/>
          <c:showSerName val="0"/>
          <c:showPercent val="0"/>
          <c:showBubbleSize val="0"/>
        </c:dLbls>
        <c:marker val="1"/>
        <c:smooth val="0"/>
        <c:axId val="156854480"/>
        <c:axId val="156851344"/>
      </c:lineChart>
      <c:dateAx>
        <c:axId val="156854480"/>
        <c:scaling>
          <c:orientation val="minMax"/>
        </c:scaling>
        <c:delete val="1"/>
        <c:axPos val="b"/>
        <c:numFmt formatCode="&quot;H&quot;yy" sourceLinked="1"/>
        <c:majorTickMark val="none"/>
        <c:minorTickMark val="none"/>
        <c:tickLblPos val="none"/>
        <c:crossAx val="156851344"/>
        <c:crosses val="autoZero"/>
        <c:auto val="1"/>
        <c:lblOffset val="100"/>
        <c:baseTimeUnit val="years"/>
      </c:dateAx>
      <c:valAx>
        <c:axId val="15685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5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45.16</c:v>
                </c:pt>
                <c:pt idx="1">
                  <c:v>42.75</c:v>
                </c:pt>
                <c:pt idx="2">
                  <c:v>43.71</c:v>
                </c:pt>
                <c:pt idx="3">
                  <c:v>63.53</c:v>
                </c:pt>
                <c:pt idx="4">
                  <c:v>50.58</c:v>
                </c:pt>
              </c:numCache>
            </c:numRef>
          </c:val>
          <c:extLst>
            <c:ext xmlns:c16="http://schemas.microsoft.com/office/drawing/2014/chart" uri="{C3380CC4-5D6E-409C-BE32-E72D297353CC}">
              <c16:uniqueId val="{00000000-5107-438B-BFD6-E5400927892B}"/>
            </c:ext>
          </c:extLst>
        </c:ser>
        <c:dLbls>
          <c:showLegendKey val="0"/>
          <c:showVal val="0"/>
          <c:showCatName val="0"/>
          <c:showSerName val="0"/>
          <c:showPercent val="0"/>
          <c:showBubbleSize val="0"/>
        </c:dLbls>
        <c:gapWidth val="150"/>
        <c:axId val="155462272"/>
        <c:axId val="15546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07-438B-BFD6-E5400927892B}"/>
            </c:ext>
          </c:extLst>
        </c:ser>
        <c:dLbls>
          <c:showLegendKey val="0"/>
          <c:showVal val="0"/>
          <c:showCatName val="0"/>
          <c:showSerName val="0"/>
          <c:showPercent val="0"/>
          <c:showBubbleSize val="0"/>
        </c:dLbls>
        <c:marker val="1"/>
        <c:smooth val="0"/>
        <c:axId val="155462272"/>
        <c:axId val="155463840"/>
      </c:lineChart>
      <c:dateAx>
        <c:axId val="155462272"/>
        <c:scaling>
          <c:orientation val="minMax"/>
        </c:scaling>
        <c:delete val="1"/>
        <c:axPos val="b"/>
        <c:numFmt formatCode="&quot;H&quot;yy" sourceLinked="1"/>
        <c:majorTickMark val="none"/>
        <c:minorTickMark val="none"/>
        <c:tickLblPos val="none"/>
        <c:crossAx val="155463840"/>
        <c:crosses val="autoZero"/>
        <c:auto val="1"/>
        <c:lblOffset val="100"/>
        <c:baseTimeUnit val="years"/>
      </c:dateAx>
      <c:valAx>
        <c:axId val="1554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62-418B-A1BB-E3EE01C922DC}"/>
            </c:ext>
          </c:extLst>
        </c:ser>
        <c:dLbls>
          <c:showLegendKey val="0"/>
          <c:showVal val="0"/>
          <c:showCatName val="0"/>
          <c:showSerName val="0"/>
          <c:showPercent val="0"/>
          <c:showBubbleSize val="0"/>
        </c:dLbls>
        <c:gapWidth val="150"/>
        <c:axId val="155461880"/>
        <c:axId val="15650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62-418B-A1BB-E3EE01C922DC}"/>
            </c:ext>
          </c:extLst>
        </c:ser>
        <c:dLbls>
          <c:showLegendKey val="0"/>
          <c:showVal val="0"/>
          <c:showCatName val="0"/>
          <c:showSerName val="0"/>
          <c:showPercent val="0"/>
          <c:showBubbleSize val="0"/>
        </c:dLbls>
        <c:marker val="1"/>
        <c:smooth val="0"/>
        <c:axId val="155461880"/>
        <c:axId val="156500088"/>
      </c:lineChart>
      <c:dateAx>
        <c:axId val="155461880"/>
        <c:scaling>
          <c:orientation val="minMax"/>
        </c:scaling>
        <c:delete val="1"/>
        <c:axPos val="b"/>
        <c:numFmt formatCode="&quot;H&quot;yy" sourceLinked="1"/>
        <c:majorTickMark val="none"/>
        <c:minorTickMark val="none"/>
        <c:tickLblPos val="none"/>
        <c:crossAx val="156500088"/>
        <c:crosses val="autoZero"/>
        <c:auto val="1"/>
        <c:lblOffset val="100"/>
        <c:baseTimeUnit val="years"/>
      </c:dateAx>
      <c:valAx>
        <c:axId val="15650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6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8A-4E25-9BBF-6C903FE70115}"/>
            </c:ext>
          </c:extLst>
        </c:ser>
        <c:dLbls>
          <c:showLegendKey val="0"/>
          <c:showVal val="0"/>
          <c:showCatName val="0"/>
          <c:showSerName val="0"/>
          <c:showPercent val="0"/>
          <c:showBubbleSize val="0"/>
        </c:dLbls>
        <c:gapWidth val="150"/>
        <c:axId val="156500872"/>
        <c:axId val="15650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8A-4E25-9BBF-6C903FE70115}"/>
            </c:ext>
          </c:extLst>
        </c:ser>
        <c:dLbls>
          <c:showLegendKey val="0"/>
          <c:showVal val="0"/>
          <c:showCatName val="0"/>
          <c:showSerName val="0"/>
          <c:showPercent val="0"/>
          <c:showBubbleSize val="0"/>
        </c:dLbls>
        <c:marker val="1"/>
        <c:smooth val="0"/>
        <c:axId val="156500872"/>
        <c:axId val="156503224"/>
      </c:lineChart>
      <c:dateAx>
        <c:axId val="156500872"/>
        <c:scaling>
          <c:orientation val="minMax"/>
        </c:scaling>
        <c:delete val="1"/>
        <c:axPos val="b"/>
        <c:numFmt formatCode="&quot;H&quot;yy" sourceLinked="1"/>
        <c:majorTickMark val="none"/>
        <c:minorTickMark val="none"/>
        <c:tickLblPos val="none"/>
        <c:crossAx val="156503224"/>
        <c:crosses val="autoZero"/>
        <c:auto val="1"/>
        <c:lblOffset val="100"/>
        <c:baseTimeUnit val="years"/>
      </c:dateAx>
      <c:valAx>
        <c:axId val="15650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0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9D-4793-83AA-96156EA0C770}"/>
            </c:ext>
          </c:extLst>
        </c:ser>
        <c:dLbls>
          <c:showLegendKey val="0"/>
          <c:showVal val="0"/>
          <c:showCatName val="0"/>
          <c:showSerName val="0"/>
          <c:showPercent val="0"/>
          <c:showBubbleSize val="0"/>
        </c:dLbls>
        <c:gapWidth val="150"/>
        <c:axId val="156499304"/>
        <c:axId val="15649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9D-4793-83AA-96156EA0C770}"/>
            </c:ext>
          </c:extLst>
        </c:ser>
        <c:dLbls>
          <c:showLegendKey val="0"/>
          <c:showVal val="0"/>
          <c:showCatName val="0"/>
          <c:showSerName val="0"/>
          <c:showPercent val="0"/>
          <c:showBubbleSize val="0"/>
        </c:dLbls>
        <c:marker val="1"/>
        <c:smooth val="0"/>
        <c:axId val="156499304"/>
        <c:axId val="156498520"/>
      </c:lineChart>
      <c:dateAx>
        <c:axId val="156499304"/>
        <c:scaling>
          <c:orientation val="minMax"/>
        </c:scaling>
        <c:delete val="1"/>
        <c:axPos val="b"/>
        <c:numFmt formatCode="&quot;H&quot;yy" sourceLinked="1"/>
        <c:majorTickMark val="none"/>
        <c:minorTickMark val="none"/>
        <c:tickLblPos val="none"/>
        <c:crossAx val="156498520"/>
        <c:crosses val="autoZero"/>
        <c:auto val="1"/>
        <c:lblOffset val="100"/>
        <c:baseTimeUnit val="years"/>
      </c:dateAx>
      <c:valAx>
        <c:axId val="15649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9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24-44F3-87FB-89D868562FB8}"/>
            </c:ext>
          </c:extLst>
        </c:ser>
        <c:dLbls>
          <c:showLegendKey val="0"/>
          <c:showVal val="0"/>
          <c:showCatName val="0"/>
          <c:showSerName val="0"/>
          <c:showPercent val="0"/>
          <c:showBubbleSize val="0"/>
        </c:dLbls>
        <c:gapWidth val="150"/>
        <c:axId val="156501656"/>
        <c:axId val="1565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24-44F3-87FB-89D868562FB8}"/>
            </c:ext>
          </c:extLst>
        </c:ser>
        <c:dLbls>
          <c:showLegendKey val="0"/>
          <c:showVal val="0"/>
          <c:showCatName val="0"/>
          <c:showSerName val="0"/>
          <c:showPercent val="0"/>
          <c:showBubbleSize val="0"/>
        </c:dLbls>
        <c:marker val="1"/>
        <c:smooth val="0"/>
        <c:axId val="156501656"/>
        <c:axId val="156502048"/>
      </c:lineChart>
      <c:dateAx>
        <c:axId val="156501656"/>
        <c:scaling>
          <c:orientation val="minMax"/>
        </c:scaling>
        <c:delete val="1"/>
        <c:axPos val="b"/>
        <c:numFmt formatCode="&quot;H&quot;yy" sourceLinked="1"/>
        <c:majorTickMark val="none"/>
        <c:minorTickMark val="none"/>
        <c:tickLblPos val="none"/>
        <c:crossAx val="156502048"/>
        <c:crosses val="autoZero"/>
        <c:auto val="1"/>
        <c:lblOffset val="100"/>
        <c:baseTimeUnit val="years"/>
      </c:dateAx>
      <c:valAx>
        <c:axId val="1565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0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14-4B73-9DD6-5999CF4B30A4}"/>
            </c:ext>
          </c:extLst>
        </c:ser>
        <c:dLbls>
          <c:showLegendKey val="0"/>
          <c:showVal val="0"/>
          <c:showCatName val="0"/>
          <c:showSerName val="0"/>
          <c:showPercent val="0"/>
          <c:showBubbleSize val="0"/>
        </c:dLbls>
        <c:gapWidth val="150"/>
        <c:axId val="156498912"/>
        <c:axId val="15650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FB14-4B73-9DD6-5999CF4B30A4}"/>
            </c:ext>
          </c:extLst>
        </c:ser>
        <c:dLbls>
          <c:showLegendKey val="0"/>
          <c:showVal val="0"/>
          <c:showCatName val="0"/>
          <c:showSerName val="0"/>
          <c:showPercent val="0"/>
          <c:showBubbleSize val="0"/>
        </c:dLbls>
        <c:marker val="1"/>
        <c:smooth val="0"/>
        <c:axId val="156498912"/>
        <c:axId val="156503616"/>
      </c:lineChart>
      <c:dateAx>
        <c:axId val="156498912"/>
        <c:scaling>
          <c:orientation val="minMax"/>
        </c:scaling>
        <c:delete val="1"/>
        <c:axPos val="b"/>
        <c:numFmt formatCode="&quot;H&quot;yy" sourceLinked="1"/>
        <c:majorTickMark val="none"/>
        <c:minorTickMark val="none"/>
        <c:tickLblPos val="none"/>
        <c:crossAx val="156503616"/>
        <c:crosses val="autoZero"/>
        <c:auto val="1"/>
        <c:lblOffset val="100"/>
        <c:baseTimeUnit val="years"/>
      </c:dateAx>
      <c:valAx>
        <c:axId val="15650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13.81</c:v>
                </c:pt>
                <c:pt idx="1">
                  <c:v>17.11</c:v>
                </c:pt>
                <c:pt idx="2">
                  <c:v>20.16</c:v>
                </c:pt>
                <c:pt idx="3">
                  <c:v>12.96</c:v>
                </c:pt>
                <c:pt idx="4">
                  <c:v>27.05</c:v>
                </c:pt>
              </c:numCache>
            </c:numRef>
          </c:val>
          <c:extLst>
            <c:ext xmlns:c16="http://schemas.microsoft.com/office/drawing/2014/chart" uri="{C3380CC4-5D6E-409C-BE32-E72D297353CC}">
              <c16:uniqueId val="{00000000-A283-46E6-ACC3-C8326D823D1F}"/>
            </c:ext>
          </c:extLst>
        </c:ser>
        <c:dLbls>
          <c:showLegendKey val="0"/>
          <c:showVal val="0"/>
          <c:showCatName val="0"/>
          <c:showSerName val="0"/>
          <c:showPercent val="0"/>
          <c:showBubbleSize val="0"/>
        </c:dLbls>
        <c:gapWidth val="150"/>
        <c:axId val="156497736"/>
        <c:axId val="15685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A283-46E6-ACC3-C8326D823D1F}"/>
            </c:ext>
          </c:extLst>
        </c:ser>
        <c:dLbls>
          <c:showLegendKey val="0"/>
          <c:showVal val="0"/>
          <c:showCatName val="0"/>
          <c:showSerName val="0"/>
          <c:showPercent val="0"/>
          <c:showBubbleSize val="0"/>
        </c:dLbls>
        <c:marker val="1"/>
        <c:smooth val="0"/>
        <c:axId val="156497736"/>
        <c:axId val="156852520"/>
      </c:lineChart>
      <c:dateAx>
        <c:axId val="156497736"/>
        <c:scaling>
          <c:orientation val="minMax"/>
        </c:scaling>
        <c:delete val="1"/>
        <c:axPos val="b"/>
        <c:numFmt formatCode="&quot;H&quot;yy" sourceLinked="1"/>
        <c:majorTickMark val="none"/>
        <c:minorTickMark val="none"/>
        <c:tickLblPos val="none"/>
        <c:crossAx val="156852520"/>
        <c:crosses val="autoZero"/>
        <c:auto val="1"/>
        <c:lblOffset val="100"/>
        <c:baseTimeUnit val="years"/>
      </c:dateAx>
      <c:valAx>
        <c:axId val="15685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9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102.2</c:v>
                </c:pt>
                <c:pt idx="1">
                  <c:v>82.56</c:v>
                </c:pt>
                <c:pt idx="2">
                  <c:v>61.9</c:v>
                </c:pt>
                <c:pt idx="3">
                  <c:v>99</c:v>
                </c:pt>
                <c:pt idx="4">
                  <c:v>47.68</c:v>
                </c:pt>
              </c:numCache>
            </c:numRef>
          </c:val>
          <c:extLst>
            <c:ext xmlns:c16="http://schemas.microsoft.com/office/drawing/2014/chart" uri="{C3380CC4-5D6E-409C-BE32-E72D297353CC}">
              <c16:uniqueId val="{00000000-FEB6-4827-AEEA-7695C720F9BE}"/>
            </c:ext>
          </c:extLst>
        </c:ser>
        <c:dLbls>
          <c:showLegendKey val="0"/>
          <c:showVal val="0"/>
          <c:showCatName val="0"/>
          <c:showSerName val="0"/>
          <c:showPercent val="0"/>
          <c:showBubbleSize val="0"/>
        </c:dLbls>
        <c:gapWidth val="150"/>
        <c:axId val="156852912"/>
        <c:axId val="15685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FEB6-4827-AEEA-7695C720F9BE}"/>
            </c:ext>
          </c:extLst>
        </c:ser>
        <c:dLbls>
          <c:showLegendKey val="0"/>
          <c:showVal val="0"/>
          <c:showCatName val="0"/>
          <c:showSerName val="0"/>
          <c:showPercent val="0"/>
          <c:showBubbleSize val="0"/>
        </c:dLbls>
        <c:marker val="1"/>
        <c:smooth val="0"/>
        <c:axId val="156852912"/>
        <c:axId val="156853304"/>
      </c:lineChart>
      <c:dateAx>
        <c:axId val="156852912"/>
        <c:scaling>
          <c:orientation val="minMax"/>
        </c:scaling>
        <c:delete val="1"/>
        <c:axPos val="b"/>
        <c:numFmt formatCode="&quot;H&quot;yy" sourceLinked="1"/>
        <c:majorTickMark val="none"/>
        <c:minorTickMark val="none"/>
        <c:tickLblPos val="none"/>
        <c:crossAx val="156853304"/>
        <c:crosses val="autoZero"/>
        <c:auto val="1"/>
        <c:lblOffset val="100"/>
        <c:baseTimeUnit val="years"/>
      </c:dateAx>
      <c:valAx>
        <c:axId val="15685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5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山梨県　早川町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1040</v>
      </c>
      <c r="AM8" s="51"/>
      <c r="AN8" s="51"/>
      <c r="AO8" s="51"/>
      <c r="AP8" s="51"/>
      <c r="AQ8" s="51"/>
      <c r="AR8" s="51"/>
      <c r="AS8" s="51"/>
      <c r="AT8" s="46">
        <f>データ!T6</f>
        <v>369.96</v>
      </c>
      <c r="AU8" s="46"/>
      <c r="AV8" s="46"/>
      <c r="AW8" s="46"/>
      <c r="AX8" s="46"/>
      <c r="AY8" s="46"/>
      <c r="AZ8" s="46"/>
      <c r="BA8" s="46"/>
      <c r="BB8" s="46">
        <f>データ!U6</f>
        <v>2.81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5.01</v>
      </c>
      <c r="Q10" s="46"/>
      <c r="R10" s="46"/>
      <c r="S10" s="46"/>
      <c r="T10" s="46"/>
      <c r="U10" s="46"/>
      <c r="V10" s="46"/>
      <c r="W10" s="46">
        <f>データ!Q6</f>
        <v>100</v>
      </c>
      <c r="X10" s="46"/>
      <c r="Y10" s="46"/>
      <c r="Z10" s="46"/>
      <c r="AA10" s="46"/>
      <c r="AB10" s="46"/>
      <c r="AC10" s="46"/>
      <c r="AD10" s="51">
        <f>データ!R6</f>
        <v>4500</v>
      </c>
      <c r="AE10" s="51"/>
      <c r="AF10" s="51"/>
      <c r="AG10" s="51"/>
      <c r="AH10" s="51"/>
      <c r="AI10" s="51"/>
      <c r="AJ10" s="51"/>
      <c r="AK10" s="2"/>
      <c r="AL10" s="51">
        <f>データ!V6</f>
        <v>51</v>
      </c>
      <c r="AM10" s="51"/>
      <c r="AN10" s="51"/>
      <c r="AO10" s="51"/>
      <c r="AP10" s="51"/>
      <c r="AQ10" s="51"/>
      <c r="AR10" s="51"/>
      <c r="AS10" s="51"/>
      <c r="AT10" s="46">
        <f>データ!W6</f>
        <v>0.03</v>
      </c>
      <c r="AU10" s="46"/>
      <c r="AV10" s="46"/>
      <c r="AW10" s="46"/>
      <c r="AX10" s="46"/>
      <c r="AY10" s="46"/>
      <c r="AZ10" s="46"/>
      <c r="BA10" s="46"/>
      <c r="BB10" s="46">
        <f>データ!X6</f>
        <v>1700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Lrvl6cZFdFWzj6OlL8UIXmqSw0nBuYemEDTIa65LlySssFCmDEw+YlPYtMYlAkEUDtXxMbQ82utGDW8EnHWLxQ==" saltValue="Ggi5K6DGBLUVyyPHWfx35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193640</v>
      </c>
      <c r="D6" s="33">
        <f t="shared" si="3"/>
        <v>47</v>
      </c>
      <c r="E6" s="33">
        <f t="shared" si="3"/>
        <v>17</v>
      </c>
      <c r="F6" s="33">
        <f t="shared" si="3"/>
        <v>4</v>
      </c>
      <c r="G6" s="33">
        <f t="shared" si="3"/>
        <v>0</v>
      </c>
      <c r="H6" s="33" t="str">
        <f t="shared" si="3"/>
        <v>山梨県　早川町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5.01</v>
      </c>
      <c r="Q6" s="34">
        <f t="shared" si="3"/>
        <v>100</v>
      </c>
      <c r="R6" s="34">
        <f t="shared" si="3"/>
        <v>4500</v>
      </c>
      <c r="S6" s="34">
        <f t="shared" si="3"/>
        <v>1040</v>
      </c>
      <c r="T6" s="34">
        <f t="shared" si="3"/>
        <v>369.96</v>
      </c>
      <c r="U6" s="34">
        <f t="shared" si="3"/>
        <v>2.81</v>
      </c>
      <c r="V6" s="34">
        <f t="shared" si="3"/>
        <v>51</v>
      </c>
      <c r="W6" s="34">
        <f t="shared" si="3"/>
        <v>0.03</v>
      </c>
      <c r="X6" s="34">
        <f t="shared" si="3"/>
        <v>1700</v>
      </c>
      <c r="Y6" s="35">
        <f>IF(Y7="",NA(),Y7)</f>
        <v>45.16</v>
      </c>
      <c r="Z6" s="35">
        <f t="shared" ref="Z6:AH6" si="4">IF(Z7="",NA(),Z7)</f>
        <v>42.75</v>
      </c>
      <c r="AA6" s="35">
        <f t="shared" si="4"/>
        <v>43.71</v>
      </c>
      <c r="AB6" s="35">
        <f t="shared" si="4"/>
        <v>63.53</v>
      </c>
      <c r="AC6" s="35">
        <f t="shared" si="4"/>
        <v>50.58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13.81</v>
      </c>
      <c r="BR6" s="35">
        <f t="shared" ref="BR6:BZ6" si="8">IF(BR7="",NA(),BR7)</f>
        <v>17.11</v>
      </c>
      <c r="BS6" s="35">
        <f t="shared" si="8"/>
        <v>20.16</v>
      </c>
      <c r="BT6" s="35">
        <f t="shared" si="8"/>
        <v>12.96</v>
      </c>
      <c r="BU6" s="35">
        <f t="shared" si="8"/>
        <v>27.05</v>
      </c>
      <c r="BV6" s="35">
        <f t="shared" si="8"/>
        <v>66.22</v>
      </c>
      <c r="BW6" s="35">
        <f t="shared" si="8"/>
        <v>69.87</v>
      </c>
      <c r="BX6" s="35">
        <f t="shared" si="8"/>
        <v>74.3</v>
      </c>
      <c r="BY6" s="35">
        <f t="shared" si="8"/>
        <v>72.260000000000005</v>
      </c>
      <c r="BZ6" s="35">
        <f t="shared" si="8"/>
        <v>71.84</v>
      </c>
      <c r="CA6" s="34" t="str">
        <f>IF(CA7="","",IF(CA7="-","【-】","【"&amp;SUBSTITUTE(TEXT(CA7,"#,##0.00"),"-","△")&amp;"】"))</f>
        <v>【74.17】</v>
      </c>
      <c r="CB6" s="35">
        <f>IF(CB7="",NA(),CB7)</f>
        <v>102.2</v>
      </c>
      <c r="CC6" s="35">
        <f t="shared" ref="CC6:CK6" si="9">IF(CC7="",NA(),CC7)</f>
        <v>82.56</v>
      </c>
      <c r="CD6" s="35">
        <f t="shared" si="9"/>
        <v>61.9</v>
      </c>
      <c r="CE6" s="35">
        <f t="shared" si="9"/>
        <v>99</v>
      </c>
      <c r="CF6" s="35">
        <f t="shared" si="9"/>
        <v>47.68</v>
      </c>
      <c r="CG6" s="35">
        <f t="shared" si="9"/>
        <v>246.72</v>
      </c>
      <c r="CH6" s="35">
        <f t="shared" si="9"/>
        <v>234.96</v>
      </c>
      <c r="CI6" s="35">
        <f t="shared" si="9"/>
        <v>221.81</v>
      </c>
      <c r="CJ6" s="35">
        <f t="shared" si="9"/>
        <v>230.02</v>
      </c>
      <c r="CK6" s="35">
        <f t="shared" si="9"/>
        <v>228.47</v>
      </c>
      <c r="CL6" s="34" t="str">
        <f>IF(CL7="","",IF(CL7="-","【-】","【"&amp;SUBSTITUTE(TEXT(CL7,"#,##0.00"),"-","△")&amp;"】"))</f>
        <v>【218.56】</v>
      </c>
      <c r="CM6" s="35">
        <f>IF(CM7="",NA(),CM7)</f>
        <v>99.13</v>
      </c>
      <c r="CN6" s="35">
        <f t="shared" ref="CN6:CV6" si="10">IF(CN7="",NA(),CN7)</f>
        <v>100</v>
      </c>
      <c r="CO6" s="35">
        <f t="shared" si="10"/>
        <v>100</v>
      </c>
      <c r="CP6" s="35">
        <f t="shared" si="10"/>
        <v>100</v>
      </c>
      <c r="CQ6" s="35">
        <f t="shared" si="10"/>
        <v>117.83</v>
      </c>
      <c r="CR6" s="35">
        <f t="shared" si="10"/>
        <v>41.35</v>
      </c>
      <c r="CS6" s="35">
        <f t="shared" si="10"/>
        <v>42.9</v>
      </c>
      <c r="CT6" s="35">
        <f t="shared" si="10"/>
        <v>43.36</v>
      </c>
      <c r="CU6" s="35">
        <f t="shared" si="10"/>
        <v>42.56</v>
      </c>
      <c r="CV6" s="35">
        <f t="shared" si="10"/>
        <v>42.47</v>
      </c>
      <c r="CW6" s="34" t="str">
        <f>IF(CW7="","",IF(CW7="-","【-】","【"&amp;SUBSTITUTE(TEXT(CW7,"#,##0.00"),"-","△")&amp;"】"))</f>
        <v>【42.86】</v>
      </c>
      <c r="CX6" s="35">
        <f>IF(CX7="",NA(),CX7)</f>
        <v>100</v>
      </c>
      <c r="CY6" s="35">
        <f t="shared" ref="CY6:DG6" si="11">IF(CY7="",NA(),CY7)</f>
        <v>100</v>
      </c>
      <c r="CZ6" s="35">
        <f t="shared" si="11"/>
        <v>100</v>
      </c>
      <c r="DA6" s="35">
        <f t="shared" si="11"/>
        <v>100</v>
      </c>
      <c r="DB6" s="35">
        <f t="shared" si="11"/>
        <v>100</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2">
      <c r="A7" s="28"/>
      <c r="B7" s="37">
        <v>2019</v>
      </c>
      <c r="C7" s="37">
        <v>193640</v>
      </c>
      <c r="D7" s="37">
        <v>47</v>
      </c>
      <c r="E7" s="37">
        <v>17</v>
      </c>
      <c r="F7" s="37">
        <v>4</v>
      </c>
      <c r="G7" s="37">
        <v>0</v>
      </c>
      <c r="H7" s="37" t="s">
        <v>98</v>
      </c>
      <c r="I7" s="37" t="s">
        <v>99</v>
      </c>
      <c r="J7" s="37" t="s">
        <v>100</v>
      </c>
      <c r="K7" s="37" t="s">
        <v>101</v>
      </c>
      <c r="L7" s="37" t="s">
        <v>102</v>
      </c>
      <c r="M7" s="37" t="s">
        <v>103</v>
      </c>
      <c r="N7" s="38" t="s">
        <v>104</v>
      </c>
      <c r="O7" s="38" t="s">
        <v>105</v>
      </c>
      <c r="P7" s="38">
        <v>5.01</v>
      </c>
      <c r="Q7" s="38">
        <v>100</v>
      </c>
      <c r="R7" s="38">
        <v>4500</v>
      </c>
      <c r="S7" s="38">
        <v>1040</v>
      </c>
      <c r="T7" s="38">
        <v>369.96</v>
      </c>
      <c r="U7" s="38">
        <v>2.81</v>
      </c>
      <c r="V7" s="38">
        <v>51</v>
      </c>
      <c r="W7" s="38">
        <v>0.03</v>
      </c>
      <c r="X7" s="38">
        <v>1700</v>
      </c>
      <c r="Y7" s="38">
        <v>45.16</v>
      </c>
      <c r="Z7" s="38">
        <v>42.75</v>
      </c>
      <c r="AA7" s="38">
        <v>43.71</v>
      </c>
      <c r="AB7" s="38">
        <v>63.53</v>
      </c>
      <c r="AC7" s="38">
        <v>50.58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1434.89</v>
      </c>
      <c r="BL7" s="38">
        <v>1298.9100000000001</v>
      </c>
      <c r="BM7" s="38">
        <v>1243.71</v>
      </c>
      <c r="BN7" s="38">
        <v>1194.1500000000001</v>
      </c>
      <c r="BO7" s="38">
        <v>1206.79</v>
      </c>
      <c r="BP7" s="38">
        <v>1218.7</v>
      </c>
      <c r="BQ7" s="38">
        <v>13.81</v>
      </c>
      <c r="BR7" s="38">
        <v>17.11</v>
      </c>
      <c r="BS7" s="38">
        <v>20.16</v>
      </c>
      <c r="BT7" s="38">
        <v>12.96</v>
      </c>
      <c r="BU7" s="38">
        <v>27.05</v>
      </c>
      <c r="BV7" s="38">
        <v>66.22</v>
      </c>
      <c r="BW7" s="38">
        <v>69.87</v>
      </c>
      <c r="BX7" s="38">
        <v>74.3</v>
      </c>
      <c r="BY7" s="38">
        <v>72.260000000000005</v>
      </c>
      <c r="BZ7" s="38">
        <v>71.84</v>
      </c>
      <c r="CA7" s="38">
        <v>74.17</v>
      </c>
      <c r="CB7" s="38">
        <v>102.2</v>
      </c>
      <c r="CC7" s="38">
        <v>82.56</v>
      </c>
      <c r="CD7" s="38">
        <v>61.9</v>
      </c>
      <c r="CE7" s="38">
        <v>99</v>
      </c>
      <c r="CF7" s="38">
        <v>47.68</v>
      </c>
      <c r="CG7" s="38">
        <v>246.72</v>
      </c>
      <c r="CH7" s="38">
        <v>234.96</v>
      </c>
      <c r="CI7" s="38">
        <v>221.81</v>
      </c>
      <c r="CJ7" s="38">
        <v>230.02</v>
      </c>
      <c r="CK7" s="38">
        <v>228.47</v>
      </c>
      <c r="CL7" s="38">
        <v>218.56</v>
      </c>
      <c r="CM7" s="38">
        <v>99.13</v>
      </c>
      <c r="CN7" s="38">
        <v>100</v>
      </c>
      <c r="CO7" s="38">
        <v>100</v>
      </c>
      <c r="CP7" s="38">
        <v>100</v>
      </c>
      <c r="CQ7" s="38">
        <v>117.83</v>
      </c>
      <c r="CR7" s="38">
        <v>41.35</v>
      </c>
      <c r="CS7" s="38">
        <v>42.9</v>
      </c>
      <c r="CT7" s="38">
        <v>43.36</v>
      </c>
      <c r="CU7" s="38">
        <v>42.56</v>
      </c>
      <c r="CV7" s="38">
        <v>42.47</v>
      </c>
      <c r="CW7" s="38">
        <v>42.86</v>
      </c>
      <c r="CX7" s="38">
        <v>100</v>
      </c>
      <c r="CY7" s="38">
        <v>100</v>
      </c>
      <c r="CZ7" s="38">
        <v>100</v>
      </c>
      <c r="DA7" s="38">
        <v>100</v>
      </c>
      <c r="DB7" s="38">
        <v>100</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2021-02-02T06:42:16Z</cp:lastPrinted>
  <dcterms:created xsi:type="dcterms:W3CDTF">2020-12-04T02:54:58Z</dcterms:created>
  <dcterms:modified xsi:type="dcterms:W3CDTF">2021-02-22T01:45:46Z</dcterms:modified>
  <cp:category/>
</cp:coreProperties>
</file>