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n9VinJ1mNUSSz5ZHq39ORQsft32r1bklXFBCtmigUc+cPG3eIdbfLFY/o2EmJBTNrkapYqLZHZ0vLRKxc1qM+A==" workbookSaltValue="Dwilxfzc98dwui4viHNSYg==" workbookSpinCount="100000" lockStructure="1"/>
  <bookViews>
    <workbookView xWindow="0" yWindow="0" windowWidth="20400" windowHeight="678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O6" i="5"/>
  <c r="I10" i="4" s="1"/>
  <c r="N6" i="5"/>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BB10" i="4"/>
  <c r="AT10" i="4"/>
  <c r="AL10" i="4"/>
  <c r="P10" i="4"/>
  <c r="B10" i="4"/>
  <c r="AT8"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<sst xmlns="http://schemas.openxmlformats.org/spreadsheetml/2006/main" count="233" uniqueCount="116">
  <si>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</si>
  <si>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</si>
  <si>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</si>
  <si>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</si>
  <si>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</si>
  <si>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</si>
  <si>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</si>
  <si>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</si>
  <si>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</si>
  <si>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</si>
  <si>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</si>
  <si>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</si>
  <si>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</si>
  <si>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</si>
  <si>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</si>
  <si>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</si>
  <si>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</si>
  <si>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</si>
  <si>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</si>
  <si>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</si>
  <si>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</si>
  <si>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</si>
  <si>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</si>
  <si>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</si>
  <si>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</si>
  <si>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</si>
  <si>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</si>
  <si>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</si>
  <si>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</si>
  <si>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</si>
  <si>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</si>
  <si>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</si>
  <si>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</si>
  <si>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</si>
  <si>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</si>
  <si>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</si>
  <si>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</si>
  <si>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</si>
  <si>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</si>
  <si>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</si>
  <si>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</si>
  <si>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</si>
  <si>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</si>
  <si>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</si>
  <si>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</si>
  <si>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</si>
  <si>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</si>
  <si>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</si>
  <si>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</si>
  <si>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</si>
  <si>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</si>
  <si>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</si>
  <si>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</si>
  <si>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</si>
  <si>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</si>
  <si>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</si>
  <si>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</si>
  <si>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</si>
  <si>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</si>
  <si>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</si>
  <si>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</si>
  <si>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</si>
  <si>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</si>
  <si>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</si>
  <si>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</si>
  <si>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</si>
  <si>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</si>
  <si>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</si>
  <si>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</si>
  <si>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</si>
  <si>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</si>
  <si>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</si>
  <si>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</si>
  <si>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</si>
  <si>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</si>
  <si>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</si>
  <si>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</si>
  <si>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</si>
  <si>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</si>
  <si>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</si>
  <si>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</si>
  <si>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</si>
  <si>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</si>
  <si>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</si>
  <si>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</si>
  <si>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</si>
  <si>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</si>
  <si>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</si>
  <si>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</si>
  <si>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</si>
  <si>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</si>
  <si>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</si>
  <si>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</si>
  <si>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</si>
  <si>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</si>
  <si>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早川町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</si>
  <si>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</si>
  <si>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</si>
  <si>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</si>
  <si>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</si>
  <si>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</si>
  <si>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</si>
  <si>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</si>
  <si>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</si>
  <si>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</si>
  <si>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</si>
  <si>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</si>
  <si>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</si>
  <si>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</si>
  <si>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</si>
  <si>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</si>
  <si>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</si>
  <si>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</si>
  <si>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取水施設や配水池などが老朽化してきているが、予算規模が小さく１施設あたりの給水人口も少ないため、受益者負担だけでは改修費用を賄うことは不可能であり、国庫補助金や簡易水道事業債などに頼らざるを得ないため、計画的に改修を行っている。
</t>
    <phoneticPr fontId="4"/>
  </si>
  <si>
    <t>小規模な施設が多く地形の制約もあって集約し効率的な経営を行うことが困難であると同時に、人口の減少によって使用料の減少が予想される中で、施設の老朽化が進んでいく状況である。そんな中でも町民の重要なライフラインとして簡易水道施設の維持管理や更新は重要である。
しかし、改修を行う場合には経営認可の変更が必要であり、給水人口が１００人を下回り水道法の対象とならない施設も多くなってきていることから国庫補助金や簡易水道事業債を改修の財源として見込むことが難しくなってきている。
そのため、簡易水道の廃止、ソフト統合なども視野に入れつつ経営の安定化や効率化を図っていく。令和２年度に経営戦略を策定する。</t>
    <rPh sb="251" eb="253">
      <t>トウゴウ</t>
    </rPh>
    <rPh sb="280" eb="282">
      <t>レイワ</t>
    </rPh>
    <rPh sb="283" eb="285">
      <t>ネンド</t>
    </rPh>
    <rPh sb="286" eb="288">
      <t>ケイエイ</t>
    </rPh>
    <rPh sb="288" eb="290">
      <t>センリャク</t>
    </rPh>
    <rPh sb="291" eb="293">
      <t>サクテイ</t>
    </rPh>
    <phoneticPr fontId="4"/>
  </si>
  <si>
    <r>
      <t xml:space="preserve">本町は施設数が１６あり、それぞれの施設が小規模であり、また町の面積が大きいため集約して効率的な経営を行うことは極めて難しい状況である。滅菌や維持管理の経費は施設数が多く経常費用の増加につながっている。
⑤料金回収率について、例年低い状況が続いているが、他団体と比べて料金設定が低いためであり、今後もその状況が続くが、住民の負担も考えると上げることは難しい。
⑥給水原価がH30→R1で上昇しているが、水質検査や水道台帳作成等の委託事業が増えた為である。
⑦施設利用率について、例年低い状況が続いているが、人口減少により、総配水量が減っているためである。
本町は急峻な地形に立地していることから、台風などの豪雨の際に取水施設が破壊されることも多く、安定的な経営を行うことが難しいが、計画的に更新できるよう努めていく。
</t>
    </r>
    <r>
      <rPr>
        <sz val="11"/>
        <color rgb="FFFF0000"/>
        <rFont val="ＭＳ ゴシック"/>
        <family val="3"/>
        <charset val="128"/>
      </rPr>
      <t xml:space="preserve">
</t>
    </r>
    <rPh sb="29" eb="30">
      <t>マチ</t>
    </rPh>
    <rPh sb="31" eb="33">
      <t>メンセキ</t>
    </rPh>
    <rPh sb="34" eb="35">
      <t>オオ</t>
    </rPh>
    <rPh sb="102" eb="104">
      <t>リョウキン</t>
    </rPh>
    <rPh sb="104" eb="107">
      <t>カイシュウリツ</t>
    </rPh>
    <rPh sb="112" eb="114">
      <t>レイネン</t>
    </rPh>
    <rPh sb="114" eb="115">
      <t>ヒク</t>
    </rPh>
    <rPh sb="116" eb="118">
      <t>ジョウキョウ</t>
    </rPh>
    <rPh sb="119" eb="120">
      <t>ツヅ</t>
    </rPh>
    <rPh sb="126" eb="127">
      <t>タ</t>
    </rPh>
    <rPh sb="127" eb="129">
      <t>ダンタイ</t>
    </rPh>
    <rPh sb="130" eb="131">
      <t>クラ</t>
    </rPh>
    <rPh sb="133" eb="135">
      <t>リョウキン</t>
    </rPh>
    <rPh sb="135" eb="137">
      <t>セッテイ</t>
    </rPh>
    <rPh sb="138" eb="139">
      <t>ヒク</t>
    </rPh>
    <rPh sb="146" eb="148">
      <t>コンゴ</t>
    </rPh>
    <rPh sb="151" eb="153">
      <t>ジョウキョウ</t>
    </rPh>
    <rPh sb="154" eb="155">
      <t>ツヅ</t>
    </rPh>
    <rPh sb="158" eb="160">
      <t>ジュウミン</t>
    </rPh>
    <rPh sb="161" eb="163">
      <t>フタン</t>
    </rPh>
    <rPh sb="164" eb="165">
      <t>カンガ</t>
    </rPh>
    <rPh sb="168" eb="169">
      <t>ア</t>
    </rPh>
    <rPh sb="174" eb="175">
      <t>ムズカ</t>
    </rPh>
    <rPh sb="201" eb="203">
      <t>スイシツ</t>
    </rPh>
    <rPh sb="203" eb="205">
      <t>ケンサ</t>
    </rPh>
    <rPh sb="206" eb="208">
      <t>スイドウ</t>
    </rPh>
    <rPh sb="208" eb="210">
      <t>ダイチョウ</t>
    </rPh>
    <rPh sb="210" eb="212">
      <t>サクセイ</t>
    </rPh>
    <rPh sb="212" eb="213">
      <t>ナド</t>
    </rPh>
    <rPh sb="230" eb="232">
      <t>シセツ</t>
    </rPh>
    <rPh sb="232" eb="235">
      <t>リヨウリツ</t>
    </rPh>
    <rPh sb="240" eb="242">
      <t>レイネン</t>
    </rPh>
    <rPh sb="242" eb="243">
      <t>ヒク</t>
    </rPh>
    <rPh sb="244" eb="246">
      <t>ジョウキョウ</t>
    </rPh>
    <rPh sb="247" eb="248">
      <t>ツヅ</t>
    </rPh>
    <rPh sb="254" eb="256">
      <t>ジンコウ</t>
    </rPh>
    <rPh sb="256" eb="258">
      <t>ゲンショウ</t>
    </rPh>
    <rPh sb="262" eb="263">
      <t>ソウ</t>
    </rPh>
    <rPh sb="263" eb="265">
      <t>ハイスイ</t>
    </rPh>
    <rPh sb="265" eb="266">
      <t>リョウ</t>
    </rPh>
    <rPh sb="267" eb="268">
      <t>ヘ</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</si>
</sst>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1.24</c:v>
                </c:pt>
                <c:pt idx="1">
                  <c:v>0</c:v>
                </c:pt>
                <c:pt idx="2">
                  <c:v>0</c:v>
                </c:pt>
                <c:pt idx="3">
                  <c:v>0</c:v>
                </c:pt>
                <c:pt idx="4">
                  <c:v>0</c:v>
                </c:pt>
              </c:numCache>
            </c:numRef>
          </c:val>
          <c:extLst>
            <c:ext xmlns:c16="http://schemas.microsoft.com/office/drawing/2014/chart" uri="{C3380CC4-5D6E-409C-BE32-E72D297353CC}">
              <c16:uniqueId val="{00000000-75D4-421E-BB34-84FA5B546425}"/>
            </c:ext>
          </c:extLst>
        </c:ser>
        <c:dLbls>
          <c:showLegendKey val="0"/>
          <c:showVal val="0"/>
          <c:showCatName val="0"/>
          <c:showSerName val="0"/>
          <c:showPercent val="0"/>
          <c:showBubbleSize val="0"/>
        </c:dLbls>
        <c:gapWidth val="150"/>
        <c:axId val="159735792"/>
        <c:axId val="15906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75D4-421E-BB34-84FA5B546425}"/>
            </c:ext>
          </c:extLst>
        </c:ser>
        <c:dLbls>
          <c:showLegendKey val="0"/>
          <c:showVal val="0"/>
          <c:showCatName val="0"/>
          <c:showSerName val="0"/>
          <c:showPercent val="0"/>
          <c:showBubbleSize val="0"/>
        </c:dLbls>
        <c:marker val="1"/>
        <c:smooth val="0"/>
        <c:axId val="159735792"/>
        <c:axId val="159067208"/>
      </c:lineChart>
      <c:dateAx>
        <c:axId val="159735792"/>
        <c:scaling>
          <c:orientation val="minMax"/>
        </c:scaling>
        <c:delete val="1"/>
        <c:axPos val="b"/>
        <c:numFmt formatCode="&quot;H&quot;yy" sourceLinked="1"/>
        <c:majorTickMark val="none"/>
        <c:minorTickMark val="none"/>
        <c:tickLblPos val="none"/>
        <c:crossAx val="159067208"/>
        <c:crosses val="autoZero"/>
        <c:auto val="1"/>
        <c:lblOffset val="100"/>
        <c:baseTimeUnit val="years"/>
      </c:dateAx>
      <c:valAx>
        <c:axId val="15906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3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10.75</c:v>
                </c:pt>
                <c:pt idx="1">
                  <c:v>12.63</c:v>
                </c:pt>
                <c:pt idx="2">
                  <c:v>9.08</c:v>
                </c:pt>
                <c:pt idx="3">
                  <c:v>8.86</c:v>
                </c:pt>
                <c:pt idx="4">
                  <c:v>8.7200000000000006</c:v>
                </c:pt>
              </c:numCache>
            </c:numRef>
          </c:val>
          <c:extLst>
            <c:ext xmlns:c16="http://schemas.microsoft.com/office/drawing/2014/chart" uri="{C3380CC4-5D6E-409C-BE32-E72D297353CC}">
              <c16:uniqueId val="{00000000-7710-435A-AEEF-8E08E2B1D742}"/>
            </c:ext>
          </c:extLst>
        </c:ser>
        <c:dLbls>
          <c:showLegendKey val="0"/>
          <c:showVal val="0"/>
          <c:showCatName val="0"/>
          <c:showSerName val="0"/>
          <c:showPercent val="0"/>
          <c:showBubbleSize val="0"/>
        </c:dLbls>
        <c:gapWidth val="150"/>
        <c:axId val="160550016"/>
        <c:axId val="16055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7710-435A-AEEF-8E08E2B1D742}"/>
            </c:ext>
          </c:extLst>
        </c:ser>
        <c:dLbls>
          <c:showLegendKey val="0"/>
          <c:showVal val="0"/>
          <c:showCatName val="0"/>
          <c:showSerName val="0"/>
          <c:showPercent val="0"/>
          <c:showBubbleSize val="0"/>
        </c:dLbls>
        <c:marker val="1"/>
        <c:smooth val="0"/>
        <c:axId val="160550016"/>
        <c:axId val="160551584"/>
      </c:lineChart>
      <c:dateAx>
        <c:axId val="160550016"/>
        <c:scaling>
          <c:orientation val="minMax"/>
        </c:scaling>
        <c:delete val="1"/>
        <c:axPos val="b"/>
        <c:numFmt formatCode="&quot;H&quot;yy" sourceLinked="1"/>
        <c:majorTickMark val="none"/>
        <c:minorTickMark val="none"/>
        <c:tickLblPos val="none"/>
        <c:crossAx val="160551584"/>
        <c:crosses val="autoZero"/>
        <c:auto val="1"/>
        <c:lblOffset val="100"/>
        <c:baseTimeUnit val="years"/>
      </c:dateAx>
      <c:valAx>
        <c:axId val="1605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90.02</c:v>
                </c:pt>
                <c:pt idx="1">
                  <c:v>90</c:v>
                </c:pt>
                <c:pt idx="2">
                  <c:v>90</c:v>
                </c:pt>
                <c:pt idx="3">
                  <c:v>90</c:v>
                </c:pt>
                <c:pt idx="4">
                  <c:v>90</c:v>
                </c:pt>
              </c:numCache>
            </c:numRef>
          </c:val>
          <c:extLst>
            <c:ext xmlns:c16="http://schemas.microsoft.com/office/drawing/2014/chart" uri="{C3380CC4-5D6E-409C-BE32-E72D297353CC}">
              <c16:uniqueId val="{00000000-3068-46E1-ABB7-2AEFD21C7160}"/>
            </c:ext>
          </c:extLst>
        </c:ser>
        <c:dLbls>
          <c:showLegendKey val="0"/>
          <c:showVal val="0"/>
          <c:showCatName val="0"/>
          <c:showSerName val="0"/>
          <c:showPercent val="0"/>
          <c:showBubbleSize val="0"/>
        </c:dLbls>
        <c:gapWidth val="150"/>
        <c:axId val="160551976"/>
        <c:axId val="16055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3068-46E1-ABB7-2AEFD21C7160}"/>
            </c:ext>
          </c:extLst>
        </c:ser>
        <c:dLbls>
          <c:showLegendKey val="0"/>
          <c:showVal val="0"/>
          <c:showCatName val="0"/>
          <c:showSerName val="0"/>
          <c:showPercent val="0"/>
          <c:showBubbleSize val="0"/>
        </c:dLbls>
        <c:marker val="1"/>
        <c:smooth val="0"/>
        <c:axId val="160551976"/>
        <c:axId val="160552368"/>
      </c:lineChart>
      <c:dateAx>
        <c:axId val="160551976"/>
        <c:scaling>
          <c:orientation val="minMax"/>
        </c:scaling>
        <c:delete val="1"/>
        <c:axPos val="b"/>
        <c:numFmt formatCode="&quot;H&quot;yy" sourceLinked="1"/>
        <c:majorTickMark val="none"/>
        <c:minorTickMark val="none"/>
        <c:tickLblPos val="none"/>
        <c:crossAx val="160552368"/>
        <c:crosses val="autoZero"/>
        <c:auto val="1"/>
        <c:lblOffset val="100"/>
        <c:baseTimeUnit val="years"/>
      </c:dateAx>
      <c:valAx>
        <c:axId val="16055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5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48.6</c:v>
                </c:pt>
                <c:pt idx="1">
                  <c:v>50.4</c:v>
                </c:pt>
                <c:pt idx="2">
                  <c:v>63.87</c:v>
                </c:pt>
                <c:pt idx="3">
                  <c:v>43.88</c:v>
                </c:pt>
                <c:pt idx="4">
                  <c:v>53.1</c:v>
                </c:pt>
              </c:numCache>
            </c:numRef>
          </c:val>
          <c:extLst>
            <c:ext xmlns:c16="http://schemas.microsoft.com/office/drawing/2014/chart" uri="{C3380CC4-5D6E-409C-BE32-E72D297353CC}">
              <c16:uniqueId val="{00000000-7B8C-4AB6-B8D7-DBCDC7C05C26}"/>
            </c:ext>
          </c:extLst>
        </c:ser>
        <c:dLbls>
          <c:showLegendKey val="0"/>
          <c:showVal val="0"/>
          <c:showCatName val="0"/>
          <c:showSerName val="0"/>
          <c:showPercent val="0"/>
          <c:showBubbleSize val="0"/>
        </c:dLbls>
        <c:gapWidth val="150"/>
        <c:axId val="159067600"/>
        <c:axId val="15906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7B8C-4AB6-B8D7-DBCDC7C05C26}"/>
            </c:ext>
          </c:extLst>
        </c:ser>
        <c:dLbls>
          <c:showLegendKey val="0"/>
          <c:showVal val="0"/>
          <c:showCatName val="0"/>
          <c:showSerName val="0"/>
          <c:showPercent val="0"/>
          <c:showBubbleSize val="0"/>
        </c:dLbls>
        <c:marker val="1"/>
        <c:smooth val="0"/>
        <c:axId val="159067600"/>
        <c:axId val="159068384"/>
      </c:lineChart>
      <c:dateAx>
        <c:axId val="159067600"/>
        <c:scaling>
          <c:orientation val="minMax"/>
        </c:scaling>
        <c:delete val="1"/>
        <c:axPos val="b"/>
        <c:numFmt formatCode="&quot;H&quot;yy" sourceLinked="1"/>
        <c:majorTickMark val="none"/>
        <c:minorTickMark val="none"/>
        <c:tickLblPos val="none"/>
        <c:crossAx val="159068384"/>
        <c:crosses val="autoZero"/>
        <c:auto val="1"/>
        <c:lblOffset val="100"/>
        <c:baseTimeUnit val="years"/>
      </c:dateAx>
      <c:valAx>
        <c:axId val="1590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6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90-43DE-B892-79ABD1E2F096}"/>
            </c:ext>
          </c:extLst>
        </c:ser>
        <c:dLbls>
          <c:showLegendKey val="0"/>
          <c:showVal val="0"/>
          <c:showCatName val="0"/>
          <c:showSerName val="0"/>
          <c:showPercent val="0"/>
          <c:showBubbleSize val="0"/>
        </c:dLbls>
        <c:gapWidth val="150"/>
        <c:axId val="159066816"/>
        <c:axId val="15985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90-43DE-B892-79ABD1E2F096}"/>
            </c:ext>
          </c:extLst>
        </c:ser>
        <c:dLbls>
          <c:showLegendKey val="0"/>
          <c:showVal val="0"/>
          <c:showCatName val="0"/>
          <c:showSerName val="0"/>
          <c:showPercent val="0"/>
          <c:showBubbleSize val="0"/>
        </c:dLbls>
        <c:marker val="1"/>
        <c:smooth val="0"/>
        <c:axId val="159066816"/>
        <c:axId val="159856304"/>
      </c:lineChart>
      <c:dateAx>
        <c:axId val="159066816"/>
        <c:scaling>
          <c:orientation val="minMax"/>
        </c:scaling>
        <c:delete val="1"/>
        <c:axPos val="b"/>
        <c:numFmt formatCode="&quot;H&quot;yy" sourceLinked="1"/>
        <c:majorTickMark val="none"/>
        <c:minorTickMark val="none"/>
        <c:tickLblPos val="none"/>
        <c:crossAx val="159856304"/>
        <c:crosses val="autoZero"/>
        <c:auto val="1"/>
        <c:lblOffset val="100"/>
        <c:baseTimeUnit val="years"/>
      </c:dateAx>
      <c:valAx>
        <c:axId val="15985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A2-4CC4-A584-DE15EAF16F52}"/>
            </c:ext>
          </c:extLst>
        </c:ser>
        <c:dLbls>
          <c:showLegendKey val="0"/>
          <c:showVal val="0"/>
          <c:showCatName val="0"/>
          <c:showSerName val="0"/>
          <c:showPercent val="0"/>
          <c:showBubbleSize val="0"/>
        </c:dLbls>
        <c:gapWidth val="150"/>
        <c:axId val="159852384"/>
        <c:axId val="15985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A2-4CC4-A584-DE15EAF16F52}"/>
            </c:ext>
          </c:extLst>
        </c:ser>
        <c:dLbls>
          <c:showLegendKey val="0"/>
          <c:showVal val="0"/>
          <c:showCatName val="0"/>
          <c:showSerName val="0"/>
          <c:showPercent val="0"/>
          <c:showBubbleSize val="0"/>
        </c:dLbls>
        <c:marker val="1"/>
        <c:smooth val="0"/>
        <c:axId val="159852384"/>
        <c:axId val="159855128"/>
      </c:lineChart>
      <c:dateAx>
        <c:axId val="159852384"/>
        <c:scaling>
          <c:orientation val="minMax"/>
        </c:scaling>
        <c:delete val="1"/>
        <c:axPos val="b"/>
        <c:numFmt formatCode="&quot;H&quot;yy" sourceLinked="1"/>
        <c:majorTickMark val="none"/>
        <c:minorTickMark val="none"/>
        <c:tickLblPos val="none"/>
        <c:crossAx val="159855128"/>
        <c:crosses val="autoZero"/>
        <c:auto val="1"/>
        <c:lblOffset val="100"/>
        <c:baseTimeUnit val="years"/>
      </c:dateAx>
      <c:valAx>
        <c:axId val="15985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E9-46B8-8195-53A92D9BD906}"/>
            </c:ext>
          </c:extLst>
        </c:ser>
        <c:dLbls>
          <c:showLegendKey val="0"/>
          <c:showVal val="0"/>
          <c:showCatName val="0"/>
          <c:showSerName val="0"/>
          <c:showPercent val="0"/>
          <c:showBubbleSize val="0"/>
        </c:dLbls>
        <c:gapWidth val="150"/>
        <c:axId val="159857088"/>
        <c:axId val="15984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E9-46B8-8195-53A92D9BD906}"/>
            </c:ext>
          </c:extLst>
        </c:ser>
        <c:dLbls>
          <c:showLegendKey val="0"/>
          <c:showVal val="0"/>
          <c:showCatName val="0"/>
          <c:showSerName val="0"/>
          <c:showPercent val="0"/>
          <c:showBubbleSize val="0"/>
        </c:dLbls>
        <c:marker val="1"/>
        <c:smooth val="0"/>
        <c:axId val="159857088"/>
        <c:axId val="159849640"/>
      </c:lineChart>
      <c:dateAx>
        <c:axId val="159857088"/>
        <c:scaling>
          <c:orientation val="minMax"/>
        </c:scaling>
        <c:delete val="1"/>
        <c:axPos val="b"/>
        <c:numFmt formatCode="&quot;H&quot;yy" sourceLinked="1"/>
        <c:majorTickMark val="none"/>
        <c:minorTickMark val="none"/>
        <c:tickLblPos val="none"/>
        <c:crossAx val="159849640"/>
        <c:crosses val="autoZero"/>
        <c:auto val="1"/>
        <c:lblOffset val="100"/>
        <c:baseTimeUnit val="years"/>
      </c:dateAx>
      <c:valAx>
        <c:axId val="15984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B3-49FB-955C-6FC8B3D0F75E}"/>
            </c:ext>
          </c:extLst>
        </c:ser>
        <c:dLbls>
          <c:showLegendKey val="0"/>
          <c:showVal val="0"/>
          <c:showCatName val="0"/>
          <c:showSerName val="0"/>
          <c:showPercent val="0"/>
          <c:showBubbleSize val="0"/>
        </c:dLbls>
        <c:gapWidth val="150"/>
        <c:axId val="159850424"/>
        <c:axId val="1598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B3-49FB-955C-6FC8B3D0F75E}"/>
            </c:ext>
          </c:extLst>
        </c:ser>
        <c:dLbls>
          <c:showLegendKey val="0"/>
          <c:showVal val="0"/>
          <c:showCatName val="0"/>
          <c:showSerName val="0"/>
          <c:showPercent val="0"/>
          <c:showBubbleSize val="0"/>
        </c:dLbls>
        <c:marker val="1"/>
        <c:smooth val="0"/>
        <c:axId val="159850424"/>
        <c:axId val="159850816"/>
      </c:lineChart>
      <c:dateAx>
        <c:axId val="159850424"/>
        <c:scaling>
          <c:orientation val="minMax"/>
        </c:scaling>
        <c:delete val="1"/>
        <c:axPos val="b"/>
        <c:numFmt formatCode="&quot;H&quot;yy" sourceLinked="1"/>
        <c:majorTickMark val="none"/>
        <c:minorTickMark val="none"/>
        <c:tickLblPos val="none"/>
        <c:crossAx val="159850816"/>
        <c:crosses val="autoZero"/>
        <c:auto val="1"/>
        <c:lblOffset val="100"/>
        <c:baseTimeUnit val="years"/>
      </c:dateAx>
      <c:valAx>
        <c:axId val="1598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5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5210.34</c:v>
                </c:pt>
                <c:pt idx="1">
                  <c:v>4999.63</c:v>
                </c:pt>
                <c:pt idx="2">
                  <c:v>4775.22</c:v>
                </c:pt>
                <c:pt idx="3">
                  <c:v>4561.92</c:v>
                </c:pt>
                <c:pt idx="4">
                  <c:v>4290.2299999999996</c:v>
                </c:pt>
              </c:numCache>
            </c:numRef>
          </c:val>
          <c:extLst>
            <c:ext xmlns:c16="http://schemas.microsoft.com/office/drawing/2014/chart" uri="{C3380CC4-5D6E-409C-BE32-E72D297353CC}">
              <c16:uniqueId val="{00000000-FB1F-4BE8-BF74-349253663C64}"/>
            </c:ext>
          </c:extLst>
        </c:ser>
        <c:dLbls>
          <c:showLegendKey val="0"/>
          <c:showVal val="0"/>
          <c:showCatName val="0"/>
          <c:showSerName val="0"/>
          <c:showPercent val="0"/>
          <c:showBubbleSize val="0"/>
        </c:dLbls>
        <c:gapWidth val="150"/>
        <c:axId val="159852776"/>
        <c:axId val="15985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FB1F-4BE8-BF74-349253663C64}"/>
            </c:ext>
          </c:extLst>
        </c:ser>
        <c:dLbls>
          <c:showLegendKey val="0"/>
          <c:showVal val="0"/>
          <c:showCatName val="0"/>
          <c:showSerName val="0"/>
          <c:showPercent val="0"/>
          <c:showBubbleSize val="0"/>
        </c:dLbls>
        <c:marker val="1"/>
        <c:smooth val="0"/>
        <c:axId val="159852776"/>
        <c:axId val="159854736"/>
      </c:lineChart>
      <c:dateAx>
        <c:axId val="159852776"/>
        <c:scaling>
          <c:orientation val="minMax"/>
        </c:scaling>
        <c:delete val="1"/>
        <c:axPos val="b"/>
        <c:numFmt formatCode="&quot;H&quot;yy" sourceLinked="1"/>
        <c:majorTickMark val="none"/>
        <c:minorTickMark val="none"/>
        <c:tickLblPos val="none"/>
        <c:crossAx val="159854736"/>
        <c:crosses val="autoZero"/>
        <c:auto val="1"/>
        <c:lblOffset val="100"/>
        <c:baseTimeUnit val="years"/>
      </c:dateAx>
      <c:valAx>
        <c:axId val="15985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5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15.32</c:v>
                </c:pt>
                <c:pt idx="1">
                  <c:v>15.02</c:v>
                </c:pt>
                <c:pt idx="2">
                  <c:v>11.22</c:v>
                </c:pt>
                <c:pt idx="3">
                  <c:v>15.28</c:v>
                </c:pt>
                <c:pt idx="4">
                  <c:v>12.1</c:v>
                </c:pt>
              </c:numCache>
            </c:numRef>
          </c:val>
          <c:extLst>
            <c:ext xmlns:c16="http://schemas.microsoft.com/office/drawing/2014/chart" uri="{C3380CC4-5D6E-409C-BE32-E72D297353CC}">
              <c16:uniqueId val="{00000000-7CF0-483F-A857-FFAC3FA29240}"/>
            </c:ext>
          </c:extLst>
        </c:ser>
        <c:dLbls>
          <c:showLegendKey val="0"/>
          <c:showVal val="0"/>
          <c:showCatName val="0"/>
          <c:showSerName val="0"/>
          <c:showPercent val="0"/>
          <c:showBubbleSize val="0"/>
        </c:dLbls>
        <c:gapWidth val="150"/>
        <c:axId val="159850032"/>
        <c:axId val="16055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7CF0-483F-A857-FFAC3FA29240}"/>
            </c:ext>
          </c:extLst>
        </c:ser>
        <c:dLbls>
          <c:showLegendKey val="0"/>
          <c:showVal val="0"/>
          <c:showCatName val="0"/>
          <c:showSerName val="0"/>
          <c:showPercent val="0"/>
          <c:showBubbleSize val="0"/>
        </c:dLbls>
        <c:marker val="1"/>
        <c:smooth val="0"/>
        <c:axId val="159850032"/>
        <c:axId val="160553544"/>
      </c:lineChart>
      <c:dateAx>
        <c:axId val="159850032"/>
        <c:scaling>
          <c:orientation val="minMax"/>
        </c:scaling>
        <c:delete val="1"/>
        <c:axPos val="b"/>
        <c:numFmt formatCode="&quot;H&quot;yy" sourceLinked="1"/>
        <c:majorTickMark val="none"/>
        <c:minorTickMark val="none"/>
        <c:tickLblPos val="none"/>
        <c:crossAx val="160553544"/>
        <c:crosses val="autoZero"/>
        <c:auto val="1"/>
        <c:lblOffset val="100"/>
        <c:baseTimeUnit val="years"/>
      </c:dateAx>
      <c:valAx>
        <c:axId val="16055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5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1110.96</c:v>
                </c:pt>
                <c:pt idx="1">
                  <c:v>947</c:v>
                </c:pt>
                <c:pt idx="2">
                  <c:v>1731.35</c:v>
                </c:pt>
                <c:pt idx="3">
                  <c:v>1267.07</c:v>
                </c:pt>
                <c:pt idx="4">
                  <c:v>1583.2</c:v>
                </c:pt>
              </c:numCache>
            </c:numRef>
          </c:val>
          <c:extLst>
            <c:ext xmlns:c16="http://schemas.microsoft.com/office/drawing/2014/chart" uri="{C3380CC4-5D6E-409C-BE32-E72D297353CC}">
              <c16:uniqueId val="{00000000-C478-46E3-BBCE-0F0173A42B2E}"/>
            </c:ext>
          </c:extLst>
        </c:ser>
        <c:dLbls>
          <c:showLegendKey val="0"/>
          <c:showVal val="0"/>
          <c:showCatName val="0"/>
          <c:showSerName val="0"/>
          <c:showPercent val="0"/>
          <c:showBubbleSize val="0"/>
        </c:dLbls>
        <c:gapWidth val="150"/>
        <c:axId val="160552760"/>
        <c:axId val="16055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C478-46E3-BBCE-0F0173A42B2E}"/>
            </c:ext>
          </c:extLst>
        </c:ser>
        <c:dLbls>
          <c:showLegendKey val="0"/>
          <c:showVal val="0"/>
          <c:showCatName val="0"/>
          <c:showSerName val="0"/>
          <c:showPercent val="0"/>
          <c:showBubbleSize val="0"/>
        </c:dLbls>
        <c:marker val="1"/>
        <c:smooth val="0"/>
        <c:axId val="160552760"/>
        <c:axId val="160551192"/>
      </c:lineChart>
      <c:dateAx>
        <c:axId val="160552760"/>
        <c:scaling>
          <c:orientation val="minMax"/>
        </c:scaling>
        <c:delete val="1"/>
        <c:axPos val="b"/>
        <c:numFmt formatCode="&quot;H&quot;yy" sourceLinked="1"/>
        <c:majorTickMark val="none"/>
        <c:minorTickMark val="none"/>
        <c:tickLblPos val="none"/>
        <c:crossAx val="160551192"/>
        <c:crosses val="autoZero"/>
        <c:auto val="1"/>
        <c:lblOffset val="100"/>
        <c:baseTimeUnit val="years"/>
      </c:dateAx>
      <c:valAx>
        <c:axId val="16055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5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山梨県　早川町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2">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79" t="str">
        <f>データ!$M$6</f>
        <v>非設置</v>
      </c>
      <c r="AE8" s="79"/>
      <c r="AF8" s="79"/>
      <c r="AG8" s="79"/>
      <c r="AH8" s="79"/>
      <c r="AI8" s="79"/>
      <c r="AJ8" s="79"/>
      <c r="AK8" s="2"/>
      <c r="AL8" s="73">
        <f>データ!$R$6</f>
        <v>1040</v>
      </c>
      <c r="AM8" s="73"/>
      <c r="AN8" s="73"/>
      <c r="AO8" s="73"/>
      <c r="AP8" s="73"/>
      <c r="AQ8" s="73"/>
      <c r="AR8" s="73"/>
      <c r="AS8" s="73"/>
      <c r="AT8" s="72">
        <f>データ!$S$6</f>
        <v>369.96</v>
      </c>
      <c r="AU8" s="72"/>
      <c r="AV8" s="72"/>
      <c r="AW8" s="72"/>
      <c r="AX8" s="72"/>
      <c r="AY8" s="72"/>
      <c r="AZ8" s="72"/>
      <c r="BA8" s="72"/>
      <c r="BB8" s="72">
        <f>データ!$T$6</f>
        <v>2.81</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2">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2">
      <c r="A10" s="2"/>
      <c r="B10" s="72" t="str">
        <f>データ!$N$6</f>
        <v>-</v>
      </c>
      <c r="C10" s="72"/>
      <c r="D10" s="72"/>
      <c r="E10" s="72"/>
      <c r="F10" s="72"/>
      <c r="G10" s="72"/>
      <c r="H10" s="72"/>
      <c r="I10" s="72" t="str">
        <f>データ!$O$6</f>
        <v>該当数値なし</v>
      </c>
      <c r="J10" s="72"/>
      <c r="K10" s="72"/>
      <c r="L10" s="72"/>
      <c r="M10" s="72"/>
      <c r="N10" s="72"/>
      <c r="O10" s="72"/>
      <c r="P10" s="72">
        <f>データ!$P$6</f>
        <v>75.150000000000006</v>
      </c>
      <c r="Q10" s="72"/>
      <c r="R10" s="72"/>
      <c r="S10" s="72"/>
      <c r="T10" s="72"/>
      <c r="U10" s="72"/>
      <c r="V10" s="72"/>
      <c r="W10" s="73">
        <f>データ!$Q$6</f>
        <v>1083</v>
      </c>
      <c r="X10" s="73"/>
      <c r="Y10" s="73"/>
      <c r="Z10" s="73"/>
      <c r="AA10" s="73"/>
      <c r="AB10" s="73"/>
      <c r="AC10" s="73"/>
      <c r="AD10" s="2"/>
      <c r="AE10" s="2"/>
      <c r="AF10" s="2"/>
      <c r="AG10" s="2"/>
      <c r="AH10" s="2"/>
      <c r="AI10" s="2"/>
      <c r="AJ10" s="2"/>
      <c r="AK10" s="2"/>
      <c r="AL10" s="73">
        <f>データ!$U$6</f>
        <v>765</v>
      </c>
      <c r="AM10" s="73"/>
      <c r="AN10" s="73"/>
      <c r="AO10" s="73"/>
      <c r="AP10" s="73"/>
      <c r="AQ10" s="73"/>
      <c r="AR10" s="73"/>
      <c r="AS10" s="73"/>
      <c r="AT10" s="72">
        <f>データ!$V$6</f>
        <v>0.34</v>
      </c>
      <c r="AU10" s="72"/>
      <c r="AV10" s="72"/>
      <c r="AW10" s="72"/>
      <c r="AX10" s="72"/>
      <c r="AY10" s="72"/>
      <c r="AZ10" s="72"/>
      <c r="BA10" s="72"/>
      <c r="BB10" s="72">
        <f>データ!$W$6</f>
        <v>2250</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115</v>
      </c>
      <c r="BM16" s="65"/>
      <c r="BN16" s="65"/>
      <c r="BO16" s="65"/>
      <c r="BP16" s="65"/>
      <c r="BQ16" s="65"/>
      <c r="BR16" s="65"/>
      <c r="BS16" s="65"/>
      <c r="BT16" s="65"/>
      <c r="BU16" s="65"/>
      <c r="BV16" s="65"/>
      <c r="BW16" s="65"/>
      <c r="BX16" s="65"/>
      <c r="BY16" s="65"/>
      <c r="BZ16" s="6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PrL1WyLYBSqfGCwCgrg2wtgZD8j+IhH0Kck3ZY06rDj8Y0TRWUlVESe0NrKRKZf06Sh+mYu+b+WFENBLIhCSQ==" saltValue="xu2bNyvyYQQ6nhwJfaE1Z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193640</v>
      </c>
      <c r="D6" s="34">
        <f t="shared" si="3"/>
        <v>47</v>
      </c>
      <c r="E6" s="34">
        <f t="shared" si="3"/>
        <v>1</v>
      </c>
      <c r="F6" s="34">
        <f t="shared" si="3"/>
        <v>0</v>
      </c>
      <c r="G6" s="34">
        <f t="shared" si="3"/>
        <v>0</v>
      </c>
      <c r="H6" s="34" t="str">
        <f t="shared" si="3"/>
        <v>山梨県　早川町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75.150000000000006</v>
      </c>
      <c r="Q6" s="35">
        <f t="shared" si="3"/>
        <v>1083</v>
      </c>
      <c r="R6" s="35">
        <f t="shared" si="3"/>
        <v>1040</v>
      </c>
      <c r="S6" s="35">
        <f t="shared" si="3"/>
        <v>369.96</v>
      </c>
      <c r="T6" s="35">
        <f t="shared" si="3"/>
        <v>2.81</v>
      </c>
      <c r="U6" s="35">
        <f t="shared" si="3"/>
        <v>765</v>
      </c>
      <c r="V6" s="35">
        <f t="shared" si="3"/>
        <v>0.34</v>
      </c>
      <c r="W6" s="35">
        <f t="shared" si="3"/>
        <v>2250</v>
      </c>
      <c r="X6" s="36">
        <f>IF(X7="",NA(),X7)</f>
        <v>48.6</v>
      </c>
      <c r="Y6" s="36">
        <f t="shared" ref="Y6:AG6" si="4">IF(Y7="",NA(),Y7)</f>
        <v>50.4</v>
      </c>
      <c r="Z6" s="36">
        <f t="shared" si="4"/>
        <v>63.87</v>
      </c>
      <c r="AA6" s="36">
        <f t="shared" si="4"/>
        <v>43.88</v>
      </c>
      <c r="AB6" s="36">
        <f t="shared" si="4"/>
        <v>53.1</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5210.34</v>
      </c>
      <c r="BF6" s="36">
        <f t="shared" ref="BF6:BN6" si="7">IF(BF7="",NA(),BF7)</f>
        <v>4999.63</v>
      </c>
      <c r="BG6" s="36">
        <f t="shared" si="7"/>
        <v>4775.22</v>
      </c>
      <c r="BH6" s="36">
        <f t="shared" si="7"/>
        <v>4561.92</v>
      </c>
      <c r="BI6" s="36">
        <f t="shared" si="7"/>
        <v>4290.2299999999996</v>
      </c>
      <c r="BJ6" s="36">
        <f t="shared" si="7"/>
        <v>1510.14</v>
      </c>
      <c r="BK6" s="36">
        <f t="shared" si="7"/>
        <v>1595.62</v>
      </c>
      <c r="BL6" s="36">
        <f t="shared" si="7"/>
        <v>1302.33</v>
      </c>
      <c r="BM6" s="36">
        <f t="shared" si="7"/>
        <v>1274.21</v>
      </c>
      <c r="BN6" s="36">
        <f t="shared" si="7"/>
        <v>1183.92</v>
      </c>
      <c r="BO6" s="35" t="str">
        <f>IF(BO7="","",IF(BO7="-","【-】","【"&amp;SUBSTITUTE(TEXT(BO7,"#,##0.00"),"-","△")&amp;"】"))</f>
        <v>【1,084.05】</v>
      </c>
      <c r="BP6" s="36">
        <f>IF(BP7="",NA(),BP7)</f>
        <v>15.32</v>
      </c>
      <c r="BQ6" s="36">
        <f t="shared" ref="BQ6:BY6" si="8">IF(BQ7="",NA(),BQ7)</f>
        <v>15.02</v>
      </c>
      <c r="BR6" s="36">
        <f t="shared" si="8"/>
        <v>11.22</v>
      </c>
      <c r="BS6" s="36">
        <f t="shared" si="8"/>
        <v>15.28</v>
      </c>
      <c r="BT6" s="36">
        <f t="shared" si="8"/>
        <v>12.1</v>
      </c>
      <c r="BU6" s="36">
        <f t="shared" si="8"/>
        <v>22.67</v>
      </c>
      <c r="BV6" s="36">
        <f t="shared" si="8"/>
        <v>37.92</v>
      </c>
      <c r="BW6" s="36">
        <f t="shared" si="8"/>
        <v>40.89</v>
      </c>
      <c r="BX6" s="36">
        <f t="shared" si="8"/>
        <v>41.25</v>
      </c>
      <c r="BY6" s="36">
        <f t="shared" si="8"/>
        <v>42.5</v>
      </c>
      <c r="BZ6" s="35" t="str">
        <f>IF(BZ7="","",IF(BZ7="-","【-】","【"&amp;SUBSTITUTE(TEXT(BZ7,"#,##0.00"),"-","△")&amp;"】"))</f>
        <v>【53.46】</v>
      </c>
      <c r="CA6" s="36">
        <f>IF(CA7="",NA(),CA7)</f>
        <v>1110.96</v>
      </c>
      <c r="CB6" s="36">
        <f t="shared" ref="CB6:CJ6" si="9">IF(CB7="",NA(),CB7)</f>
        <v>947</v>
      </c>
      <c r="CC6" s="36">
        <f t="shared" si="9"/>
        <v>1731.35</v>
      </c>
      <c r="CD6" s="36">
        <f t="shared" si="9"/>
        <v>1267.07</v>
      </c>
      <c r="CE6" s="36">
        <f t="shared" si="9"/>
        <v>1583.2</v>
      </c>
      <c r="CF6" s="36">
        <f t="shared" si="9"/>
        <v>789.62</v>
      </c>
      <c r="CG6" s="36">
        <f t="shared" si="9"/>
        <v>423.18</v>
      </c>
      <c r="CH6" s="36">
        <f t="shared" si="9"/>
        <v>383.2</v>
      </c>
      <c r="CI6" s="36">
        <f t="shared" si="9"/>
        <v>383.25</v>
      </c>
      <c r="CJ6" s="36">
        <f t="shared" si="9"/>
        <v>377.72</v>
      </c>
      <c r="CK6" s="35" t="str">
        <f>IF(CK7="","",IF(CK7="-","【-】","【"&amp;SUBSTITUTE(TEXT(CK7,"#,##0.00"),"-","△")&amp;"】"))</f>
        <v>【300.47】</v>
      </c>
      <c r="CL6" s="36">
        <f>IF(CL7="",NA(),CL7)</f>
        <v>10.75</v>
      </c>
      <c r="CM6" s="36">
        <f t="shared" ref="CM6:CU6" si="10">IF(CM7="",NA(),CM7)</f>
        <v>12.63</v>
      </c>
      <c r="CN6" s="36">
        <f t="shared" si="10"/>
        <v>9.08</v>
      </c>
      <c r="CO6" s="36">
        <f t="shared" si="10"/>
        <v>8.86</v>
      </c>
      <c r="CP6" s="36">
        <f t="shared" si="10"/>
        <v>8.7200000000000006</v>
      </c>
      <c r="CQ6" s="36">
        <f t="shared" si="10"/>
        <v>48.7</v>
      </c>
      <c r="CR6" s="36">
        <f t="shared" si="10"/>
        <v>46.9</v>
      </c>
      <c r="CS6" s="36">
        <f t="shared" si="10"/>
        <v>47.95</v>
      </c>
      <c r="CT6" s="36">
        <f t="shared" si="10"/>
        <v>48.26</v>
      </c>
      <c r="CU6" s="36">
        <f t="shared" si="10"/>
        <v>48.01</v>
      </c>
      <c r="CV6" s="35" t="str">
        <f>IF(CV7="","",IF(CV7="-","【-】","【"&amp;SUBSTITUTE(TEXT(CV7,"#,##0.00"),"-","△")&amp;"】"))</f>
        <v>【54.90】</v>
      </c>
      <c r="CW6" s="36">
        <f>IF(CW7="",NA(),CW7)</f>
        <v>90.02</v>
      </c>
      <c r="CX6" s="36">
        <f t="shared" ref="CX6:DF6" si="11">IF(CX7="",NA(),CX7)</f>
        <v>90</v>
      </c>
      <c r="CY6" s="36">
        <f t="shared" si="11"/>
        <v>90</v>
      </c>
      <c r="CZ6" s="36">
        <f t="shared" si="11"/>
        <v>90</v>
      </c>
      <c r="DA6" s="36">
        <f t="shared" si="11"/>
        <v>90</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1.24</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193640</v>
      </c>
      <c r="D7" s="38">
        <v>47</v>
      </c>
      <c r="E7" s="38">
        <v>1</v>
      </c>
      <c r="F7" s="38">
        <v>0</v>
      </c>
      <c r="G7" s="38">
        <v>0</v>
      </c>
      <c r="H7" s="38" t="s">
        <v>95</v>
      </c>
      <c r="I7" s="38" t="s">
        <v>96</v>
      </c>
      <c r="J7" s="38" t="s">
        <v>97</v>
      </c>
      <c r="K7" s="38" t="s">
        <v>98</v>
      </c>
      <c r="L7" s="38" t="s">
        <v>99</v>
      </c>
      <c r="M7" s="38" t="s">
        <v>100</v>
      </c>
      <c r="N7" s="39" t="s">
        <v>101</v>
      </c>
      <c r="O7" s="39" t="s">
        <v>102</v>
      </c>
      <c r="P7" s="39">
        <v>75.150000000000006</v>
      </c>
      <c r="Q7" s="39">
        <v>1083</v>
      </c>
      <c r="R7" s="39">
        <v>1040</v>
      </c>
      <c r="S7" s="39">
        <v>369.96</v>
      </c>
      <c r="T7" s="39">
        <v>2.81</v>
      </c>
      <c r="U7" s="39">
        <v>765</v>
      </c>
      <c r="V7" s="39">
        <v>0.34</v>
      </c>
      <c r="W7" s="39">
        <v>2250</v>
      </c>
      <c r="X7" s="39">
        <v>48.6</v>
      </c>
      <c r="Y7" s="39">
        <v>50.4</v>
      </c>
      <c r="Z7" s="39">
        <v>63.87</v>
      </c>
      <c r="AA7" s="39">
        <v>43.88</v>
      </c>
      <c r="AB7" s="39">
        <v>53.1</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5210.34</v>
      </c>
      <c r="BF7" s="39">
        <v>4999.63</v>
      </c>
      <c r="BG7" s="39">
        <v>4775.22</v>
      </c>
      <c r="BH7" s="39">
        <v>4561.92</v>
      </c>
      <c r="BI7" s="39">
        <v>4290.2299999999996</v>
      </c>
      <c r="BJ7" s="39">
        <v>1510.14</v>
      </c>
      <c r="BK7" s="39">
        <v>1595.62</v>
      </c>
      <c r="BL7" s="39">
        <v>1302.33</v>
      </c>
      <c r="BM7" s="39">
        <v>1274.21</v>
      </c>
      <c r="BN7" s="39">
        <v>1183.92</v>
      </c>
      <c r="BO7" s="39">
        <v>1084.05</v>
      </c>
      <c r="BP7" s="39">
        <v>15.32</v>
      </c>
      <c r="BQ7" s="39">
        <v>15.02</v>
      </c>
      <c r="BR7" s="39">
        <v>11.22</v>
      </c>
      <c r="BS7" s="39">
        <v>15.28</v>
      </c>
      <c r="BT7" s="39">
        <v>12.1</v>
      </c>
      <c r="BU7" s="39">
        <v>22.67</v>
      </c>
      <c r="BV7" s="39">
        <v>37.92</v>
      </c>
      <c r="BW7" s="39">
        <v>40.89</v>
      </c>
      <c r="BX7" s="39">
        <v>41.25</v>
      </c>
      <c r="BY7" s="39">
        <v>42.5</v>
      </c>
      <c r="BZ7" s="39">
        <v>53.46</v>
      </c>
      <c r="CA7" s="39">
        <v>1110.96</v>
      </c>
      <c r="CB7" s="39">
        <v>947</v>
      </c>
      <c r="CC7" s="39">
        <v>1731.35</v>
      </c>
      <c r="CD7" s="39">
        <v>1267.07</v>
      </c>
      <c r="CE7" s="39">
        <v>1583.2</v>
      </c>
      <c r="CF7" s="39">
        <v>789.62</v>
      </c>
      <c r="CG7" s="39">
        <v>423.18</v>
      </c>
      <c r="CH7" s="39">
        <v>383.2</v>
      </c>
      <c r="CI7" s="39">
        <v>383.25</v>
      </c>
      <c r="CJ7" s="39">
        <v>377.72</v>
      </c>
      <c r="CK7" s="39">
        <v>300.47000000000003</v>
      </c>
      <c r="CL7" s="39">
        <v>10.75</v>
      </c>
      <c r="CM7" s="39">
        <v>12.63</v>
      </c>
      <c r="CN7" s="39">
        <v>9.08</v>
      </c>
      <c r="CO7" s="39">
        <v>8.86</v>
      </c>
      <c r="CP7" s="39">
        <v>8.7200000000000006</v>
      </c>
      <c r="CQ7" s="39">
        <v>48.7</v>
      </c>
      <c r="CR7" s="39">
        <v>46.9</v>
      </c>
      <c r="CS7" s="39">
        <v>47.95</v>
      </c>
      <c r="CT7" s="39">
        <v>48.26</v>
      </c>
      <c r="CU7" s="39">
        <v>48.01</v>
      </c>
      <c r="CV7" s="39">
        <v>54.9</v>
      </c>
      <c r="CW7" s="39">
        <v>90.02</v>
      </c>
      <c r="CX7" s="39">
        <v>90</v>
      </c>
      <c r="CY7" s="39">
        <v>90</v>
      </c>
      <c r="CZ7" s="39">
        <v>90</v>
      </c>
      <c r="DA7" s="39">
        <v>90</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1.24</v>
      </c>
      <c r="EE7" s="39">
        <v>0</v>
      </c>
      <c r="EF7" s="39">
        <v>0</v>
      </c>
      <c r="EG7" s="39">
        <v>0</v>
      </c>
      <c r="EH7" s="39">
        <v>0</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2021-02-09T06:39:48Z</cp:lastPrinted>
  <dcterms:created xsi:type="dcterms:W3CDTF">2020-12-04T02:20:18Z</dcterms:created>
  <dcterms:modified xsi:type="dcterms:W3CDTF">2021-02-22T06:17:24Z</dcterms:modified>
  <cp:category/>
</cp:coreProperties>
</file>