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5 農集\"/>
    </mc:Choice>
  </mc:AlternateContent>
  <workbookProtection workbookAlgorithmName="SHA-512" workbookHashValue="AgbDjG4x5u7ecExK0jgcQA9Rv92Nu3cms+1qGZIDsOJSgI/U4APahVkj0+oMdUzJRN6DiqBP6Zg9dPvSDQgxlQ==" workbookSaltValue="5H75q/53Zh1vunaxAd6WT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AL10" i="4"/>
  <c r="I10" i="4"/>
  <c r="B10" i="4"/>
  <c r="AL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<sst xmlns="http://schemas.openxmlformats.org/spreadsheetml/2006/main" count="236" uniqueCount="119">
  <si>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</si>
  <si>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</si>
  <si>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</si>
  <si>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</si>
  <si>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</si>
  <si>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</si>
  <si>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</si>
  <si>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</si>
  <si>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</si>
  <si>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</si>
  <si>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</si>
  <si>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</si>
  <si>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</si>
  <si>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</si>
  <si>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</si>
  <si>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</si>
  <si>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</si>
  <si>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</si>
  <si>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</si>
  <si>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</si>
  <si>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</si>
  <si>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</si>
  <si>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</si>
  <si>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</si>
  <si>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</si>
  <si>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</si>
  <si>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</si>
  <si>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</si>
  <si>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</si>
  <si>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</si>
  <si>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</si>
  <si>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</si>
  <si>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</si>
  <si>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</si>
  <si>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</si>
  <si>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</si>
  <si>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</si>
  <si>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</si>
  <si>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</si>
  <si>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</si>
  <si>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</si>
  <si>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</si>
  <si>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</si>
  <si>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</si>
  <si>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</si>
  <si>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</si>
  <si>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</si>
  <si>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</si>
  <si>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</si>
  <si>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</si>
  <si>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</si>
  <si>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</si>
  <si>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</si>
  <si>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</si>
  <si>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</si>
  <si>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</si>
  <si>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</si>
  <si>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</si>
  <si>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</si>
  <si>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</si>
  <si>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</si>
  <si>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</si>
  <si>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</si>
  <si>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</si>
  <si>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</si>
  <si>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</si>
  <si>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</si>
  <si>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</si>
  <si>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</si>
  <si>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</si>
  <si>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</si>
  <si>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</si>
  <si>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</si>
  <si>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</si>
  <si>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</si>
  <si>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</si>
  <si>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</si>
  <si>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</si>
  <si>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</si>
  <si>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</si>
  <si>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</si>
  <si>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</si>
  <si>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</si>
  <si>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</si>
  <si>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</si>
  <si>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</si>
  <si>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</si>
  <si>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</si>
  <si>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</si>
  <si>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</si>
  <si>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</si>
  <si>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</si>
  <si>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</si>
  <si>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</si>
  <si>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</si>
  <si>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</si>
  <si>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</si>
  <si>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</si>
  <si>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</si>
  <si>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</si>
  <si>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</si>
  <si>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</si>
  <si>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</si>
  <si>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</si>
  <si>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</si>
  <si>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</si>
  <si>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</si>
  <si>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</si>
  <si>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</si>
  <si>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</si>
  <si>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</si>
  <si>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</si>
  <si>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</si>
  <si>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</si>
  <si>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</si>
  <si>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</si>
  <si>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施設の耐用年数未到来のため0％となっているが、収入にあわせ最適整備計画を進めていく必要がある。</t>
    <rPh sb="0" eb="2">
      <t>シセツ</t>
    </rPh>
    <rPh sb="3" eb="7">
      <t>タイヨウネンスウ</t>
    </rPh>
    <rPh sb="7" eb="10">
      <t>ミトウライ</t>
    </rPh>
    <rPh sb="23" eb="25">
      <t>シュウニュウ</t>
    </rPh>
    <rPh sb="29" eb="31">
      <t>サイテキ</t>
    </rPh>
    <rPh sb="31" eb="33">
      <t>セイビ</t>
    </rPh>
    <rPh sb="33" eb="35">
      <t>ケイカク</t>
    </rPh>
    <rPh sb="36" eb="37">
      <t>スス</t>
    </rPh>
    <rPh sb="41" eb="43">
      <t>ヒツヨウ</t>
    </rPh>
    <phoneticPr fontId="4"/>
  </si>
  <si>
    <t>今後は、経費回収率を考慮し施設の更新及び修繕を実施するとともに、適正な使用料改正が必要であると考える。</t>
    <rPh sb="0" eb="2">
      <t>コンゴ</t>
    </rPh>
    <rPh sb="4" eb="6">
      <t>ケイヒ</t>
    </rPh>
    <rPh sb="6" eb="8">
      <t>カイシュウ</t>
    </rPh>
    <rPh sb="8" eb="9">
      <t>リツ</t>
    </rPh>
    <rPh sb="10" eb="12">
      <t>コウリョ</t>
    </rPh>
    <rPh sb="13" eb="15">
      <t>シセツ</t>
    </rPh>
    <rPh sb="16" eb="18">
      <t>コウシン</t>
    </rPh>
    <rPh sb="18" eb="19">
      <t>オヨ</t>
    </rPh>
    <rPh sb="20" eb="22">
      <t>シュウゼン</t>
    </rPh>
    <rPh sb="23" eb="25">
      <t>ジッシ</t>
    </rPh>
    <rPh sb="32" eb="34">
      <t>テキセイ</t>
    </rPh>
    <rPh sb="35" eb="38">
      <t>シヨウリョウ</t>
    </rPh>
    <rPh sb="38" eb="40">
      <t>カイセイ</t>
    </rPh>
    <rPh sb="41" eb="43">
      <t>ヒツヨウ</t>
    </rPh>
    <rPh sb="47" eb="48">
      <t>カンガ</t>
    </rPh>
    <phoneticPr fontId="4"/>
  </si>
  <si>
    <t>　収益的収支比率について、平成30年度は新規事業にともない一般会計繰入金を増額したため90％となったが、令和元年度については新規事業も無く例年並みの平成29年度以前の数値と近いものとなった。　
 企業債残高対事業規模比率は、昨年より減少しているが類似団体に比べると高い水準となってしまっている。
　経費回収率は、昨年と比べると横ばいの状況ではあるが、類似団体と比べると低い状況あるため適正な使用料改正が必要となると考える。
  汚水処理原価は、昨年と比べほぼ横ばいの状況となっているが今後も維持管理費の抑制に努めていく必要がある。
　水洗化率は、横ばいの状況であるが類似団体と比べると低い状況であるため普及推進が必要であると考える。</t>
    <rPh sb="1" eb="3">
      <t>シュウエキ</t>
    </rPh>
    <rPh sb="3" eb="4">
      <t>テキ</t>
    </rPh>
    <rPh sb="4" eb="6">
      <t>シュウシ</t>
    </rPh>
    <rPh sb="6" eb="8">
      <t>ヒリツ</t>
    </rPh>
    <rPh sb="13" eb="15">
      <t>ヘイセイ</t>
    </rPh>
    <rPh sb="17" eb="19">
      <t>ネンド</t>
    </rPh>
    <rPh sb="20" eb="22">
      <t>シンキ</t>
    </rPh>
    <rPh sb="22" eb="24">
      <t>ジギョウ</t>
    </rPh>
    <rPh sb="29" eb="31">
      <t>イッパン</t>
    </rPh>
    <rPh sb="31" eb="33">
      <t>カイケイ</t>
    </rPh>
    <rPh sb="33" eb="35">
      <t>クリイレ</t>
    </rPh>
    <rPh sb="35" eb="36">
      <t>キン</t>
    </rPh>
    <rPh sb="37" eb="39">
      <t>ゾウガク</t>
    </rPh>
    <rPh sb="52" eb="54">
      <t>レイワ</t>
    </rPh>
    <rPh sb="54" eb="56">
      <t>ガンネン</t>
    </rPh>
    <rPh sb="56" eb="57">
      <t>ド</t>
    </rPh>
    <rPh sb="62" eb="64">
      <t>シンキ</t>
    </rPh>
    <rPh sb="64" eb="66">
      <t>ジギョウ</t>
    </rPh>
    <rPh sb="67" eb="68">
      <t>ナ</t>
    </rPh>
    <rPh sb="69" eb="71">
      <t>レイネン</t>
    </rPh>
    <rPh sb="71" eb="72">
      <t>ナ</t>
    </rPh>
    <rPh sb="74" eb="76">
      <t>ヘイセイ</t>
    </rPh>
    <rPh sb="78" eb="80">
      <t>ネンド</t>
    </rPh>
    <rPh sb="80" eb="82">
      <t>イゼン</t>
    </rPh>
    <rPh sb="83" eb="85">
      <t>スウチ</t>
    </rPh>
    <rPh sb="86" eb="87">
      <t>チカ</t>
    </rPh>
    <rPh sb="98" eb="100">
      <t>キギョウ</t>
    </rPh>
    <rPh sb="100" eb="101">
      <t>サイ</t>
    </rPh>
    <rPh sb="101" eb="103">
      <t>ザンダカ</t>
    </rPh>
    <rPh sb="103" eb="104">
      <t>タイ</t>
    </rPh>
    <rPh sb="104" eb="106">
      <t>ジギョウ</t>
    </rPh>
    <rPh sb="106" eb="108">
      <t>キボ</t>
    </rPh>
    <rPh sb="108" eb="110">
      <t>ヒリツ</t>
    </rPh>
    <rPh sb="112" eb="114">
      <t>サクネン</t>
    </rPh>
    <rPh sb="116" eb="118">
      <t>ゲンショウ</t>
    </rPh>
    <rPh sb="163" eb="164">
      <t>ヨコ</t>
    </rPh>
    <rPh sb="167" eb="169">
      <t>ジョウキョウ</t>
    </rPh>
    <rPh sb="198" eb="200">
      <t>カイセイ</t>
    </rPh>
    <rPh sb="207" eb="208">
      <t>カンガ</t>
    </rPh>
    <rPh sb="214" eb="216">
      <t>オスイ</t>
    </rPh>
    <rPh sb="216" eb="220">
      <t>ショリゲンカ</t>
    </rPh>
    <rPh sb="222" eb="224">
      <t>サクネン</t>
    </rPh>
    <rPh sb="225" eb="226">
      <t>クラ</t>
    </rPh>
    <rPh sb="229" eb="230">
      <t>ヨコ</t>
    </rPh>
    <rPh sb="233" eb="235">
      <t>ジョウキョウ</t>
    </rPh>
    <rPh sb="242" eb="244">
      <t>コンゴ</t>
    </rPh>
    <rPh sb="245" eb="249">
      <t>イジカンリ</t>
    </rPh>
    <rPh sb="249" eb="250">
      <t>ヒ</t>
    </rPh>
    <rPh sb="251" eb="253">
      <t>ヨクセイ</t>
    </rPh>
    <rPh sb="254" eb="255">
      <t>ツト</t>
    </rPh>
    <rPh sb="259" eb="261">
      <t>ヒツヨウ</t>
    </rPh>
    <rPh sb="267" eb="271">
      <t>スイセンカリツ</t>
    </rPh>
    <rPh sb="273" eb="274">
      <t>ヨコ</t>
    </rPh>
    <rPh sb="277" eb="279">
      <t>ジョウキョウ</t>
    </rPh>
    <rPh sb="283" eb="285">
      <t>ルイジ</t>
    </rPh>
    <rPh sb="285" eb="287">
      <t>ダンタイ</t>
    </rPh>
    <rPh sb="288" eb="289">
      <t>クラ</t>
    </rPh>
    <rPh sb="292" eb="293">
      <t>ヒク</t>
    </rPh>
    <rPh sb="294" eb="296">
      <t>ジョウキョウ</t>
    </rPh>
    <rPh sb="301" eb="303">
      <t>フキュウ</t>
    </rPh>
    <rPh sb="303" eb="305">
      <t>スイシン</t>
    </rPh>
    <rPh sb="306" eb="308">
      <t>ヒツヨウ</t>
    </rPh>
    <rPh sb="312" eb="31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</si>
</sst>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B7-4869-8DB0-FFBCCFD3273E}"/>
            </c:ext>
          </c:extLst>
        </c:ser>
        <c:dLbls>
          <c:showLegendKey val="0"/>
          <c:showVal val="0"/>
          <c:showCatName val="0"/>
          <c:showSerName val="0"/>
          <c:showPercent val="0"/>
          <c:showBubbleSize val="0"/>
        </c:dLbls>
        <c:gapWidth val="150"/>
        <c:axId val="153512440"/>
        <c:axId val="1535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1B7-4869-8DB0-FFBCCFD3273E}"/>
            </c:ext>
          </c:extLst>
        </c:ser>
        <c:dLbls>
          <c:showLegendKey val="0"/>
          <c:showVal val="0"/>
          <c:showCatName val="0"/>
          <c:showSerName val="0"/>
          <c:showPercent val="0"/>
          <c:showBubbleSize val="0"/>
        </c:dLbls>
        <c:marker val="1"/>
        <c:smooth val="0"/>
        <c:axId val="153512440"/>
        <c:axId val="153514880"/>
      </c:lineChart>
      <c:dateAx>
        <c:axId val="153512440"/>
        <c:scaling>
          <c:orientation val="minMax"/>
        </c:scaling>
        <c:delete val="1"/>
        <c:axPos val="b"/>
        <c:numFmt formatCode="&quot;H&quot;yy" sourceLinked="1"/>
        <c:majorTickMark val="none"/>
        <c:minorTickMark val="none"/>
        <c:tickLblPos val="none"/>
        <c:crossAx val="153514880"/>
        <c:crosses val="autoZero"/>
        <c:auto val="1"/>
        <c:lblOffset val="100"/>
        <c:baseTimeUnit val="years"/>
      </c:dateAx>
      <c:valAx>
        <c:axId val="1535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1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35.65</c:v>
                </c:pt>
                <c:pt idx="1">
                  <c:v>36.520000000000003</c:v>
                </c:pt>
                <c:pt idx="2">
                  <c:v>40</c:v>
                </c:pt>
                <c:pt idx="3">
                  <c:v>45.22</c:v>
                </c:pt>
                <c:pt idx="4">
                  <c:v>48.7</c:v>
                </c:pt>
              </c:numCache>
            </c:numRef>
          </c:val>
          <c:extLst>
            <c:ext xmlns:c16="http://schemas.microsoft.com/office/drawing/2014/chart" uri="{C3380CC4-5D6E-409C-BE32-E72D297353CC}">
              <c16:uniqueId val="{00000000-6539-4711-83F1-3A48E7D3CC8F}"/>
            </c:ext>
          </c:extLst>
        </c:ser>
        <c:dLbls>
          <c:showLegendKey val="0"/>
          <c:showVal val="0"/>
          <c:showCatName val="0"/>
          <c:showSerName val="0"/>
          <c:showPercent val="0"/>
          <c:showBubbleSize val="0"/>
        </c:dLbls>
        <c:gapWidth val="150"/>
        <c:axId val="154648984"/>
        <c:axId val="15465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539-4711-83F1-3A48E7D3CC8F}"/>
            </c:ext>
          </c:extLst>
        </c:ser>
        <c:dLbls>
          <c:showLegendKey val="0"/>
          <c:showVal val="0"/>
          <c:showCatName val="0"/>
          <c:showSerName val="0"/>
          <c:showPercent val="0"/>
          <c:showBubbleSize val="0"/>
        </c:dLbls>
        <c:marker val="1"/>
        <c:smooth val="0"/>
        <c:axId val="154648984"/>
        <c:axId val="154650160"/>
      </c:lineChart>
      <c:dateAx>
        <c:axId val="154648984"/>
        <c:scaling>
          <c:orientation val="minMax"/>
        </c:scaling>
        <c:delete val="1"/>
        <c:axPos val="b"/>
        <c:numFmt formatCode="&quot;H&quot;yy" sourceLinked="1"/>
        <c:majorTickMark val="none"/>
        <c:minorTickMark val="none"/>
        <c:tickLblPos val="none"/>
        <c:crossAx val="154650160"/>
        <c:crosses val="autoZero"/>
        <c:auto val="1"/>
        <c:lblOffset val="100"/>
        <c:baseTimeUnit val="years"/>
      </c:dateAx>
      <c:valAx>
        <c:axId val="15465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4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54.14</c:v>
                </c:pt>
                <c:pt idx="1">
                  <c:v>56.25</c:v>
                </c:pt>
                <c:pt idx="2">
                  <c:v>55.46</c:v>
                </c:pt>
                <c:pt idx="3">
                  <c:v>59.62</c:v>
                </c:pt>
                <c:pt idx="4">
                  <c:v>62.75</c:v>
                </c:pt>
              </c:numCache>
            </c:numRef>
          </c:val>
          <c:extLst>
            <c:ext xmlns:c16="http://schemas.microsoft.com/office/drawing/2014/chart" uri="{C3380CC4-5D6E-409C-BE32-E72D297353CC}">
              <c16:uniqueId val="{00000000-C8DE-409B-8154-9BCB5C6BCD8D}"/>
            </c:ext>
          </c:extLst>
        </c:ser>
        <c:dLbls>
          <c:showLegendKey val="0"/>
          <c:showVal val="0"/>
          <c:showCatName val="0"/>
          <c:showSerName val="0"/>
          <c:showPercent val="0"/>
          <c:showBubbleSize val="0"/>
        </c:dLbls>
        <c:gapWidth val="150"/>
        <c:axId val="154650552"/>
        <c:axId val="1546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8DE-409B-8154-9BCB5C6BCD8D}"/>
            </c:ext>
          </c:extLst>
        </c:ser>
        <c:dLbls>
          <c:showLegendKey val="0"/>
          <c:showVal val="0"/>
          <c:showCatName val="0"/>
          <c:showSerName val="0"/>
          <c:showPercent val="0"/>
          <c:showBubbleSize val="0"/>
        </c:dLbls>
        <c:marker val="1"/>
        <c:smooth val="0"/>
        <c:axId val="154650552"/>
        <c:axId val="154655648"/>
      </c:lineChart>
      <c:dateAx>
        <c:axId val="154650552"/>
        <c:scaling>
          <c:orientation val="minMax"/>
        </c:scaling>
        <c:delete val="1"/>
        <c:axPos val="b"/>
        <c:numFmt formatCode="&quot;H&quot;yy" sourceLinked="1"/>
        <c:majorTickMark val="none"/>
        <c:minorTickMark val="none"/>
        <c:tickLblPos val="none"/>
        <c:crossAx val="154655648"/>
        <c:crosses val="autoZero"/>
        <c:auto val="1"/>
        <c:lblOffset val="100"/>
        <c:baseTimeUnit val="years"/>
      </c:dateAx>
      <c:valAx>
        <c:axId val="1546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5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77.430000000000007</c:v>
                </c:pt>
                <c:pt idx="1">
                  <c:v>81.16</c:v>
                </c:pt>
                <c:pt idx="2">
                  <c:v>82.15</c:v>
                </c:pt>
                <c:pt idx="3">
                  <c:v>91.48</c:v>
                </c:pt>
                <c:pt idx="4">
                  <c:v>78.260000000000005</c:v>
                </c:pt>
              </c:numCache>
            </c:numRef>
          </c:val>
          <c:extLst>
            <c:ext xmlns:c16="http://schemas.microsoft.com/office/drawing/2014/chart" uri="{C3380CC4-5D6E-409C-BE32-E72D297353CC}">
              <c16:uniqueId val="{00000000-4FDE-4202-AAEF-871A7425E3E3}"/>
            </c:ext>
          </c:extLst>
        </c:ser>
        <c:dLbls>
          <c:showLegendKey val="0"/>
          <c:showVal val="0"/>
          <c:showCatName val="0"/>
          <c:showSerName val="0"/>
          <c:showPercent val="0"/>
          <c:showBubbleSize val="0"/>
        </c:dLbls>
        <c:gapWidth val="150"/>
        <c:axId val="153844336"/>
        <c:axId val="15384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DE-4202-AAEF-871A7425E3E3}"/>
            </c:ext>
          </c:extLst>
        </c:ser>
        <c:dLbls>
          <c:showLegendKey val="0"/>
          <c:showVal val="0"/>
          <c:showCatName val="0"/>
          <c:showSerName val="0"/>
          <c:showPercent val="0"/>
          <c:showBubbleSize val="0"/>
        </c:dLbls>
        <c:marker val="1"/>
        <c:smooth val="0"/>
        <c:axId val="153844336"/>
        <c:axId val="153842768"/>
      </c:lineChart>
      <c:dateAx>
        <c:axId val="153844336"/>
        <c:scaling>
          <c:orientation val="minMax"/>
        </c:scaling>
        <c:delete val="1"/>
        <c:axPos val="b"/>
        <c:numFmt formatCode="&quot;H&quot;yy" sourceLinked="1"/>
        <c:majorTickMark val="none"/>
        <c:minorTickMark val="none"/>
        <c:tickLblPos val="none"/>
        <c:crossAx val="153842768"/>
        <c:crosses val="autoZero"/>
        <c:auto val="1"/>
        <c:lblOffset val="100"/>
        <c:baseTimeUnit val="years"/>
      </c:dateAx>
      <c:valAx>
        <c:axId val="15384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4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69-43DF-8570-D481B420A91E}"/>
            </c:ext>
          </c:extLst>
        </c:ser>
        <c:dLbls>
          <c:showLegendKey val="0"/>
          <c:showVal val="0"/>
          <c:showCatName val="0"/>
          <c:showSerName val="0"/>
          <c:showPercent val="0"/>
          <c:showBubbleSize val="0"/>
        </c:dLbls>
        <c:gapWidth val="150"/>
        <c:axId val="153845120"/>
        <c:axId val="15384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69-43DF-8570-D481B420A91E}"/>
            </c:ext>
          </c:extLst>
        </c:ser>
        <c:dLbls>
          <c:showLegendKey val="0"/>
          <c:showVal val="0"/>
          <c:showCatName val="0"/>
          <c:showSerName val="0"/>
          <c:showPercent val="0"/>
          <c:showBubbleSize val="0"/>
        </c:dLbls>
        <c:marker val="1"/>
        <c:smooth val="0"/>
        <c:axId val="153845120"/>
        <c:axId val="153841592"/>
      </c:lineChart>
      <c:dateAx>
        <c:axId val="153845120"/>
        <c:scaling>
          <c:orientation val="minMax"/>
        </c:scaling>
        <c:delete val="1"/>
        <c:axPos val="b"/>
        <c:numFmt formatCode="&quot;H&quot;yy" sourceLinked="1"/>
        <c:majorTickMark val="none"/>
        <c:minorTickMark val="none"/>
        <c:tickLblPos val="none"/>
        <c:crossAx val="153841592"/>
        <c:crosses val="autoZero"/>
        <c:auto val="1"/>
        <c:lblOffset val="100"/>
        <c:baseTimeUnit val="years"/>
      </c:dateAx>
      <c:valAx>
        <c:axId val="15384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43-4727-93CF-394862FCB139}"/>
            </c:ext>
          </c:extLst>
        </c:ser>
        <c:dLbls>
          <c:showLegendKey val="0"/>
          <c:showVal val="0"/>
          <c:showCatName val="0"/>
          <c:showSerName val="0"/>
          <c:showPercent val="0"/>
          <c:showBubbleSize val="0"/>
        </c:dLbls>
        <c:gapWidth val="150"/>
        <c:axId val="153964064"/>
        <c:axId val="15395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43-4727-93CF-394862FCB139}"/>
            </c:ext>
          </c:extLst>
        </c:ser>
        <c:dLbls>
          <c:showLegendKey val="0"/>
          <c:showVal val="0"/>
          <c:showCatName val="0"/>
          <c:showSerName val="0"/>
          <c:showPercent val="0"/>
          <c:showBubbleSize val="0"/>
        </c:dLbls>
        <c:marker val="1"/>
        <c:smooth val="0"/>
        <c:axId val="153964064"/>
        <c:axId val="153959752"/>
      </c:lineChart>
      <c:dateAx>
        <c:axId val="153964064"/>
        <c:scaling>
          <c:orientation val="minMax"/>
        </c:scaling>
        <c:delete val="1"/>
        <c:axPos val="b"/>
        <c:numFmt formatCode="&quot;H&quot;yy" sourceLinked="1"/>
        <c:majorTickMark val="none"/>
        <c:minorTickMark val="none"/>
        <c:tickLblPos val="none"/>
        <c:crossAx val="153959752"/>
        <c:crosses val="autoZero"/>
        <c:auto val="1"/>
        <c:lblOffset val="100"/>
        <c:baseTimeUnit val="years"/>
      </c:dateAx>
      <c:valAx>
        <c:axId val="15395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BB-4C44-807B-C8BC1443CFBD}"/>
            </c:ext>
          </c:extLst>
        </c:ser>
        <c:dLbls>
          <c:showLegendKey val="0"/>
          <c:showVal val="0"/>
          <c:showCatName val="0"/>
          <c:showSerName val="0"/>
          <c:showPercent val="0"/>
          <c:showBubbleSize val="0"/>
        </c:dLbls>
        <c:gapWidth val="150"/>
        <c:axId val="153962888"/>
        <c:axId val="1539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BB-4C44-807B-C8BC1443CFBD}"/>
            </c:ext>
          </c:extLst>
        </c:ser>
        <c:dLbls>
          <c:showLegendKey val="0"/>
          <c:showVal val="0"/>
          <c:showCatName val="0"/>
          <c:showSerName val="0"/>
          <c:showPercent val="0"/>
          <c:showBubbleSize val="0"/>
        </c:dLbls>
        <c:marker val="1"/>
        <c:smooth val="0"/>
        <c:axId val="153962888"/>
        <c:axId val="153959360"/>
      </c:lineChart>
      <c:dateAx>
        <c:axId val="153962888"/>
        <c:scaling>
          <c:orientation val="minMax"/>
        </c:scaling>
        <c:delete val="1"/>
        <c:axPos val="b"/>
        <c:numFmt formatCode="&quot;H&quot;yy" sourceLinked="1"/>
        <c:majorTickMark val="none"/>
        <c:minorTickMark val="none"/>
        <c:tickLblPos val="none"/>
        <c:crossAx val="153959360"/>
        <c:crosses val="autoZero"/>
        <c:auto val="1"/>
        <c:lblOffset val="100"/>
        <c:baseTimeUnit val="years"/>
      </c:dateAx>
      <c:valAx>
        <c:axId val="1539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6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2A-40E7-AF2A-0F059899F60E}"/>
            </c:ext>
          </c:extLst>
        </c:ser>
        <c:dLbls>
          <c:showLegendKey val="0"/>
          <c:showVal val="0"/>
          <c:showCatName val="0"/>
          <c:showSerName val="0"/>
          <c:showPercent val="0"/>
          <c:showBubbleSize val="0"/>
        </c:dLbls>
        <c:gapWidth val="150"/>
        <c:axId val="153965632"/>
        <c:axId val="15396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2A-40E7-AF2A-0F059899F60E}"/>
            </c:ext>
          </c:extLst>
        </c:ser>
        <c:dLbls>
          <c:showLegendKey val="0"/>
          <c:showVal val="0"/>
          <c:showCatName val="0"/>
          <c:showSerName val="0"/>
          <c:showPercent val="0"/>
          <c:showBubbleSize val="0"/>
        </c:dLbls>
        <c:marker val="1"/>
        <c:smooth val="0"/>
        <c:axId val="153965632"/>
        <c:axId val="153960536"/>
      </c:lineChart>
      <c:dateAx>
        <c:axId val="153965632"/>
        <c:scaling>
          <c:orientation val="minMax"/>
        </c:scaling>
        <c:delete val="1"/>
        <c:axPos val="b"/>
        <c:numFmt formatCode="&quot;H&quot;yy" sourceLinked="1"/>
        <c:majorTickMark val="none"/>
        <c:minorTickMark val="none"/>
        <c:tickLblPos val="none"/>
        <c:crossAx val="153960536"/>
        <c:crosses val="autoZero"/>
        <c:auto val="1"/>
        <c:lblOffset val="100"/>
        <c:baseTimeUnit val="years"/>
      </c:dateAx>
      <c:valAx>
        <c:axId val="15396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7558.58</c:v>
                </c:pt>
                <c:pt idx="1">
                  <c:v>7412.46</c:v>
                </c:pt>
                <c:pt idx="2">
                  <c:v>6534.26</c:v>
                </c:pt>
                <c:pt idx="3">
                  <c:v>10244.14</c:v>
                </c:pt>
                <c:pt idx="4">
                  <c:v>8121.62</c:v>
                </c:pt>
              </c:numCache>
            </c:numRef>
          </c:val>
          <c:extLst>
            <c:ext xmlns:c16="http://schemas.microsoft.com/office/drawing/2014/chart" uri="{C3380CC4-5D6E-409C-BE32-E72D297353CC}">
              <c16:uniqueId val="{00000000-C504-4281-AC26-3A51D2F260A4}"/>
            </c:ext>
          </c:extLst>
        </c:ser>
        <c:dLbls>
          <c:showLegendKey val="0"/>
          <c:showVal val="0"/>
          <c:showCatName val="0"/>
          <c:showSerName val="0"/>
          <c:showPercent val="0"/>
          <c:showBubbleSize val="0"/>
        </c:dLbls>
        <c:gapWidth val="150"/>
        <c:axId val="153960928"/>
        <c:axId val="15395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504-4281-AC26-3A51D2F260A4}"/>
            </c:ext>
          </c:extLst>
        </c:ser>
        <c:dLbls>
          <c:showLegendKey val="0"/>
          <c:showVal val="0"/>
          <c:showCatName val="0"/>
          <c:showSerName val="0"/>
          <c:showPercent val="0"/>
          <c:showBubbleSize val="0"/>
        </c:dLbls>
        <c:marker val="1"/>
        <c:smooth val="0"/>
        <c:axId val="153960928"/>
        <c:axId val="153958184"/>
      </c:lineChart>
      <c:dateAx>
        <c:axId val="153960928"/>
        <c:scaling>
          <c:orientation val="minMax"/>
        </c:scaling>
        <c:delete val="1"/>
        <c:axPos val="b"/>
        <c:numFmt formatCode="&quot;H&quot;yy" sourceLinked="1"/>
        <c:majorTickMark val="none"/>
        <c:minorTickMark val="none"/>
        <c:tickLblPos val="none"/>
        <c:crossAx val="153958184"/>
        <c:crosses val="autoZero"/>
        <c:auto val="1"/>
        <c:lblOffset val="100"/>
        <c:baseTimeUnit val="years"/>
      </c:dateAx>
      <c:valAx>
        <c:axId val="15395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13.36</c:v>
                </c:pt>
                <c:pt idx="1">
                  <c:v>12.95</c:v>
                </c:pt>
                <c:pt idx="2">
                  <c:v>10.88</c:v>
                </c:pt>
                <c:pt idx="3">
                  <c:v>11.28</c:v>
                </c:pt>
                <c:pt idx="4">
                  <c:v>10.75</c:v>
                </c:pt>
              </c:numCache>
            </c:numRef>
          </c:val>
          <c:extLst>
            <c:ext xmlns:c16="http://schemas.microsoft.com/office/drawing/2014/chart" uri="{C3380CC4-5D6E-409C-BE32-E72D297353CC}">
              <c16:uniqueId val="{00000000-8959-4629-B191-3B45CDEC3710}"/>
            </c:ext>
          </c:extLst>
        </c:ser>
        <c:dLbls>
          <c:showLegendKey val="0"/>
          <c:showVal val="0"/>
          <c:showCatName val="0"/>
          <c:showSerName val="0"/>
          <c:showPercent val="0"/>
          <c:showBubbleSize val="0"/>
        </c:dLbls>
        <c:gapWidth val="150"/>
        <c:axId val="153962496"/>
        <c:axId val="15396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959-4629-B191-3B45CDEC3710}"/>
            </c:ext>
          </c:extLst>
        </c:ser>
        <c:dLbls>
          <c:showLegendKey val="0"/>
          <c:showVal val="0"/>
          <c:showCatName val="0"/>
          <c:showSerName val="0"/>
          <c:showPercent val="0"/>
          <c:showBubbleSize val="0"/>
        </c:dLbls>
        <c:marker val="1"/>
        <c:smooth val="0"/>
        <c:axId val="153962496"/>
        <c:axId val="153963280"/>
      </c:lineChart>
      <c:dateAx>
        <c:axId val="153962496"/>
        <c:scaling>
          <c:orientation val="minMax"/>
        </c:scaling>
        <c:delete val="1"/>
        <c:axPos val="b"/>
        <c:numFmt formatCode="&quot;H&quot;yy" sourceLinked="1"/>
        <c:majorTickMark val="none"/>
        <c:minorTickMark val="none"/>
        <c:tickLblPos val="none"/>
        <c:crossAx val="153963280"/>
        <c:crosses val="autoZero"/>
        <c:auto val="1"/>
        <c:lblOffset val="100"/>
        <c:baseTimeUnit val="years"/>
      </c:dateAx>
      <c:valAx>
        <c:axId val="15396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692.14</c:v>
                </c:pt>
                <c:pt idx="1">
                  <c:v>699.83</c:v>
                </c:pt>
                <c:pt idx="2">
                  <c:v>752.5</c:v>
                </c:pt>
                <c:pt idx="3">
                  <c:v>628.53</c:v>
                </c:pt>
                <c:pt idx="4">
                  <c:v>604.9</c:v>
                </c:pt>
              </c:numCache>
            </c:numRef>
          </c:val>
          <c:extLst>
            <c:ext xmlns:c16="http://schemas.microsoft.com/office/drawing/2014/chart" uri="{C3380CC4-5D6E-409C-BE32-E72D297353CC}">
              <c16:uniqueId val="{00000000-852D-4A65-A927-39338684D6CB}"/>
            </c:ext>
          </c:extLst>
        </c:ser>
        <c:dLbls>
          <c:showLegendKey val="0"/>
          <c:showVal val="0"/>
          <c:showCatName val="0"/>
          <c:showSerName val="0"/>
          <c:showPercent val="0"/>
          <c:showBubbleSize val="0"/>
        </c:dLbls>
        <c:gapWidth val="150"/>
        <c:axId val="154654080"/>
        <c:axId val="15465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52D-4A65-A927-39338684D6CB}"/>
            </c:ext>
          </c:extLst>
        </c:ser>
        <c:dLbls>
          <c:showLegendKey val="0"/>
          <c:showVal val="0"/>
          <c:showCatName val="0"/>
          <c:showSerName val="0"/>
          <c:showPercent val="0"/>
          <c:showBubbleSize val="0"/>
        </c:dLbls>
        <c:marker val="1"/>
        <c:smooth val="0"/>
        <c:axId val="154654080"/>
        <c:axId val="154654472"/>
      </c:lineChart>
      <c:dateAx>
        <c:axId val="154654080"/>
        <c:scaling>
          <c:orientation val="minMax"/>
        </c:scaling>
        <c:delete val="1"/>
        <c:axPos val="b"/>
        <c:numFmt formatCode="&quot;H&quot;yy" sourceLinked="1"/>
        <c:majorTickMark val="none"/>
        <c:minorTickMark val="none"/>
        <c:tickLblPos val="none"/>
        <c:crossAx val="154654472"/>
        <c:crosses val="autoZero"/>
        <c:auto val="1"/>
        <c:lblOffset val="100"/>
        <c:baseTimeUnit val="years"/>
      </c:dateAx>
      <c:valAx>
        <c:axId val="15465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election activeCell="I7" sqref="I7:O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市川三郷町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15695</v>
      </c>
      <c r="AM8" s="51"/>
      <c r="AN8" s="51"/>
      <c r="AO8" s="51"/>
      <c r="AP8" s="51"/>
      <c r="AQ8" s="51"/>
      <c r="AR8" s="51"/>
      <c r="AS8" s="51"/>
      <c r="AT8" s="46">
        <f>データ!T6</f>
        <v>75.180000000000007</v>
      </c>
      <c r="AU8" s="46"/>
      <c r="AV8" s="46"/>
      <c r="AW8" s="46"/>
      <c r="AX8" s="46"/>
      <c r="AY8" s="46"/>
      <c r="AZ8" s="46"/>
      <c r="BA8" s="46"/>
      <c r="BB8" s="46">
        <f>データ!U6</f>
        <v>208.77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0.65</v>
      </c>
      <c r="Q10" s="46"/>
      <c r="R10" s="46"/>
      <c r="S10" s="46"/>
      <c r="T10" s="46"/>
      <c r="U10" s="46"/>
      <c r="V10" s="46"/>
      <c r="W10" s="46">
        <f>データ!Q6</f>
        <v>100</v>
      </c>
      <c r="X10" s="46"/>
      <c r="Y10" s="46"/>
      <c r="Z10" s="46"/>
      <c r="AA10" s="46"/>
      <c r="AB10" s="46"/>
      <c r="AC10" s="46"/>
      <c r="AD10" s="51">
        <f>データ!R6</f>
        <v>3250</v>
      </c>
      <c r="AE10" s="51"/>
      <c r="AF10" s="51"/>
      <c r="AG10" s="51"/>
      <c r="AH10" s="51"/>
      <c r="AI10" s="51"/>
      <c r="AJ10" s="51"/>
      <c r="AK10" s="2"/>
      <c r="AL10" s="51">
        <f>データ!V6</f>
        <v>102</v>
      </c>
      <c r="AM10" s="51"/>
      <c r="AN10" s="51"/>
      <c r="AO10" s="51"/>
      <c r="AP10" s="51"/>
      <c r="AQ10" s="51"/>
      <c r="AR10" s="51"/>
      <c r="AS10" s="51"/>
      <c r="AT10" s="46">
        <f>データ!W6</f>
        <v>0.34</v>
      </c>
      <c r="AU10" s="46"/>
      <c r="AV10" s="46"/>
      <c r="AW10" s="46"/>
      <c r="AX10" s="46"/>
      <c r="AY10" s="46"/>
      <c r="AZ10" s="46"/>
      <c r="BA10" s="46"/>
      <c r="BB10" s="46">
        <f>データ!X6</f>
        <v>300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5qTB8Z8yQ499PnzPU3O34nlsGc7voVTNOM+aDMDBRFBtnUeP5u7v+4HdGWiFVlZ9HlOFuOloHamuv8sns9vuDw==" saltValue="stX5IcnYlMVPPBVF1lLf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193461</v>
      </c>
      <c r="D6" s="33">
        <f t="shared" si="3"/>
        <v>47</v>
      </c>
      <c r="E6" s="33">
        <f t="shared" si="3"/>
        <v>17</v>
      </c>
      <c r="F6" s="33">
        <f t="shared" si="3"/>
        <v>5</v>
      </c>
      <c r="G6" s="33">
        <f t="shared" si="3"/>
        <v>0</v>
      </c>
      <c r="H6" s="33" t="str">
        <f t="shared" si="3"/>
        <v>山梨県　市川三郷町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0.65</v>
      </c>
      <c r="Q6" s="34">
        <f t="shared" si="3"/>
        <v>100</v>
      </c>
      <c r="R6" s="34">
        <f t="shared" si="3"/>
        <v>3250</v>
      </c>
      <c r="S6" s="34">
        <f t="shared" si="3"/>
        <v>15695</v>
      </c>
      <c r="T6" s="34">
        <f t="shared" si="3"/>
        <v>75.180000000000007</v>
      </c>
      <c r="U6" s="34">
        <f t="shared" si="3"/>
        <v>208.77</v>
      </c>
      <c r="V6" s="34">
        <f t="shared" si="3"/>
        <v>102</v>
      </c>
      <c r="W6" s="34">
        <f t="shared" si="3"/>
        <v>0.34</v>
      </c>
      <c r="X6" s="34">
        <f t="shared" si="3"/>
        <v>300</v>
      </c>
      <c r="Y6" s="35">
        <f>IF(Y7="",NA(),Y7)</f>
        <v>77.430000000000007</v>
      </c>
      <c r="Z6" s="35">
        <f t="shared" ref="Z6:AH6" si="4">IF(Z7="",NA(),Z7)</f>
        <v>81.16</v>
      </c>
      <c r="AA6" s="35">
        <f t="shared" si="4"/>
        <v>82.15</v>
      </c>
      <c r="AB6" s="35">
        <f t="shared" si="4"/>
        <v>91.48</v>
      </c>
      <c r="AC6" s="35">
        <f t="shared" si="4"/>
        <v>78.260000000000005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7558.58</v>
      </c>
      <c r="BG6" s="35">
        <f t="shared" ref="BG6:BO6" si="7">IF(BG7="",NA(),BG7)</f>
        <v>7412.46</v>
      </c>
      <c r="BH6" s="35">
        <f t="shared" si="7"/>
        <v>6534.26</v>
      </c>
      <c r="BI6" s="35">
        <f t="shared" si="7"/>
        <v>10244.14</v>
      </c>
      <c r="BJ6" s="35">
        <f t="shared" si="7"/>
        <v>8121.62</v>
      </c>
      <c r="BK6" s="35">
        <f t="shared" si="7"/>
        <v>1081.8</v>
      </c>
      <c r="BL6" s="35">
        <f t="shared" si="7"/>
        <v>974.93</v>
      </c>
      <c r="BM6" s="35">
        <f t="shared" si="7"/>
        <v>855.8</v>
      </c>
      <c r="BN6" s="35">
        <f t="shared" si="7"/>
        <v>789.46</v>
      </c>
      <c r="BO6" s="35">
        <f t="shared" si="7"/>
        <v>826.83</v>
      </c>
      <c r="BP6" s="34" t="str">
        <f>IF(BP7="","",IF(BP7="-","【-】","【"&amp;SUBSTITUTE(TEXT(BP7,"#,##0.00"),"-","△")&amp;"】"))</f>
        <v>【765.47】</v>
      </c>
      <c r="BQ6" s="35">
        <f>IF(BQ7="",NA(),BQ7)</f>
        <v>13.36</v>
      </c>
      <c r="BR6" s="35">
        <f t="shared" ref="BR6:BZ6" si="8">IF(BR7="",NA(),BR7)</f>
        <v>12.95</v>
      </c>
      <c r="BS6" s="35">
        <f t="shared" si="8"/>
        <v>10.88</v>
      </c>
      <c r="BT6" s="35">
        <f t="shared" si="8"/>
        <v>11.28</v>
      </c>
      <c r="BU6" s="35">
        <f t="shared" si="8"/>
        <v>10.75</v>
      </c>
      <c r="BV6" s="35">
        <f t="shared" si="8"/>
        <v>52.19</v>
      </c>
      <c r="BW6" s="35">
        <f t="shared" si="8"/>
        <v>55.32</v>
      </c>
      <c r="BX6" s="35">
        <f t="shared" si="8"/>
        <v>59.8</v>
      </c>
      <c r="BY6" s="35">
        <f t="shared" si="8"/>
        <v>57.77</v>
      </c>
      <c r="BZ6" s="35">
        <f t="shared" si="8"/>
        <v>57.31</v>
      </c>
      <c r="CA6" s="34" t="str">
        <f>IF(CA7="","",IF(CA7="-","【-】","【"&amp;SUBSTITUTE(TEXT(CA7,"#,##0.00"),"-","△")&amp;"】"))</f>
        <v>【59.59】</v>
      </c>
      <c r="CB6" s="35">
        <f>IF(CB7="",NA(),CB7)</f>
        <v>692.14</v>
      </c>
      <c r="CC6" s="35">
        <f t="shared" ref="CC6:CK6" si="9">IF(CC7="",NA(),CC7)</f>
        <v>699.83</v>
      </c>
      <c r="CD6" s="35">
        <f t="shared" si="9"/>
        <v>752.5</v>
      </c>
      <c r="CE6" s="35">
        <f t="shared" si="9"/>
        <v>628.53</v>
      </c>
      <c r="CF6" s="35">
        <f t="shared" si="9"/>
        <v>604.9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35.65</v>
      </c>
      <c r="CN6" s="35">
        <f t="shared" ref="CN6:CV6" si="10">IF(CN7="",NA(),CN7)</f>
        <v>36.520000000000003</v>
      </c>
      <c r="CO6" s="35">
        <f t="shared" si="10"/>
        <v>40</v>
      </c>
      <c r="CP6" s="35">
        <f t="shared" si="10"/>
        <v>45.22</v>
      </c>
      <c r="CQ6" s="35">
        <f t="shared" si="10"/>
        <v>48.7</v>
      </c>
      <c r="CR6" s="35">
        <f t="shared" si="10"/>
        <v>52.31</v>
      </c>
      <c r="CS6" s="35">
        <f t="shared" si="10"/>
        <v>60.65</v>
      </c>
      <c r="CT6" s="35">
        <f t="shared" si="10"/>
        <v>51.75</v>
      </c>
      <c r="CU6" s="35">
        <f t="shared" si="10"/>
        <v>50.68</v>
      </c>
      <c r="CV6" s="35">
        <f t="shared" si="10"/>
        <v>50.14</v>
      </c>
      <c r="CW6" s="34" t="str">
        <f>IF(CW7="","",IF(CW7="-","【-】","【"&amp;SUBSTITUTE(TEXT(CW7,"#,##0.00"),"-","△")&amp;"】"))</f>
        <v>【51.30】</v>
      </c>
      <c r="CX6" s="35">
        <f>IF(CX7="",NA(),CX7)</f>
        <v>54.14</v>
      </c>
      <c r="CY6" s="35">
        <f t="shared" ref="CY6:DG6" si="11">IF(CY7="",NA(),CY7)</f>
        <v>56.25</v>
      </c>
      <c r="CZ6" s="35">
        <f t="shared" si="11"/>
        <v>55.46</v>
      </c>
      <c r="DA6" s="35">
        <f t="shared" si="11"/>
        <v>59.62</v>
      </c>
      <c r="DB6" s="35">
        <f t="shared" si="11"/>
        <v>62.75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193461</v>
      </c>
      <c r="D7" s="37">
        <v>47</v>
      </c>
      <c r="E7" s="37">
        <v>17</v>
      </c>
      <c r="F7" s="37">
        <v>5</v>
      </c>
      <c r="G7" s="37">
        <v>0</v>
      </c>
      <c r="H7" s="37" t="s">
        <v>98</v>
      </c>
      <c r="I7" s="37" t="s">
        <v>99</v>
      </c>
      <c r="J7" s="37" t="s">
        <v>100</v>
      </c>
      <c r="K7" s="37" t="s">
        <v>101</v>
      </c>
      <c r="L7" s="37" t="s">
        <v>102</v>
      </c>
      <c r="M7" s="37" t="s">
        <v>103</v>
      </c>
      <c r="N7" s="38" t="s">
        <v>104</v>
      </c>
      <c r="O7" s="38" t="s">
        <v>105</v>
      </c>
      <c r="P7" s="38">
        <v>0.65</v>
      </c>
      <c r="Q7" s="38">
        <v>100</v>
      </c>
      <c r="R7" s="38">
        <v>3250</v>
      </c>
      <c r="S7" s="38">
        <v>15695</v>
      </c>
      <c r="T7" s="38">
        <v>75.180000000000007</v>
      </c>
      <c r="U7" s="38">
        <v>208.77</v>
      </c>
      <c r="V7" s="38">
        <v>102</v>
      </c>
      <c r="W7" s="38">
        <v>0.34</v>
      </c>
      <c r="X7" s="38">
        <v>300</v>
      </c>
      <c r="Y7" s="38">
        <v>77.430000000000007</v>
      </c>
      <c r="Z7" s="38">
        <v>81.16</v>
      </c>
      <c r="AA7" s="38">
        <v>82.15</v>
      </c>
      <c r="AB7" s="38">
        <v>91.48</v>
      </c>
      <c r="AC7" s="38">
        <v>78.260000000000005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7558.58</v>
      </c>
      <c r="BG7" s="38">
        <v>7412.46</v>
      </c>
      <c r="BH7" s="38">
        <v>6534.26</v>
      </c>
      <c r="BI7" s="38">
        <v>10244.14</v>
      </c>
      <c r="BJ7" s="38">
        <v>8121.62</v>
      </c>
      <c r="BK7" s="38">
        <v>1081.8</v>
      </c>
      <c r="BL7" s="38">
        <v>974.93</v>
      </c>
      <c r="BM7" s="38">
        <v>855.8</v>
      </c>
      <c r="BN7" s="38">
        <v>789.46</v>
      </c>
      <c r="BO7" s="38">
        <v>826.83</v>
      </c>
      <c r="BP7" s="38">
        <v>765.47</v>
      </c>
      <c r="BQ7" s="38">
        <v>13.36</v>
      </c>
      <c r="BR7" s="38">
        <v>12.95</v>
      </c>
      <c r="BS7" s="38">
        <v>10.88</v>
      </c>
      <c r="BT7" s="38">
        <v>11.28</v>
      </c>
      <c r="BU7" s="38">
        <v>10.75</v>
      </c>
      <c r="BV7" s="38">
        <v>52.19</v>
      </c>
      <c r="BW7" s="38">
        <v>55.32</v>
      </c>
      <c r="BX7" s="38">
        <v>59.8</v>
      </c>
      <c r="BY7" s="38">
        <v>57.77</v>
      </c>
      <c r="BZ7" s="38">
        <v>57.31</v>
      </c>
      <c r="CA7" s="38">
        <v>59.59</v>
      </c>
      <c r="CB7" s="38">
        <v>692.14</v>
      </c>
      <c r="CC7" s="38">
        <v>699.83</v>
      </c>
      <c r="CD7" s="38">
        <v>752.5</v>
      </c>
      <c r="CE7" s="38">
        <v>628.53</v>
      </c>
      <c r="CF7" s="38">
        <v>604.9</v>
      </c>
      <c r="CG7" s="38">
        <v>296.14</v>
      </c>
      <c r="CH7" s="38">
        <v>283.17</v>
      </c>
      <c r="CI7" s="38">
        <v>263.76</v>
      </c>
      <c r="CJ7" s="38">
        <v>274.35000000000002</v>
      </c>
      <c r="CK7" s="38">
        <v>273.52</v>
      </c>
      <c r="CL7" s="38">
        <v>257.86</v>
      </c>
      <c r="CM7" s="38">
        <v>35.65</v>
      </c>
      <c r="CN7" s="38">
        <v>36.520000000000003</v>
      </c>
      <c r="CO7" s="38">
        <v>40</v>
      </c>
      <c r="CP7" s="38">
        <v>45.22</v>
      </c>
      <c r="CQ7" s="38">
        <v>48.7</v>
      </c>
      <c r="CR7" s="38">
        <v>52.31</v>
      </c>
      <c r="CS7" s="38">
        <v>60.65</v>
      </c>
      <c r="CT7" s="38">
        <v>51.75</v>
      </c>
      <c r="CU7" s="38">
        <v>50.68</v>
      </c>
      <c r="CV7" s="38">
        <v>50.14</v>
      </c>
      <c r="CW7" s="38">
        <v>51.3</v>
      </c>
      <c r="CX7" s="38">
        <v>54.14</v>
      </c>
      <c r="CY7" s="38">
        <v>56.25</v>
      </c>
      <c r="CZ7" s="38">
        <v>55.46</v>
      </c>
      <c r="DA7" s="38">
        <v>59.62</v>
      </c>
      <c r="DB7" s="38">
        <v>62.75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2021-01-27T07:42:19Z</cp:lastPrinted>
  <dcterms:created xsi:type="dcterms:W3CDTF">2020-12-04T03:03:57Z</dcterms:created>
  <dcterms:modified xsi:type="dcterms:W3CDTF">2021-02-22T01:18:12Z</dcterms:modified>
  <cp:category/>
</cp:coreProperties>
</file>