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171 公共下水\"/>
    </mc:Choice>
  </mc:AlternateContent>
  <workbookProtection workbookAlgorithmName="SHA-512" workbookHashValue="oIXoUH0aI3q8o8N//TH38NX7yUQPPxhkiLW8a6DJ63icKiurqfWBwNAoOxsooJ3U7hGBsD7/BJ3z0KGPDP22Sw==" workbookSaltValue="/jSUfoXD0l+eZ1RURilCZQ=="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P8" i="4"/>
  <c r="I8" i="4"/>
</calcChain>
</file>

<file path=xl/sharedStrings.xml><?xml version="1.0" encoding="utf-8"?>
<sst xmlns="http://schemas.openxmlformats.org/spreadsheetml/2006/main" count="238" uniqueCount="119">
  <si>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</si>
  <si>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</si>
  <si>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</si>
  <si>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</si>
  <si>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</si>
  <si>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</si>
  <si>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</si>
  <si>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</si>
  <si>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</si>
  <si>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</si>
  <si>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</si>
  <si>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</si>
  <si>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</si>
  <si>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</si>
  <si>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</si>
  <si>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</si>
  <si>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</si>
  <si>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</si>
  <si>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</si>
  <si>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</si>
  <si>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</si>
  <si>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</si>
  <si>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</si>
  <si>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</si>
  <si>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</si>
  <si>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</si>
  <si>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</si>
  <si>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</si>
  <si>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</si>
  <si>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</si>
  <si>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</si>
  <si>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</si>
  <si>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</si>
  <si>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</si>
  <si>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</si>
  <si>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</si>
  <si>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</si>
  <si>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</si>
  <si>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</si>
  <si>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</si>
  <si>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</si>
  <si>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</si>
  <si>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</si>
  <si>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</si>
  <si>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</si>
  <si>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</si>
  <si>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</si>
  <si>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</si>
  <si>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</si>
  <si>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</si>
  <si>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</si>
  <si>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</si>
  <si>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</si>
  <si>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</si>
  <si>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</si>
  <si>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</si>
  <si>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</si>
  <si>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</si>
  <si>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</si>
  <si>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</si>
  <si>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</si>
  <si>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</si>
  <si>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</si>
  <si>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</si>
  <si>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</si>
  <si>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</si>
  <si>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</si>
  <si>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</si>
  <si>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</si>
  <si>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</si>
  <si>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</si>
  <si>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</si>
  <si>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</si>
  <si>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</si>
  <si>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</si>
  <si>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</si>
  <si>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</si>
  <si>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</si>
  <si>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</si>
  <si>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</si>
  <si>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</si>
  <si>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</si>
  <si>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</si>
  <si>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</si>
  <si>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</si>
  <si>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</si>
  <si>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</si>
  <si>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</si>
  <si>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</si>
  <si>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</si>
  <si>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</si>
  <si>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</si>
  <si>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</si>
  <si>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</si>
  <si>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</si>
  <si>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</si>
  <si>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</si>
  <si>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</si>
  <si>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中央市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</si>
  <si>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</si>
  <si>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</si>
  <si>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</si>
  <si>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</si>
  <si>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</si>
  <si>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</si>
  <si>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</si>
  <si>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</si>
  <si>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</si>
  <si>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</si>
  <si>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</si>
  <si>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</si>
  <si>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</si>
  <si>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</si>
  <si>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</si>
  <si>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</si>
  <si>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</si>
  <si>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益的収支比率、経費回収率共に、改善の兆しはみられるものの、いまだに90％を下回っており、本来、使用料を充てるべきとされる汚水処理に係る費用について、使用料のみでは賄えていない状況となっている。
　地方債残高は、発行額の抑制により減少傾向にある。事業規模比率で比較すると類団平均値よりやや高い水準で推移していたが、平成29年度以降は一般会計負担額の増により比率が低下している。
　汚水処理原価は、類団平均値程度で推移しているが、平成29年度以降は改善傾向にある。しかし、全国平均を上回っているので、引き続き経費削減や水洗化率向上による有収水量増加等に努めていく。
　水洗化率は類似団体平均を大幅に上回っており良好である。</t>
    <phoneticPr fontId="4"/>
  </si>
  <si>
    <t>　多くの下水道施設は耐用年数を経過しておらず、また独自の処理施設を持っていないため、現時点では老朽化に係る維持管理上の問題は少ない。</t>
    <phoneticPr fontId="4"/>
  </si>
  <si>
    <t>　下水道未普及地域の解消のため、引き続き区域拡大を必要とされていることから、長期的に持続可能な経営ができるよう、令和2年度中の経営戦略策定に取り組んでいる。
　また、経営・資産等を正確に把握するため、令和2年度から公営企業会計の適用を行った。
　なお、使用料については、公平で適正な負担水準を目指し、平成30年5月1日の使用分から改定を実施した。</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</si>
</sst>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DA-47FD-9FE1-283EAC7F417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c:ext xmlns:c16="http://schemas.microsoft.com/office/drawing/2014/chart" uri="{C3380CC4-5D6E-409C-BE32-E72D297353CC}">
              <c16:uniqueId val="{00000001-6CDA-47FD-9FE1-283EAC7F417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62.62</c:v>
                </c:pt>
                <c:pt idx="1">
                  <c:v>62.09</c:v>
                </c:pt>
                <c:pt idx="2">
                  <c:v>63.25</c:v>
                </c:pt>
                <c:pt idx="3">
                  <c:v>0</c:v>
                </c:pt>
                <c:pt idx="4">
                  <c:v>0</c:v>
                </c:pt>
              </c:numCache>
            </c:numRef>
          </c:val>
          <c:extLst>
            <c:ext xmlns:c16="http://schemas.microsoft.com/office/drawing/2014/chart" uri="{C3380CC4-5D6E-409C-BE32-E72D297353CC}">
              <c16:uniqueId val="{00000000-36FB-4015-BC41-B3FAE303920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c:ext xmlns:c16="http://schemas.microsoft.com/office/drawing/2014/chart" uri="{C3380CC4-5D6E-409C-BE32-E72D297353CC}">
              <c16:uniqueId val="{00000001-36FB-4015-BC41-B3FAE303920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88.5</c:v>
                </c:pt>
                <c:pt idx="1">
                  <c:v>90.23</c:v>
                </c:pt>
                <c:pt idx="2">
                  <c:v>89.94</c:v>
                </c:pt>
                <c:pt idx="3">
                  <c:v>90.7</c:v>
                </c:pt>
                <c:pt idx="4">
                  <c:v>86.84</c:v>
                </c:pt>
              </c:numCache>
            </c:numRef>
          </c:val>
          <c:extLst>
            <c:ext xmlns:c16="http://schemas.microsoft.com/office/drawing/2014/chart" uri="{C3380CC4-5D6E-409C-BE32-E72D297353CC}">
              <c16:uniqueId val="{00000000-87A3-4038-877E-1525FC62361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c:ext xmlns:c16="http://schemas.microsoft.com/office/drawing/2014/chart" uri="{C3380CC4-5D6E-409C-BE32-E72D297353CC}">
              <c16:uniqueId val="{00000001-87A3-4038-877E-1525FC62361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71.06</c:v>
                </c:pt>
                <c:pt idx="1">
                  <c:v>66.55</c:v>
                </c:pt>
                <c:pt idx="2">
                  <c:v>87.47</c:v>
                </c:pt>
                <c:pt idx="3">
                  <c:v>87.96</c:v>
                </c:pt>
                <c:pt idx="4">
                  <c:v>74.63</c:v>
                </c:pt>
              </c:numCache>
            </c:numRef>
          </c:val>
          <c:extLst>
            <c:ext xmlns:c16="http://schemas.microsoft.com/office/drawing/2014/chart" uri="{C3380CC4-5D6E-409C-BE32-E72D297353CC}">
              <c16:uniqueId val="{00000000-7AED-479F-AD23-3442AE024DA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ED-479F-AD23-3442AE024DA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CB-4584-8BA3-9F2F08077F7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CB-4584-8BA3-9F2F08077F7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0B-4E34-994C-1DF522AC698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0B-4E34-994C-1DF522AC698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39-4A9F-981B-90A23560CBD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39-4A9F-981B-90A23560CBD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B4-4A0F-8484-8A8C6B8C76E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B4-4A0F-8484-8A8C6B8C76E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1336.89</c:v>
                </c:pt>
                <c:pt idx="1">
                  <c:v>1317.28</c:v>
                </c:pt>
                <c:pt idx="2">
                  <c:v>520.72</c:v>
                </c:pt>
                <c:pt idx="3">
                  <c:v>523.72</c:v>
                </c:pt>
                <c:pt idx="4">
                  <c:v>580.91</c:v>
                </c:pt>
              </c:numCache>
            </c:numRef>
          </c:val>
          <c:extLst>
            <c:ext xmlns:c16="http://schemas.microsoft.com/office/drawing/2014/chart" uri="{C3380CC4-5D6E-409C-BE32-E72D297353CC}">
              <c16:uniqueId val="{00000000-B078-4BDA-B458-0263C5EF8B5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c:ext xmlns:c16="http://schemas.microsoft.com/office/drawing/2014/chart" uri="{C3380CC4-5D6E-409C-BE32-E72D297353CC}">
              <c16:uniqueId val="{00000001-B078-4BDA-B458-0263C5EF8B5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56.32</c:v>
                </c:pt>
                <c:pt idx="1">
                  <c:v>53.53</c:v>
                </c:pt>
                <c:pt idx="2">
                  <c:v>84.09</c:v>
                </c:pt>
                <c:pt idx="3">
                  <c:v>84.33</c:v>
                </c:pt>
                <c:pt idx="4">
                  <c:v>79.78</c:v>
                </c:pt>
              </c:numCache>
            </c:numRef>
          </c:val>
          <c:extLst>
            <c:ext xmlns:c16="http://schemas.microsoft.com/office/drawing/2014/chart" uri="{C3380CC4-5D6E-409C-BE32-E72D297353CC}">
              <c16:uniqueId val="{00000000-B4EB-4163-9641-560D9D75DDC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B4EB-4163-9641-560D9D75DDC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208.86</c:v>
                </c:pt>
                <c:pt idx="1">
                  <c:v>217.38</c:v>
                </c:pt>
                <c:pt idx="2">
                  <c:v>140.82</c:v>
                </c:pt>
                <c:pt idx="3">
                  <c:v>150.66999999999999</c:v>
                </c:pt>
                <c:pt idx="4">
                  <c:v>152.11000000000001</c:v>
                </c:pt>
              </c:numCache>
            </c:numRef>
          </c:val>
          <c:extLst>
            <c:ext xmlns:c16="http://schemas.microsoft.com/office/drawing/2014/chart" uri="{C3380CC4-5D6E-409C-BE32-E72D297353CC}">
              <c16:uniqueId val="{00000000-3474-4ECE-923C-A48ABC66767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c:ext xmlns:c16="http://schemas.microsoft.com/office/drawing/2014/chart" uri="{C3380CC4-5D6E-409C-BE32-E72D297353CC}">
              <c16:uniqueId val="{00000001-3474-4ECE-923C-A48ABC66767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山梨県　中央市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31010</v>
      </c>
      <c r="AM8" s="69"/>
      <c r="AN8" s="69"/>
      <c r="AO8" s="69"/>
      <c r="AP8" s="69"/>
      <c r="AQ8" s="69"/>
      <c r="AR8" s="69"/>
      <c r="AS8" s="69"/>
      <c r="AT8" s="68">
        <f>データ!T6</f>
        <v>31.69</v>
      </c>
      <c r="AU8" s="68"/>
      <c r="AV8" s="68"/>
      <c r="AW8" s="68"/>
      <c r="AX8" s="68"/>
      <c r="AY8" s="68"/>
      <c r="AZ8" s="68"/>
      <c r="BA8" s="68"/>
      <c r="BB8" s="68">
        <f>データ!U6</f>
        <v>978.54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64.349999999999994</v>
      </c>
      <c r="Q10" s="68"/>
      <c r="R10" s="68"/>
      <c r="S10" s="68"/>
      <c r="T10" s="68"/>
      <c r="U10" s="68"/>
      <c r="V10" s="68"/>
      <c r="W10" s="68">
        <f>データ!Q6</f>
        <v>95.77</v>
      </c>
      <c r="X10" s="68"/>
      <c r="Y10" s="68"/>
      <c r="Z10" s="68"/>
      <c r="AA10" s="68"/>
      <c r="AB10" s="68"/>
      <c r="AC10" s="68"/>
      <c r="AD10" s="69">
        <f>データ!R6</f>
        <v>2200</v>
      </c>
      <c r="AE10" s="69"/>
      <c r="AF10" s="69"/>
      <c r="AG10" s="69"/>
      <c r="AH10" s="69"/>
      <c r="AI10" s="69"/>
      <c r="AJ10" s="69"/>
      <c r="AK10" s="2"/>
      <c r="AL10" s="69">
        <f>データ!V6</f>
        <v>19951</v>
      </c>
      <c r="AM10" s="69"/>
      <c r="AN10" s="69"/>
      <c r="AO10" s="69"/>
      <c r="AP10" s="69"/>
      <c r="AQ10" s="69"/>
      <c r="AR10" s="69"/>
      <c r="AS10" s="69"/>
      <c r="AT10" s="68">
        <f>データ!W6</f>
        <v>5.3</v>
      </c>
      <c r="AU10" s="68"/>
      <c r="AV10" s="68"/>
      <c r="AW10" s="68"/>
      <c r="AX10" s="68"/>
      <c r="AY10" s="68"/>
      <c r="AZ10" s="68"/>
      <c r="BA10" s="68"/>
      <c r="BB10" s="68">
        <f>データ!X6</f>
        <v>3764.34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k98VD6aN5NxwifFPM3g9pgckJn6dAPSzASZRATxGtF0RVXk+CAxhNqtgduANQCZUcPgTozyWiKitEvNR0iIlfw==" saltValue="72p1yo43Q2IKNxvxQjyId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192147</v>
      </c>
      <c r="D6" s="33">
        <f t="shared" si="3"/>
        <v>47</v>
      </c>
      <c r="E6" s="33">
        <f t="shared" si="3"/>
        <v>17</v>
      </c>
      <c r="F6" s="33">
        <f t="shared" si="3"/>
        <v>1</v>
      </c>
      <c r="G6" s="33">
        <f t="shared" si="3"/>
        <v>0</v>
      </c>
      <c r="H6" s="33" t="str">
        <f t="shared" si="3"/>
        <v>山梨県　中央市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64.349999999999994</v>
      </c>
      <c r="Q6" s="34">
        <f t="shared" si="3"/>
        <v>95.77</v>
      </c>
      <c r="R6" s="34">
        <f t="shared" si="3"/>
        <v>2200</v>
      </c>
      <c r="S6" s="34">
        <f t="shared" si="3"/>
        <v>31010</v>
      </c>
      <c r="T6" s="34">
        <f t="shared" si="3"/>
        <v>31.69</v>
      </c>
      <c r="U6" s="34">
        <f t="shared" si="3"/>
        <v>978.54</v>
      </c>
      <c r="V6" s="34">
        <f t="shared" si="3"/>
        <v>19951</v>
      </c>
      <c r="W6" s="34">
        <f t="shared" si="3"/>
        <v>5.3</v>
      </c>
      <c r="X6" s="34">
        <f t="shared" si="3"/>
        <v>3764.34</v>
      </c>
      <c r="Y6" s="35">
        <f>IF(Y7="",NA(),Y7)</f>
        <v>71.06</v>
      </c>
      <c r="Z6" s="35">
        <f t="shared" ref="Z6:AH6" si="4">IF(Z7="",NA(),Z7)</f>
        <v>66.55</v>
      </c>
      <c r="AA6" s="35">
        <f t="shared" si="4"/>
        <v>87.47</v>
      </c>
      <c r="AB6" s="35">
        <f t="shared" si="4"/>
        <v>87.96</v>
      </c>
      <c r="AC6" s="35">
        <f t="shared" si="4"/>
        <v>74.63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1336.89</v>
      </c>
      <c r="BG6" s="35">
        <f t="shared" ref="BG6:BO6" si="7">IF(BG7="",NA(),BG7)</f>
        <v>1317.28</v>
      </c>
      <c r="BH6" s="35">
        <f t="shared" si="7"/>
        <v>520.72</v>
      </c>
      <c r="BI6" s="35">
        <f t="shared" si="7"/>
        <v>523.72</v>
      </c>
      <c r="BJ6" s="35">
        <f t="shared" si="7"/>
        <v>580.91</v>
      </c>
      <c r="BK6" s="35">
        <f t="shared" si="7"/>
        <v>1118.56</v>
      </c>
      <c r="BL6" s="35">
        <f t="shared" si="7"/>
        <v>1111.31</v>
      </c>
      <c r="BM6" s="35">
        <f t="shared" si="7"/>
        <v>966.33</v>
      </c>
      <c r="BN6" s="35">
        <f t="shared" si="7"/>
        <v>958.81</v>
      </c>
      <c r="BO6" s="35">
        <f t="shared" si="7"/>
        <v>1001.3</v>
      </c>
      <c r="BP6" s="34" t="str">
        <f>IF(BP7="","",IF(BP7="-","【-】","【"&amp;SUBSTITUTE(TEXT(BP7,"#,##0.00"),"-","△")&amp;"】"))</f>
        <v>【682.51】</v>
      </c>
      <c r="BQ6" s="35">
        <f>IF(BQ7="",NA(),BQ7)</f>
        <v>56.32</v>
      </c>
      <c r="BR6" s="35">
        <f t="shared" ref="BR6:BZ6" si="8">IF(BR7="",NA(),BR7)</f>
        <v>53.53</v>
      </c>
      <c r="BS6" s="35">
        <f t="shared" si="8"/>
        <v>84.09</v>
      </c>
      <c r="BT6" s="35">
        <f t="shared" si="8"/>
        <v>84.33</v>
      </c>
      <c r="BU6" s="35">
        <f t="shared" si="8"/>
        <v>79.78</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208.86</v>
      </c>
      <c r="CC6" s="35">
        <f t="shared" ref="CC6:CK6" si="9">IF(CC7="",NA(),CC7)</f>
        <v>217.38</v>
      </c>
      <c r="CD6" s="35">
        <f t="shared" si="9"/>
        <v>140.82</v>
      </c>
      <c r="CE6" s="35">
        <f t="shared" si="9"/>
        <v>150.66999999999999</v>
      </c>
      <c r="CF6" s="35">
        <f t="shared" si="9"/>
        <v>152.11000000000001</v>
      </c>
      <c r="CG6" s="35">
        <f t="shared" si="9"/>
        <v>215.28</v>
      </c>
      <c r="CH6" s="35">
        <f t="shared" si="9"/>
        <v>207.96</v>
      </c>
      <c r="CI6" s="35">
        <f t="shared" si="9"/>
        <v>194.31</v>
      </c>
      <c r="CJ6" s="35">
        <f t="shared" si="9"/>
        <v>190.99</v>
      </c>
      <c r="CK6" s="35">
        <f t="shared" si="9"/>
        <v>187.55</v>
      </c>
      <c r="CL6" s="34" t="str">
        <f>IF(CL7="","",IF(CL7="-","【-】","【"&amp;SUBSTITUTE(TEXT(CL7,"#,##0.00"),"-","△")&amp;"】"))</f>
        <v>【136.15】</v>
      </c>
      <c r="CM6" s="35">
        <f>IF(CM7="",NA(),CM7)</f>
        <v>62.62</v>
      </c>
      <c r="CN6" s="35">
        <f t="shared" ref="CN6:CV6" si="10">IF(CN7="",NA(),CN7)</f>
        <v>62.09</v>
      </c>
      <c r="CO6" s="35">
        <f t="shared" si="10"/>
        <v>63.25</v>
      </c>
      <c r="CP6" s="35" t="str">
        <f t="shared" si="10"/>
        <v>-</v>
      </c>
      <c r="CQ6" s="35" t="str">
        <f t="shared" si="10"/>
        <v>-</v>
      </c>
      <c r="CR6" s="35">
        <f t="shared" si="10"/>
        <v>54.67</v>
      </c>
      <c r="CS6" s="35">
        <f t="shared" si="10"/>
        <v>53.51</v>
      </c>
      <c r="CT6" s="35">
        <f t="shared" si="10"/>
        <v>53.5</v>
      </c>
      <c r="CU6" s="35">
        <f t="shared" si="10"/>
        <v>52.58</v>
      </c>
      <c r="CV6" s="35">
        <f t="shared" si="10"/>
        <v>50.94</v>
      </c>
      <c r="CW6" s="34" t="str">
        <f>IF(CW7="","",IF(CW7="-","【-】","【"&amp;SUBSTITUTE(TEXT(CW7,"#,##0.00"),"-","△")&amp;"】"))</f>
        <v>【59.64】</v>
      </c>
      <c r="CX6" s="35">
        <f>IF(CX7="",NA(),CX7)</f>
        <v>88.5</v>
      </c>
      <c r="CY6" s="35">
        <f t="shared" ref="CY6:DG6" si="11">IF(CY7="",NA(),CY7)</f>
        <v>90.23</v>
      </c>
      <c r="CZ6" s="35">
        <f t="shared" si="11"/>
        <v>89.94</v>
      </c>
      <c r="DA6" s="35">
        <f t="shared" si="11"/>
        <v>90.7</v>
      </c>
      <c r="DB6" s="35">
        <f t="shared" si="11"/>
        <v>86.84</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2">
      <c r="A7" s="28"/>
      <c r="B7" s="37">
        <v>2019</v>
      </c>
      <c r="C7" s="37">
        <v>192147</v>
      </c>
      <c r="D7" s="37">
        <v>47</v>
      </c>
      <c r="E7" s="37">
        <v>17</v>
      </c>
      <c r="F7" s="37">
        <v>1</v>
      </c>
      <c r="G7" s="37">
        <v>0</v>
      </c>
      <c r="H7" s="37" t="s">
        <v>98</v>
      </c>
      <c r="I7" s="37" t="s">
        <v>99</v>
      </c>
      <c r="J7" s="37" t="s">
        <v>100</v>
      </c>
      <c r="K7" s="37" t="s">
        <v>101</v>
      </c>
      <c r="L7" s="37" t="s">
        <v>102</v>
      </c>
      <c r="M7" s="37" t="s">
        <v>103</v>
      </c>
      <c r="N7" s="38" t="s">
        <v>104</v>
      </c>
      <c r="O7" s="38" t="s">
        <v>105</v>
      </c>
      <c r="P7" s="38">
        <v>64.349999999999994</v>
      </c>
      <c r="Q7" s="38">
        <v>95.77</v>
      </c>
      <c r="R7" s="38">
        <v>2200</v>
      </c>
      <c r="S7" s="38">
        <v>31010</v>
      </c>
      <c r="T7" s="38">
        <v>31.69</v>
      </c>
      <c r="U7" s="38">
        <v>978.54</v>
      </c>
      <c r="V7" s="38">
        <v>19951</v>
      </c>
      <c r="W7" s="38">
        <v>5.3</v>
      </c>
      <c r="X7" s="38">
        <v>3764.34</v>
      </c>
      <c r="Y7" s="38">
        <v>71.06</v>
      </c>
      <c r="Z7" s="38">
        <v>66.55</v>
      </c>
      <c r="AA7" s="38">
        <v>87.47</v>
      </c>
      <c r="AB7" s="38">
        <v>87.96</v>
      </c>
      <c r="AC7" s="38">
        <v>74.63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1336.89</v>
      </c>
      <c r="BG7" s="38">
        <v>1317.28</v>
      </c>
      <c r="BH7" s="38">
        <v>520.72</v>
      </c>
      <c r="BI7" s="38">
        <v>523.72</v>
      </c>
      <c r="BJ7" s="38">
        <v>580.91</v>
      </c>
      <c r="BK7" s="38">
        <v>1118.56</v>
      </c>
      <c r="BL7" s="38">
        <v>1111.31</v>
      </c>
      <c r="BM7" s="38">
        <v>966.33</v>
      </c>
      <c r="BN7" s="38">
        <v>958.81</v>
      </c>
      <c r="BO7" s="38">
        <v>1001.3</v>
      </c>
      <c r="BP7" s="38">
        <v>682.51</v>
      </c>
      <c r="BQ7" s="38">
        <v>56.32</v>
      </c>
      <c r="BR7" s="38">
        <v>53.53</v>
      </c>
      <c r="BS7" s="38">
        <v>84.09</v>
      </c>
      <c r="BT7" s="38">
        <v>84.33</v>
      </c>
      <c r="BU7" s="38">
        <v>79.78</v>
      </c>
      <c r="BV7" s="38">
        <v>72.33</v>
      </c>
      <c r="BW7" s="38">
        <v>75.540000000000006</v>
      </c>
      <c r="BX7" s="38">
        <v>81.739999999999995</v>
      </c>
      <c r="BY7" s="38">
        <v>82.88</v>
      </c>
      <c r="BZ7" s="38">
        <v>81.88</v>
      </c>
      <c r="CA7" s="38">
        <v>100.34</v>
      </c>
      <c r="CB7" s="38">
        <v>208.86</v>
      </c>
      <c r="CC7" s="38">
        <v>217.38</v>
      </c>
      <c r="CD7" s="38">
        <v>140.82</v>
      </c>
      <c r="CE7" s="38">
        <v>150.66999999999999</v>
      </c>
      <c r="CF7" s="38">
        <v>152.11000000000001</v>
      </c>
      <c r="CG7" s="38">
        <v>215.28</v>
      </c>
      <c r="CH7" s="38">
        <v>207.96</v>
      </c>
      <c r="CI7" s="38">
        <v>194.31</v>
      </c>
      <c r="CJ7" s="38">
        <v>190.99</v>
      </c>
      <c r="CK7" s="38">
        <v>187.55</v>
      </c>
      <c r="CL7" s="38">
        <v>136.15</v>
      </c>
      <c r="CM7" s="38">
        <v>62.62</v>
      </c>
      <c r="CN7" s="38">
        <v>62.09</v>
      </c>
      <c r="CO7" s="38">
        <v>63.25</v>
      </c>
      <c r="CP7" s="38" t="s">
        <v>104</v>
      </c>
      <c r="CQ7" s="38" t="s">
        <v>104</v>
      </c>
      <c r="CR7" s="38">
        <v>54.67</v>
      </c>
      <c r="CS7" s="38">
        <v>53.51</v>
      </c>
      <c r="CT7" s="38">
        <v>53.5</v>
      </c>
      <c r="CU7" s="38">
        <v>52.58</v>
      </c>
      <c r="CV7" s="38">
        <v>50.94</v>
      </c>
      <c r="CW7" s="38">
        <v>59.64</v>
      </c>
      <c r="CX7" s="38">
        <v>88.5</v>
      </c>
      <c r="CY7" s="38">
        <v>90.23</v>
      </c>
      <c r="CZ7" s="38">
        <v>89.94</v>
      </c>
      <c r="DA7" s="38">
        <v>90.7</v>
      </c>
      <c r="DB7" s="38">
        <v>86.84</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0.15</v>
      </c>
      <c r="EL7" s="38">
        <v>0.16</v>
      </c>
      <c r="EM7" s="38">
        <v>0.13</v>
      </c>
      <c r="EN7" s="38">
        <v>0.15</v>
      </c>
      <c r="EO7" s="38">
        <v>0.22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2021-01-12T08:12:47Z</cp:lastPrinted>
  <dcterms:created xsi:type="dcterms:W3CDTF">2020-12-04T02:46:18Z</dcterms:created>
  <dcterms:modified xsi:type="dcterms:W3CDTF">2021-02-22T02:07:43Z</dcterms:modified>
  <cp:category/>
</cp:coreProperties>
</file>