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80 特排\"/>
    </mc:Choice>
  </mc:AlternateContent>
  <workbookProtection workbookAlgorithmName="SHA-512" workbookHashValue="w5djBsXNqYXQSt2RazPs7hWD/h6Z/AZePyKnDip5MndJVedoKbaxPs5C7knsqC8En/P0aFeohMC+NdwlSwCkeg==" workbookSaltValue="V9Rcpmm2Lg1WyRA9iYAtU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P8" i="4"/>
  <c r="I8" i="4"/>
</calcChain>
</file>

<file path=xl/sharedStrings.xml><?xml version="1.0" encoding="utf-8"?>
<sst xmlns="http://schemas.openxmlformats.org/spreadsheetml/2006/main" count="246" uniqueCount="120">
  <si>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</si>
  <si>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</si>
  <si>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</si>
  <si>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</si>
  <si>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</si>
  <si>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</si>
  <si>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</si>
  <si>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</si>
  <si>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</si>
  <si>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</si>
  <si>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</si>
  <si>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</si>
  <si>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</si>
  <si>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</si>
  <si>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</si>
  <si>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</si>
  <si>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</si>
  <si>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</si>
  <si>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</si>
  <si>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</si>
  <si>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</si>
  <si>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</si>
  <si>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</si>
  <si>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</si>
  <si>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</si>
  <si>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</si>
  <si>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</si>
  <si>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</si>
  <si>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</si>
  <si>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</si>
  <si>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</si>
  <si>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</si>
  <si>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</si>
  <si>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</si>
  <si>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</si>
  <si>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</si>
  <si>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</si>
  <si>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</si>
  <si>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</si>
  <si>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</si>
  <si>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</si>
  <si>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</si>
  <si>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</si>
  <si>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</si>
  <si>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</si>
  <si>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</si>
  <si>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</si>
  <si>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</si>
  <si>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</si>
  <si>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</si>
  <si>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</si>
  <si>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</si>
  <si>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</si>
  <si>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</si>
  <si>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</si>
  <si>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</si>
  <si>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</si>
  <si>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</si>
  <si>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</si>
  <si>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</si>
  <si>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</si>
  <si>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</si>
  <si>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</si>
  <si>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</si>
  <si>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</si>
  <si>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</si>
  <si>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</si>
  <si>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</si>
  <si>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</si>
  <si>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</si>
  <si>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</si>
  <si>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</si>
  <si>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</si>
  <si>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</si>
  <si>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</si>
  <si>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</si>
  <si>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</si>
  <si>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</si>
  <si>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</si>
  <si>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</si>
  <si>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</si>
  <si>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</si>
  <si>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</si>
  <si>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</si>
  <si>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</si>
  <si>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</si>
  <si>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</si>
  <si>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</si>
  <si>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</si>
  <si>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</si>
  <si>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</si>
  <si>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</si>
  <si>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</si>
  <si>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</si>
  <si>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</si>
  <si>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</si>
  <si>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</si>
  <si>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</si>
  <si>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</si>
  <si>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</si>
  <si>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下水道事業</t>
  </si>
  <si>
    <t>特定地域生活排水処理</t>
  </si>
  <si>
    <t>K2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</si>
  <si>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</si>
  <si>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</si>
  <si>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</si>
  <si>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</si>
  <si>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</si>
  <si>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</si>
  <si>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</si>
  <si>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</si>
  <si>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</si>
  <si>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</si>
  <si>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</si>
  <si>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</si>
  <si>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</si>
  <si>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</si>
  <si>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①収益的収支比率は100％に達しておらず、単年度収支が赤字であることを示している。企業会計移行に伴う打ち切り決算による影響がある。
④企業債残高対事業規模比率は、類似団体と比較すると低い水準を示している。当市の場合は、市設置型の浄化槽がまだ更新の段階に差し掛かっていないため、投資規模が少なくなっていることが影響していると考えられる。今後、浄化槽の更新による投資規模の増大を踏まえ、料金水準の見直しを行っていく必要がある。
⑤経費回収率は、100％を下回っており、浄化槽の収益だけでは費用を賄えていないことを示している。今後、市設置浄化槽の増加に伴う維持管理費用の増加も鑑み、適切な業務形態を検討していく必要がある。
⑥汚水処理原価は200円を下回っており、類似団体よりも低い水準で推移している。今後も経常費用の削減により経営改善を検討していく必要がある。
⑦施設利用率については、利用者に適正な施設規模の浄化槽を設置しているため、問題ないと考えられる。
⑧水洗化率は、100％に近い値となっているため、問題ないと考えられる。</t>
    <rPh sb="14" eb="15">
      <t>タッ</t>
    </rPh>
    <rPh sb="21" eb="24">
      <t>タンネンド</t>
    </rPh>
    <rPh sb="24" eb="26">
      <t>シュウシ</t>
    </rPh>
    <rPh sb="27" eb="29">
      <t>アカジ</t>
    </rPh>
    <rPh sb="35" eb="36">
      <t>シメ</t>
    </rPh>
    <rPh sb="41" eb="43">
      <t>キギョウ</t>
    </rPh>
    <rPh sb="43" eb="45">
      <t>カイケイ</t>
    </rPh>
    <rPh sb="45" eb="47">
      <t>イコウ</t>
    </rPh>
    <rPh sb="48" eb="49">
      <t>トモナ</t>
    </rPh>
    <rPh sb="50" eb="51">
      <t>ウ</t>
    </rPh>
    <rPh sb="52" eb="53">
      <t>キ</t>
    </rPh>
    <rPh sb="54" eb="56">
      <t>ケッサン</t>
    </rPh>
    <rPh sb="59" eb="61">
      <t>エイキョウ</t>
    </rPh>
    <phoneticPr fontId="4"/>
  </si>
  <si>
    <t>本市の浄化槽事業は、平成14年度から行われ、現在409基の浄化槽が設置されており、設置後15年が経過している浄化槽もある。浄化槽の使用頻度や使用方法によって耐用年数に影響するため、定期的な保守点検・法定点検を実施することはもとより、適切な利用方法を周知していく必要がある。また、浄化槽の経年劣化による維持管理費の増加も考慮し適切な業務形態を検討していく必要がある。</t>
    <phoneticPr fontId="4"/>
  </si>
  <si>
    <t>経費回収率は、100％を下回っており、浄化槽の収益だけでは費用を賄えていないため、今後、市設置の浄化槽の増加による維持管理費の増加、更新による投資の増加も鑑み、適切な業務形態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</si>
</sst>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9D-4E9F-8F0C-22808D79E8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29D-4E9F-8F0C-22808D79E8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43.55</c:v>
                </c:pt>
                <c:pt idx="1">
                  <c:v>43.99</c:v>
                </c:pt>
                <c:pt idx="2">
                  <c:v>44.47</c:v>
                </c:pt>
                <c:pt idx="3">
                  <c:v>44.29</c:v>
                </c:pt>
                <c:pt idx="4">
                  <c:v>42.05</c:v>
                </c:pt>
              </c:numCache>
            </c:numRef>
          </c:val>
          <c:extLst>
            <c:ext xmlns:c16="http://schemas.microsoft.com/office/drawing/2014/chart" uri="{C3380CC4-5D6E-409C-BE32-E72D297353CC}">
              <c16:uniqueId val="{00000000-4A4E-4118-A928-0711A3AF17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4A4E-4118-A928-0711A3AF17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97.58</c:v>
                </c:pt>
                <c:pt idx="1">
                  <c:v>97.41</c:v>
                </c:pt>
                <c:pt idx="2">
                  <c:v>97.94</c:v>
                </c:pt>
                <c:pt idx="3">
                  <c:v>97.51</c:v>
                </c:pt>
                <c:pt idx="4">
                  <c:v>97.71</c:v>
                </c:pt>
              </c:numCache>
            </c:numRef>
          </c:val>
          <c:extLst>
            <c:ext xmlns:c16="http://schemas.microsoft.com/office/drawing/2014/chart" uri="{C3380CC4-5D6E-409C-BE32-E72D297353CC}">
              <c16:uniqueId val="{00000000-FC4D-49AF-AD39-9FBB8A834F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FC4D-49AF-AD39-9FBB8A834F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103.25</c:v>
                </c:pt>
                <c:pt idx="1">
                  <c:v>104.68</c:v>
                </c:pt>
                <c:pt idx="2">
                  <c:v>100</c:v>
                </c:pt>
                <c:pt idx="3">
                  <c:v>100</c:v>
                </c:pt>
                <c:pt idx="4">
                  <c:v>97.99</c:v>
                </c:pt>
              </c:numCache>
            </c:numRef>
          </c:val>
          <c:extLst>
            <c:ext xmlns:c16="http://schemas.microsoft.com/office/drawing/2014/chart" uri="{C3380CC4-5D6E-409C-BE32-E72D297353CC}">
              <c16:uniqueId val="{00000000-F525-407E-B6F2-E8E86AF94F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25-407E-B6F2-E8E86AF94F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5B-4A65-9C81-7C74E462C6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5B-4A65-9C81-7C74E462C6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ED-43B0-A961-759913F741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ED-43B0-A961-759913F741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0F-447B-85BD-E4EDE36F01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0F-447B-85BD-E4EDE36F01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0-489A-AD8B-3DED55FDAD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0-489A-AD8B-3DED55FDAD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126.84</c:v>
                </c:pt>
                <c:pt idx="1">
                  <c:v>119.51</c:v>
                </c:pt>
                <c:pt idx="2">
                  <c:v>137.88999999999999</c:v>
                </c:pt>
                <c:pt idx="3">
                  <c:v>120.18</c:v>
                </c:pt>
                <c:pt idx="4">
                  <c:v>111.77</c:v>
                </c:pt>
              </c:numCache>
            </c:numRef>
          </c:val>
          <c:extLst>
            <c:ext xmlns:c16="http://schemas.microsoft.com/office/drawing/2014/chart" uri="{C3380CC4-5D6E-409C-BE32-E72D297353CC}">
              <c16:uniqueId val="{00000000-6700-407A-8C48-F621F7155CE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6700-407A-8C48-F621F7155CE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85.1</c:v>
                </c:pt>
                <c:pt idx="1">
                  <c:v>95.75</c:v>
                </c:pt>
                <c:pt idx="2">
                  <c:v>90.62</c:v>
                </c:pt>
                <c:pt idx="3">
                  <c:v>95.36</c:v>
                </c:pt>
                <c:pt idx="4">
                  <c:v>85.02</c:v>
                </c:pt>
              </c:numCache>
            </c:numRef>
          </c:val>
          <c:extLst>
            <c:ext xmlns:c16="http://schemas.microsoft.com/office/drawing/2014/chart" uri="{C3380CC4-5D6E-409C-BE32-E72D297353CC}">
              <c16:uniqueId val="{00000000-FD2A-4519-84B6-A088203417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FD2A-4519-84B6-A088203417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192.85</c:v>
                </c:pt>
                <c:pt idx="1">
                  <c:v>177.25</c:v>
                </c:pt>
                <c:pt idx="2">
                  <c:v>186.84</c:v>
                </c:pt>
                <c:pt idx="3">
                  <c:v>181.18</c:v>
                </c:pt>
                <c:pt idx="4">
                  <c:v>197.47</c:v>
                </c:pt>
              </c:numCache>
            </c:numRef>
          </c:val>
          <c:extLst>
            <c:ext xmlns:c16="http://schemas.microsoft.com/office/drawing/2014/chart" uri="{C3380CC4-5D6E-409C-BE32-E72D297353CC}">
              <c16:uniqueId val="{00000000-62D4-47AE-9917-C370BD1227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62D4-47AE-9917-C370BD1227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甲州市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31235</v>
      </c>
      <c r="AM8" s="51"/>
      <c r="AN8" s="51"/>
      <c r="AO8" s="51"/>
      <c r="AP8" s="51"/>
      <c r="AQ8" s="51"/>
      <c r="AR8" s="51"/>
      <c r="AS8" s="51"/>
      <c r="AT8" s="46">
        <f>データ!T6</f>
        <v>264.11</v>
      </c>
      <c r="AU8" s="46"/>
      <c r="AV8" s="46"/>
      <c r="AW8" s="46"/>
      <c r="AX8" s="46"/>
      <c r="AY8" s="46"/>
      <c r="AZ8" s="46"/>
      <c r="BA8" s="46"/>
      <c r="BB8" s="46">
        <f>データ!U6</f>
        <v>118.27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f>データ!N6</f>
        <v>10.4</v>
      </c>
      <c r="C10" s="46"/>
      <c r="D10" s="46"/>
      <c r="E10" s="46"/>
      <c r="F10" s="46"/>
      <c r="G10" s="46"/>
      <c r="H10" s="46"/>
      <c r="I10" s="46" t="str">
        <f>データ!O6</f>
        <v>該当数値なし</v>
      </c>
      <c r="J10" s="46"/>
      <c r="K10" s="46"/>
      <c r="L10" s="46"/>
      <c r="M10" s="46"/>
      <c r="N10" s="46"/>
      <c r="O10" s="46"/>
      <c r="P10" s="46">
        <f>データ!P6</f>
        <v>3.8</v>
      </c>
      <c r="Q10" s="46"/>
      <c r="R10" s="46"/>
      <c r="S10" s="46"/>
      <c r="T10" s="46"/>
      <c r="U10" s="46"/>
      <c r="V10" s="46"/>
      <c r="W10" s="46">
        <f>データ!Q6</f>
        <v>100</v>
      </c>
      <c r="X10" s="46"/>
      <c r="Y10" s="46"/>
      <c r="Z10" s="46"/>
      <c r="AA10" s="46"/>
      <c r="AB10" s="46"/>
      <c r="AC10" s="46"/>
      <c r="AD10" s="51">
        <f>データ!R6</f>
        <v>2328</v>
      </c>
      <c r="AE10" s="51"/>
      <c r="AF10" s="51"/>
      <c r="AG10" s="51"/>
      <c r="AH10" s="51"/>
      <c r="AI10" s="51"/>
      <c r="AJ10" s="51"/>
      <c r="AK10" s="2"/>
      <c r="AL10" s="51">
        <f>データ!V6</f>
        <v>1179</v>
      </c>
      <c r="AM10" s="51"/>
      <c r="AN10" s="51"/>
      <c r="AO10" s="51"/>
      <c r="AP10" s="51"/>
      <c r="AQ10" s="51"/>
      <c r="AR10" s="51"/>
      <c r="AS10" s="51"/>
      <c r="AT10" s="46">
        <f>データ!W6</f>
        <v>0.34</v>
      </c>
      <c r="AU10" s="46"/>
      <c r="AV10" s="46"/>
      <c r="AW10" s="46"/>
      <c r="AX10" s="46"/>
      <c r="AY10" s="46"/>
      <c r="AZ10" s="46"/>
      <c r="BA10" s="46"/>
      <c r="BB10" s="46">
        <f>データ!X6</f>
        <v>3467.65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00OGsUgzCK1ZtGrnvFIcWVNHXaxk1iKjeHZ4JOufianpXvrxg0lc4923BiDHI0ep7k7EtVGphNAuVH9lqi/JGA==" saltValue="wYR4dnvMgjS/MYsh4weO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192139</v>
      </c>
      <c r="D6" s="33">
        <f t="shared" si="3"/>
        <v>47</v>
      </c>
      <c r="E6" s="33">
        <f t="shared" si="3"/>
        <v>18</v>
      </c>
      <c r="F6" s="33">
        <f t="shared" si="3"/>
        <v>0</v>
      </c>
      <c r="G6" s="33">
        <f t="shared" si="3"/>
        <v>0</v>
      </c>
      <c r="H6" s="33" t="str">
        <f t="shared" si="3"/>
        <v>山梨県　甲州市</v>
      </c>
      <c r="I6" s="33" t="str">
        <f t="shared" si="3"/>
        <v>法非適用</v>
      </c>
      <c r="J6" s="33" t="str">
        <f t="shared" si="3"/>
        <v>下水道事業</v>
      </c>
      <c r="K6" s="33" t="str">
        <f t="shared" si="3"/>
        <v>特定地域生活排水処理</v>
      </c>
      <c r="L6" s="33" t="str">
        <f t="shared" si="3"/>
        <v>K2</v>
      </c>
      <c r="M6" s="33" t="str">
        <f t="shared" si="3"/>
        <v>非設置</v>
      </c>
      <c r="N6" s="34">
        <f t="shared" si="3"/>
        <v>10.4</v>
      </c>
      <c r="O6" s="34" t="str">
        <f t="shared" si="3"/>
        <v>該当数値なし</v>
      </c>
      <c r="P6" s="34">
        <f t="shared" si="3"/>
        <v>3.8</v>
      </c>
      <c r="Q6" s="34">
        <f t="shared" si="3"/>
        <v>100</v>
      </c>
      <c r="R6" s="34">
        <f t="shared" si="3"/>
        <v>2328</v>
      </c>
      <c r="S6" s="34">
        <f t="shared" si="3"/>
        <v>31235</v>
      </c>
      <c r="T6" s="34">
        <f t="shared" si="3"/>
        <v>264.11</v>
      </c>
      <c r="U6" s="34">
        <f t="shared" si="3"/>
        <v>118.27</v>
      </c>
      <c r="V6" s="34">
        <f t="shared" si="3"/>
        <v>1179</v>
      </c>
      <c r="W6" s="34">
        <f t="shared" si="3"/>
        <v>0.34</v>
      </c>
      <c r="X6" s="34">
        <f t="shared" si="3"/>
        <v>3467.65</v>
      </c>
      <c r="Y6" s="35">
        <f>IF(Y7="",NA(),Y7)</f>
        <v>103.25</v>
      </c>
      <c r="Z6" s="35">
        <f t="shared" ref="Z6:AH6" si="4">IF(Z7="",NA(),Z7)</f>
        <v>104.68</v>
      </c>
      <c r="AA6" s="35">
        <f t="shared" si="4"/>
        <v>100</v>
      </c>
      <c r="AB6" s="35">
        <f t="shared" si="4"/>
        <v>100</v>
      </c>
      <c r="AC6" s="35">
        <f t="shared" si="4"/>
        <v>97.99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126.84</v>
      </c>
      <c r="BG6" s="35">
        <f t="shared" ref="BG6:BO6" si="7">IF(BG7="",NA(),BG7)</f>
        <v>119.51</v>
      </c>
      <c r="BH6" s="35">
        <f t="shared" si="7"/>
        <v>137.88999999999999</v>
      </c>
      <c r="BI6" s="35">
        <f t="shared" si="7"/>
        <v>120.18</v>
      </c>
      <c r="BJ6" s="35">
        <f t="shared" si="7"/>
        <v>111.77</v>
      </c>
      <c r="BK6" s="35">
        <f t="shared" si="7"/>
        <v>392.19</v>
      </c>
      <c r="BL6" s="35">
        <f t="shared" si="7"/>
        <v>413.5</v>
      </c>
      <c r="BM6" s="35">
        <f t="shared" si="7"/>
        <v>244.85</v>
      </c>
      <c r="BN6" s="35">
        <f t="shared" si="7"/>
        <v>296.89</v>
      </c>
      <c r="BO6" s="35">
        <f t="shared" si="7"/>
        <v>270.57</v>
      </c>
      <c r="BP6" s="34" t="str">
        <f>IF(BP7="","",IF(BP7="-","【-】","【"&amp;SUBSTITUTE(TEXT(BP7,"#,##0.00"),"-","△")&amp;"】"))</f>
        <v>【307.23】</v>
      </c>
      <c r="BQ6" s="35">
        <f>IF(BQ7="",NA(),BQ7)</f>
        <v>85.1</v>
      </c>
      <c r="BR6" s="35">
        <f t="shared" ref="BR6:BZ6" si="8">IF(BR7="",NA(),BR7)</f>
        <v>95.75</v>
      </c>
      <c r="BS6" s="35">
        <f t="shared" si="8"/>
        <v>90.62</v>
      </c>
      <c r="BT6" s="35">
        <f t="shared" si="8"/>
        <v>95.36</v>
      </c>
      <c r="BU6" s="35">
        <f t="shared" si="8"/>
        <v>85.02</v>
      </c>
      <c r="BV6" s="35">
        <f t="shared" si="8"/>
        <v>57.03</v>
      </c>
      <c r="BW6" s="35">
        <f t="shared" si="8"/>
        <v>55.84</v>
      </c>
      <c r="BX6" s="35">
        <f t="shared" si="8"/>
        <v>64.78</v>
      </c>
      <c r="BY6" s="35">
        <f t="shared" si="8"/>
        <v>63.06</v>
      </c>
      <c r="BZ6" s="35">
        <f t="shared" si="8"/>
        <v>62.5</v>
      </c>
      <c r="CA6" s="34" t="str">
        <f>IF(CA7="","",IF(CA7="-","【-】","【"&amp;SUBSTITUTE(TEXT(CA7,"#,##0.00"),"-","△")&amp;"】"))</f>
        <v>【59.98】</v>
      </c>
      <c r="CB6" s="35">
        <f>IF(CB7="",NA(),CB7)</f>
        <v>192.85</v>
      </c>
      <c r="CC6" s="35">
        <f t="shared" ref="CC6:CK6" si="9">IF(CC7="",NA(),CC7)</f>
        <v>177.25</v>
      </c>
      <c r="CD6" s="35">
        <f t="shared" si="9"/>
        <v>186.84</v>
      </c>
      <c r="CE6" s="35">
        <f t="shared" si="9"/>
        <v>181.18</v>
      </c>
      <c r="CF6" s="35">
        <f t="shared" si="9"/>
        <v>197.47</v>
      </c>
      <c r="CG6" s="35">
        <f t="shared" si="9"/>
        <v>283.73</v>
      </c>
      <c r="CH6" s="35">
        <f t="shared" si="9"/>
        <v>287.57</v>
      </c>
      <c r="CI6" s="35">
        <f t="shared" si="9"/>
        <v>250.21</v>
      </c>
      <c r="CJ6" s="35">
        <f t="shared" si="9"/>
        <v>264.77</v>
      </c>
      <c r="CK6" s="35">
        <f t="shared" si="9"/>
        <v>269.33</v>
      </c>
      <c r="CL6" s="34" t="str">
        <f>IF(CL7="","",IF(CL7="-","【-】","【"&amp;SUBSTITUTE(TEXT(CL7,"#,##0.00"),"-","△")&amp;"】"))</f>
        <v>【272.98】</v>
      </c>
      <c r="CM6" s="35">
        <f>IF(CM7="",NA(),CM7)</f>
        <v>43.55</v>
      </c>
      <c r="CN6" s="35">
        <f t="shared" ref="CN6:CV6" si="10">IF(CN7="",NA(),CN7)</f>
        <v>43.99</v>
      </c>
      <c r="CO6" s="35">
        <f t="shared" si="10"/>
        <v>44.47</v>
      </c>
      <c r="CP6" s="35">
        <f t="shared" si="10"/>
        <v>44.29</v>
      </c>
      <c r="CQ6" s="35">
        <f t="shared" si="10"/>
        <v>42.05</v>
      </c>
      <c r="CR6" s="35">
        <f t="shared" si="10"/>
        <v>58.25</v>
      </c>
      <c r="CS6" s="35">
        <f t="shared" si="10"/>
        <v>61.55</v>
      </c>
      <c r="CT6" s="35">
        <f t="shared" si="10"/>
        <v>61.79</v>
      </c>
      <c r="CU6" s="35">
        <f t="shared" si="10"/>
        <v>59.94</v>
      </c>
      <c r="CV6" s="35">
        <f t="shared" si="10"/>
        <v>59.64</v>
      </c>
      <c r="CW6" s="34" t="str">
        <f>IF(CW7="","",IF(CW7="-","【-】","【"&amp;SUBSTITUTE(TEXT(CW7,"#,##0.00"),"-","△")&amp;"】"))</f>
        <v>【58.71】</v>
      </c>
      <c r="CX6" s="35">
        <f>IF(CX7="",NA(),CX7)</f>
        <v>97.58</v>
      </c>
      <c r="CY6" s="35">
        <f t="shared" ref="CY6:DG6" si="11">IF(CY7="",NA(),CY7)</f>
        <v>97.41</v>
      </c>
      <c r="CZ6" s="35">
        <f t="shared" si="11"/>
        <v>97.94</v>
      </c>
      <c r="DA6" s="35">
        <f t="shared" si="11"/>
        <v>97.51</v>
      </c>
      <c r="DB6" s="35">
        <f t="shared" si="11"/>
        <v>97.71</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192139</v>
      </c>
      <c r="D7" s="37">
        <v>47</v>
      </c>
      <c r="E7" s="37">
        <v>18</v>
      </c>
      <c r="F7" s="37">
        <v>0</v>
      </c>
      <c r="G7" s="37">
        <v>0</v>
      </c>
      <c r="H7" s="37" t="s">
        <v>98</v>
      </c>
      <c r="I7" s="37" t="s">
        <v>99</v>
      </c>
      <c r="J7" s="37" t="s">
        <v>100</v>
      </c>
      <c r="K7" s="37" t="s">
        <v>101</v>
      </c>
      <c r="L7" s="37" t="s">
        <v>102</v>
      </c>
      <c r="M7" s="37" t="s">
        <v>103</v>
      </c>
      <c r="N7" s="38">
        <v>10.4</v>
      </c>
      <c r="O7" s="38" t="s">
        <v>104</v>
      </c>
      <c r="P7" s="38">
        <v>3.8</v>
      </c>
      <c r="Q7" s="38">
        <v>100</v>
      </c>
      <c r="R7" s="38">
        <v>2328</v>
      </c>
      <c r="S7" s="38">
        <v>31235</v>
      </c>
      <c r="T7" s="38">
        <v>264.11</v>
      </c>
      <c r="U7" s="38">
        <v>118.27</v>
      </c>
      <c r="V7" s="38">
        <v>1179</v>
      </c>
      <c r="W7" s="38">
        <v>0.34</v>
      </c>
      <c r="X7" s="38">
        <v>3467.65</v>
      </c>
      <c r="Y7" s="38">
        <v>103.25</v>
      </c>
      <c r="Z7" s="38">
        <v>104.68</v>
      </c>
      <c r="AA7" s="38">
        <v>100</v>
      </c>
      <c r="AB7" s="38">
        <v>100</v>
      </c>
      <c r="AC7" s="38">
        <v>97.99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126.84</v>
      </c>
      <c r="BG7" s="38">
        <v>119.51</v>
      </c>
      <c r="BH7" s="38">
        <v>137.88999999999999</v>
      </c>
      <c r="BI7" s="38">
        <v>120.18</v>
      </c>
      <c r="BJ7" s="38">
        <v>111.77</v>
      </c>
      <c r="BK7" s="38">
        <v>392.19</v>
      </c>
      <c r="BL7" s="38">
        <v>413.5</v>
      </c>
      <c r="BM7" s="38">
        <v>244.85</v>
      </c>
      <c r="BN7" s="38">
        <v>296.89</v>
      </c>
      <c r="BO7" s="38">
        <v>270.57</v>
      </c>
      <c r="BP7" s="38">
        <v>307.23</v>
      </c>
      <c r="BQ7" s="38">
        <v>85.1</v>
      </c>
      <c r="BR7" s="38">
        <v>95.75</v>
      </c>
      <c r="BS7" s="38">
        <v>90.62</v>
      </c>
      <c r="BT7" s="38">
        <v>95.36</v>
      </c>
      <c r="BU7" s="38">
        <v>85.02</v>
      </c>
      <c r="BV7" s="38">
        <v>57.03</v>
      </c>
      <c r="BW7" s="38">
        <v>55.84</v>
      </c>
      <c r="BX7" s="38">
        <v>64.78</v>
      </c>
      <c r="BY7" s="38">
        <v>63.06</v>
      </c>
      <c r="BZ7" s="38">
        <v>62.5</v>
      </c>
      <c r="CA7" s="38">
        <v>59.98</v>
      </c>
      <c r="CB7" s="38">
        <v>192.85</v>
      </c>
      <c r="CC7" s="38">
        <v>177.25</v>
      </c>
      <c r="CD7" s="38">
        <v>186.84</v>
      </c>
      <c r="CE7" s="38">
        <v>181.18</v>
      </c>
      <c r="CF7" s="38">
        <v>197.47</v>
      </c>
      <c r="CG7" s="38">
        <v>283.73</v>
      </c>
      <c r="CH7" s="38">
        <v>287.57</v>
      </c>
      <c r="CI7" s="38">
        <v>250.21</v>
      </c>
      <c r="CJ7" s="38">
        <v>264.77</v>
      </c>
      <c r="CK7" s="38">
        <v>269.33</v>
      </c>
      <c r="CL7" s="38">
        <v>272.98</v>
      </c>
      <c r="CM7" s="38">
        <v>43.55</v>
      </c>
      <c r="CN7" s="38">
        <v>43.99</v>
      </c>
      <c r="CO7" s="38">
        <v>44.47</v>
      </c>
      <c r="CP7" s="38">
        <v>44.29</v>
      </c>
      <c r="CQ7" s="38">
        <v>42.05</v>
      </c>
      <c r="CR7" s="38">
        <v>58.25</v>
      </c>
      <c r="CS7" s="38">
        <v>61.55</v>
      </c>
      <c r="CT7" s="38">
        <v>61.79</v>
      </c>
      <c r="CU7" s="38">
        <v>59.94</v>
      </c>
      <c r="CV7" s="38">
        <v>59.64</v>
      </c>
      <c r="CW7" s="38">
        <v>58.71</v>
      </c>
      <c r="CX7" s="38">
        <v>97.58</v>
      </c>
      <c r="CY7" s="38">
        <v>97.41</v>
      </c>
      <c r="CZ7" s="38">
        <v>97.94</v>
      </c>
      <c r="DA7" s="38">
        <v>97.51</v>
      </c>
      <c r="DB7" s="38">
        <v>97.71</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2020-12-04T03:17:15Z</dcterms:created>
  <dcterms:modified xsi:type="dcterms:W3CDTF">2021-02-21T23:52:03Z</dcterms:modified>
  <cp:category/>
</cp:coreProperties>
</file>