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0PQI/Ai8Y60GH6ChRliN/CPKX9aL0MDaRzxElzIKO8HxqvuLulv+2b/5kW4ZEYLevfuOtA3q1M7pLerIjTeSuw==" workbookSaltValue="59zFTptA08THdX7HHmA77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<sst xmlns="http://schemas.openxmlformats.org/spreadsheetml/2006/main" count="235" uniqueCount="120">
  <si>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</si>
  <si>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</si>
  <si>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</si>
  <si>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</si>
  <si>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</si>
  <si>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</si>
  <si>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</si>
  <si>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</si>
  <si>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</si>
  <si>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</si>
  <si>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</si>
  <si>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</si>
  <si>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</si>
  <si>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</si>
  <si>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</si>
  <si>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</si>
  <si>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</si>
  <si>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</si>
  <si>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</si>
  <si>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</si>
  <si>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</si>
  <si>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</si>
  <si>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</si>
  <si>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</si>
  <si>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</si>
  <si>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</si>
  <si>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</si>
  <si>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</si>
  <si>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</si>
  <si>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</si>
  <si>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</si>
  <si>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</si>
  <si>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</si>
  <si>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</si>
  <si>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</si>
  <si>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</si>
  <si>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</si>
  <si>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</si>
  <si>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</si>
  <si>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</si>
  <si>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</si>
  <si>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</si>
  <si>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</si>
  <si>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</si>
  <si>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</si>
  <si>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</si>
  <si>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</si>
  <si>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</si>
  <si>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</si>
  <si>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</si>
  <si>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</si>
  <si>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</si>
  <si>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</si>
  <si>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</si>
  <si>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</si>
  <si>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</si>
  <si>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</si>
  <si>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</si>
  <si>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</si>
  <si>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</si>
  <si>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</si>
  <si>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</si>
  <si>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</si>
  <si>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</si>
  <si>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</si>
  <si>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</si>
  <si>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</si>
  <si>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</si>
  <si>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</si>
  <si>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</si>
  <si>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</si>
  <si>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</si>
  <si>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</si>
  <si>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</si>
  <si>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</si>
  <si>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</si>
  <si>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</si>
  <si>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</si>
  <si>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</si>
  <si>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</si>
  <si>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</si>
  <si>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</si>
  <si>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</si>
  <si>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</si>
  <si>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</si>
  <si>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</si>
  <si>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</si>
  <si>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</si>
  <si>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</si>
  <si>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</si>
  <si>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</si>
  <si>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</si>
  <si>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</si>
  <si>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</si>
  <si>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</si>
  <si>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</si>
  <si>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</si>
  <si>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</si>
  <si>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</si>
  <si>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</si>
  <si>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</si>
  <si>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</si>
  <si>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特定環境保全公共下水道</t>
  </si>
  <si>
    <t>D2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</si>
  <si>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</si>
  <si>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</si>
  <si>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</si>
  <si>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</si>
  <si>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</si>
  <si>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</si>
  <si>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</si>
  <si>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</si>
  <si>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</si>
  <si>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</si>
  <si>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</si>
  <si>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</si>
  <si>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</si>
  <si>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特定環境保全公共下水道事業は、平成7年度から行われ、平成14年に整備を完了している。管渠は20km余りが布設済みで、施工から20年経過している管渠、同時期に竣工した処理場、大和浄化センターがある。現在の管渠の状況は良好であるが、処理場の経年劣化を踏まえ、流域下水道への接続を視野に入れ老朽化対策を検討していく必要がある。</t>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</si>
  <si>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見込みも今のところは無いため、経常費用の削減や下水道料金の増額等による経営改善を行う必要がある。また、施設の経年劣化を踏まえ、流域下水道への統合を視野に入れた老朽化対策を検討していく必要がある。</t>
    <phoneticPr fontId="4"/>
  </si>
  <si>
    <t>①収益的収支比率は100％に達しておらず、単年度の収支が赤字であることを示している。公営企業会計移行に伴う打ち切り決算の影響で下がっているが、既に水洗化率、下水道接続率ともに高水準であり、今後大幅に処理区域内人口が増加する要素も今のところ見込めないため、経常費用の削減や下水道料金の増額等による経営改善を行う必要がある。
④企業債残高対事業規模比率は、類似団体と比較すると低い水準を示している。本市の場合は、まだ管渠更新の段階に差し掛かっていないため、投資規模が少なくなっていることが影響している。今後の管渠更新による投資規模の増大を踏まえ、料金水準の見直し等を行っていく必要がある。
⑤経費回収率は、100％を下回っており、料金収益だけでは汚水処理費用を賄えていないことを示している。汚水処理費用の縮減等、経営改善を検討していく必要がある。
⑥汚水処理原価は前年度とほぼ横ばい状態で、類似団体と同等の水準となっている。経常費用の削減による経営改善を検討する必要がある。
⑦施設利用率は、減少傾向にあり、類似団体平均値と比べても低く、これは施設が遊休状態になっている可能性を示すものである。大和浄化センターの耐用年数を踏まえ、流域下水道との接続等を検討する必要がある。
⑧水洗化率は、浄化槽事業とあわせると100％に近い値となっているため、問題はないと考える。</t>
    <rPh sb="42" eb="44">
      <t>コウエイ</t>
    </rPh>
    <rPh sb="44" eb="46">
      <t>キギョウ</t>
    </rPh>
    <rPh sb="46" eb="48">
      <t>カイケイ</t>
    </rPh>
    <rPh sb="48" eb="50">
      <t>イコウ</t>
    </rPh>
    <rPh sb="51" eb="52">
      <t>トモナ</t>
    </rPh>
    <rPh sb="53" eb="54">
      <t>ウ</t>
    </rPh>
    <rPh sb="55" eb="56">
      <t>キ</t>
    </rPh>
    <rPh sb="57" eb="59">
      <t>ケッサン</t>
    </rPh>
    <rPh sb="60" eb="62">
      <t>エイキョウ</t>
    </rPh>
    <rPh sb="63" eb="64">
      <t>サ</t>
    </rPh>
    <rPh sb="444" eb="446">
      <t>ゲンショウ</t>
    </rPh>
    <rPh sb="446" eb="44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</si>
</sst>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F9-46AF-88F4-BCC3574277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BBF9-46AF-88F4-BCC3574277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32.08</c:v>
                </c:pt>
                <c:pt idx="1">
                  <c:v>30.25</c:v>
                </c:pt>
                <c:pt idx="2">
                  <c:v>29.75</c:v>
                </c:pt>
                <c:pt idx="3">
                  <c:v>28.42</c:v>
                </c:pt>
                <c:pt idx="4">
                  <c:v>25.58</c:v>
                </c:pt>
              </c:numCache>
            </c:numRef>
          </c:val>
          <c:extLst>
            <c:ext xmlns:c16="http://schemas.microsoft.com/office/drawing/2014/chart" uri="{C3380CC4-5D6E-409C-BE32-E72D297353CC}">
              <c16:uniqueId val="{00000000-7EC1-4B37-B035-3F17FFCB3F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7EC1-4B37-B035-3F17FFCB3F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96.31</c:v>
                </c:pt>
                <c:pt idx="1">
                  <c:v>96.36</c:v>
                </c:pt>
                <c:pt idx="2">
                  <c:v>96.36</c:v>
                </c:pt>
                <c:pt idx="3">
                  <c:v>96.5</c:v>
                </c:pt>
                <c:pt idx="4">
                  <c:v>96.73</c:v>
                </c:pt>
              </c:numCache>
            </c:numRef>
          </c:val>
          <c:extLst>
            <c:ext xmlns:c16="http://schemas.microsoft.com/office/drawing/2014/chart" uri="{C3380CC4-5D6E-409C-BE32-E72D297353CC}">
              <c16:uniqueId val="{00000000-4FBB-4523-8412-C32D6D831F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4FBB-4523-8412-C32D6D831F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67.41</c:v>
                </c:pt>
                <c:pt idx="1">
                  <c:v>69.89</c:v>
                </c:pt>
                <c:pt idx="2">
                  <c:v>89.11</c:v>
                </c:pt>
                <c:pt idx="3">
                  <c:v>90.16</c:v>
                </c:pt>
                <c:pt idx="4">
                  <c:v>88.24</c:v>
                </c:pt>
              </c:numCache>
            </c:numRef>
          </c:val>
          <c:extLst>
            <c:ext xmlns:c16="http://schemas.microsoft.com/office/drawing/2014/chart" uri="{C3380CC4-5D6E-409C-BE32-E72D297353CC}">
              <c16:uniqueId val="{00000000-4147-4769-AC8F-B3A64D43A7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7-4769-AC8F-B3A64D43A7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3-4F63-BBFA-E62991897C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3-4F63-BBFA-E62991897C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0-4B4B-80DC-D10F6CC46B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0-4B4B-80DC-D10F6CC46B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D-4AC3-B38F-B3AEAA6C11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D-4AC3-B38F-B3AEAA6C11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1-425E-AED5-B291F61DBE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1-425E-AED5-B291F61DBE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759.51</c:v>
                </c:pt>
                <c:pt idx="1">
                  <c:v>707.13</c:v>
                </c:pt>
                <c:pt idx="2">
                  <c:v>698.43</c:v>
                </c:pt>
                <c:pt idx="3">
                  <c:v>561.11</c:v>
                </c:pt>
                <c:pt idx="4">
                  <c:v>513.41999999999996</c:v>
                </c:pt>
              </c:numCache>
            </c:numRef>
          </c:val>
          <c:extLst>
            <c:ext xmlns:c16="http://schemas.microsoft.com/office/drawing/2014/chart" uri="{C3380CC4-5D6E-409C-BE32-E72D297353CC}">
              <c16:uniqueId val="{00000000-ACE6-4906-8B29-CEB581A79F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CE6-4906-8B29-CEB581A79F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25.84</c:v>
                </c:pt>
                <c:pt idx="1">
                  <c:v>27.07</c:v>
                </c:pt>
                <c:pt idx="2">
                  <c:v>57.75</c:v>
                </c:pt>
                <c:pt idx="3">
                  <c:v>57.78</c:v>
                </c:pt>
                <c:pt idx="4">
                  <c:v>50.31</c:v>
                </c:pt>
              </c:numCache>
            </c:numRef>
          </c:val>
          <c:extLst>
            <c:ext xmlns:c16="http://schemas.microsoft.com/office/drawing/2014/chart" uri="{C3380CC4-5D6E-409C-BE32-E72D297353CC}">
              <c16:uniqueId val="{00000000-79D6-4C36-8E95-0518456C25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79D6-4C36-8E95-0518456C25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410.04</c:v>
                </c:pt>
                <c:pt idx="1">
                  <c:v>392.35</c:v>
                </c:pt>
                <c:pt idx="2">
                  <c:v>218.18</c:v>
                </c:pt>
                <c:pt idx="3">
                  <c:v>222.37</c:v>
                </c:pt>
                <c:pt idx="4">
                  <c:v>228</c:v>
                </c:pt>
              </c:numCache>
            </c:numRef>
          </c:val>
          <c:extLst>
            <c:ext xmlns:c16="http://schemas.microsoft.com/office/drawing/2014/chart" uri="{C3380CC4-5D6E-409C-BE32-E72D297353CC}">
              <c16:uniqueId val="{00000000-053D-4B37-9C4B-732C2C549C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053D-4B37-9C4B-732C2C549C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31235</v>
      </c>
      <c r="AM8" s="69"/>
      <c r="AN8" s="69"/>
      <c r="AO8" s="69"/>
      <c r="AP8" s="69"/>
      <c r="AQ8" s="69"/>
      <c r="AR8" s="69"/>
      <c r="AS8" s="69"/>
      <c r="AT8" s="68">
        <f>データ!T6</f>
        <v>264.11</v>
      </c>
      <c r="AU8" s="68"/>
      <c r="AV8" s="68"/>
      <c r="AW8" s="68"/>
      <c r="AX8" s="68"/>
      <c r="AY8" s="68"/>
      <c r="AZ8" s="68"/>
      <c r="BA8" s="68"/>
      <c r="BB8" s="68">
        <f>データ!U6</f>
        <v>118.27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f>データ!N6</f>
        <v>10.4</v>
      </c>
      <c r="C10" s="68"/>
      <c r="D10" s="68"/>
      <c r="E10" s="68"/>
      <c r="F10" s="68"/>
      <c r="G10" s="68"/>
      <c r="H10" s="68"/>
      <c r="I10" s="68" t="str">
        <f>データ!O6</f>
        <v>該当数値なし</v>
      </c>
      <c r="J10" s="68"/>
      <c r="K10" s="68"/>
      <c r="L10" s="68"/>
      <c r="M10" s="68"/>
      <c r="N10" s="68"/>
      <c r="O10" s="68"/>
      <c r="P10" s="68">
        <f>データ!P6</f>
        <v>3.16</v>
      </c>
      <c r="Q10" s="68"/>
      <c r="R10" s="68"/>
      <c r="S10" s="68"/>
      <c r="T10" s="68"/>
      <c r="U10" s="68"/>
      <c r="V10" s="68"/>
      <c r="W10" s="68">
        <f>データ!Q6</f>
        <v>100</v>
      </c>
      <c r="X10" s="68"/>
      <c r="Y10" s="68"/>
      <c r="Z10" s="68"/>
      <c r="AA10" s="68"/>
      <c r="AB10" s="68"/>
      <c r="AC10" s="68"/>
      <c r="AD10" s="69">
        <f>データ!R6</f>
        <v>2328</v>
      </c>
      <c r="AE10" s="69"/>
      <c r="AF10" s="69"/>
      <c r="AG10" s="69"/>
      <c r="AH10" s="69"/>
      <c r="AI10" s="69"/>
      <c r="AJ10" s="69"/>
      <c r="AK10" s="2"/>
      <c r="AL10" s="69">
        <f>データ!V6</f>
        <v>980</v>
      </c>
      <c r="AM10" s="69"/>
      <c r="AN10" s="69"/>
      <c r="AO10" s="69"/>
      <c r="AP10" s="69"/>
      <c r="AQ10" s="69"/>
      <c r="AR10" s="69"/>
      <c r="AS10" s="69"/>
      <c r="AT10" s="68">
        <f>データ!W6</f>
        <v>0.47</v>
      </c>
      <c r="AU10" s="68"/>
      <c r="AV10" s="68"/>
      <c r="AW10" s="68"/>
      <c r="AX10" s="68"/>
      <c r="AY10" s="68"/>
      <c r="AZ10" s="68"/>
      <c r="BA10" s="68"/>
      <c r="BB10" s="68">
        <f>データ!X6</f>
        <v>2085.11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5amhgGlOLyPX8rhTRKsa0t8W0Yv5sadK/8Z4vBsbobg5gAJSZiUt1gYfTtmu/kRNT7+TCQbnIqJVmM7uTdkMIg==" saltValue="YQIhUjRzVsah3SuK9tm6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192139</v>
      </c>
      <c r="D6" s="33">
        <f t="shared" si="3"/>
        <v>47</v>
      </c>
      <c r="E6" s="33">
        <f t="shared" si="3"/>
        <v>17</v>
      </c>
      <c r="F6" s="33">
        <f t="shared" si="3"/>
        <v>4</v>
      </c>
      <c r="G6" s="33">
        <f t="shared" si="3"/>
        <v>0</v>
      </c>
      <c r="H6" s="33" t="str">
        <f t="shared" si="3"/>
        <v>山梨県　甲州市</v>
      </c>
      <c r="I6" s="33" t="str">
        <f t="shared" si="3"/>
        <v>法非適用</v>
      </c>
      <c r="J6" s="33" t="str">
        <f t="shared" si="3"/>
        <v>下水道事業</v>
      </c>
      <c r="K6" s="33" t="str">
        <f t="shared" si="3"/>
        <v>特定環境保全公共下水道</v>
      </c>
      <c r="L6" s="33" t="str">
        <f t="shared" si="3"/>
        <v>D2</v>
      </c>
      <c r="M6" s="33" t="str">
        <f t="shared" si="3"/>
        <v>非設置</v>
      </c>
      <c r="N6" s="34">
        <f t="shared" si="3"/>
        <v>10.4</v>
      </c>
      <c r="O6" s="34" t="str">
        <f t="shared" si="3"/>
        <v>該当数値なし</v>
      </c>
      <c r="P6" s="34">
        <f t="shared" si="3"/>
        <v>3.16</v>
      </c>
      <c r="Q6" s="34">
        <f t="shared" si="3"/>
        <v>100</v>
      </c>
      <c r="R6" s="34">
        <f t="shared" si="3"/>
        <v>2328</v>
      </c>
      <c r="S6" s="34">
        <f t="shared" si="3"/>
        <v>31235</v>
      </c>
      <c r="T6" s="34">
        <f t="shared" si="3"/>
        <v>264.11</v>
      </c>
      <c r="U6" s="34">
        <f t="shared" si="3"/>
        <v>118.27</v>
      </c>
      <c r="V6" s="34">
        <f t="shared" si="3"/>
        <v>980</v>
      </c>
      <c r="W6" s="34">
        <f t="shared" si="3"/>
        <v>0.47</v>
      </c>
      <c r="X6" s="34">
        <f t="shared" si="3"/>
        <v>2085.11</v>
      </c>
      <c r="Y6" s="35">
        <f>IF(Y7="",NA(),Y7)</f>
        <v>67.41</v>
      </c>
      <c r="Z6" s="35">
        <f t="shared" ref="Z6:AH6" si="4">IF(Z7="",NA(),Z7)</f>
        <v>69.89</v>
      </c>
      <c r="AA6" s="35">
        <f t="shared" si="4"/>
        <v>89.11</v>
      </c>
      <c r="AB6" s="35">
        <f t="shared" si="4"/>
        <v>90.16</v>
      </c>
      <c r="AC6" s="35">
        <f t="shared" si="4"/>
        <v>88.24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759.51</v>
      </c>
      <c r="BG6" s="35">
        <f t="shared" ref="BG6:BO6" si="7">IF(BG7="",NA(),BG7)</f>
        <v>707.13</v>
      </c>
      <c r="BH6" s="35">
        <f t="shared" si="7"/>
        <v>698.43</v>
      </c>
      <c r="BI6" s="35">
        <f t="shared" si="7"/>
        <v>561.11</v>
      </c>
      <c r="BJ6" s="35">
        <f t="shared" si="7"/>
        <v>513.41999999999996</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25.84</v>
      </c>
      <c r="BR6" s="35">
        <f t="shared" ref="BR6:BZ6" si="8">IF(BR7="",NA(),BR7)</f>
        <v>27.07</v>
      </c>
      <c r="BS6" s="35">
        <f t="shared" si="8"/>
        <v>57.75</v>
      </c>
      <c r="BT6" s="35">
        <f t="shared" si="8"/>
        <v>57.78</v>
      </c>
      <c r="BU6" s="35">
        <f t="shared" si="8"/>
        <v>50.31</v>
      </c>
      <c r="BV6" s="35">
        <f t="shared" si="8"/>
        <v>49.22</v>
      </c>
      <c r="BW6" s="35">
        <f t="shared" si="8"/>
        <v>69.87</v>
      </c>
      <c r="BX6" s="35">
        <f t="shared" si="8"/>
        <v>74.3</v>
      </c>
      <c r="BY6" s="35">
        <f t="shared" si="8"/>
        <v>72.260000000000005</v>
      </c>
      <c r="BZ6" s="35">
        <f t="shared" si="8"/>
        <v>71.84</v>
      </c>
      <c r="CA6" s="34" t="str">
        <f>IF(CA7="","",IF(CA7="-","【-】","【"&amp;SUBSTITUTE(TEXT(CA7,"#,##0.00"),"-","△")&amp;"】"))</f>
        <v>【74.17】</v>
      </c>
      <c r="CB6" s="35">
        <f>IF(CB7="",NA(),CB7)</f>
        <v>410.04</v>
      </c>
      <c r="CC6" s="35">
        <f t="shared" ref="CC6:CK6" si="9">IF(CC7="",NA(),CC7)</f>
        <v>392.35</v>
      </c>
      <c r="CD6" s="35">
        <f t="shared" si="9"/>
        <v>218.18</v>
      </c>
      <c r="CE6" s="35">
        <f t="shared" si="9"/>
        <v>222.37</v>
      </c>
      <c r="CF6" s="35">
        <f t="shared" si="9"/>
        <v>228</v>
      </c>
      <c r="CG6" s="35">
        <f t="shared" si="9"/>
        <v>332.02</v>
      </c>
      <c r="CH6" s="35">
        <f t="shared" si="9"/>
        <v>234.96</v>
      </c>
      <c r="CI6" s="35">
        <f t="shared" si="9"/>
        <v>221.81</v>
      </c>
      <c r="CJ6" s="35">
        <f t="shared" si="9"/>
        <v>230.02</v>
      </c>
      <c r="CK6" s="35">
        <f t="shared" si="9"/>
        <v>228.47</v>
      </c>
      <c r="CL6" s="34" t="str">
        <f>IF(CL7="","",IF(CL7="-","【-】","【"&amp;SUBSTITUTE(TEXT(CL7,"#,##0.00"),"-","△")&amp;"】"))</f>
        <v>【218.56】</v>
      </c>
      <c r="CM6" s="35">
        <f>IF(CM7="",NA(),CM7)</f>
        <v>32.08</v>
      </c>
      <c r="CN6" s="35">
        <f t="shared" ref="CN6:CV6" si="10">IF(CN7="",NA(),CN7)</f>
        <v>30.25</v>
      </c>
      <c r="CO6" s="35">
        <f t="shared" si="10"/>
        <v>29.75</v>
      </c>
      <c r="CP6" s="35">
        <f t="shared" si="10"/>
        <v>28.42</v>
      </c>
      <c r="CQ6" s="35">
        <f t="shared" si="10"/>
        <v>25.58</v>
      </c>
      <c r="CR6" s="35">
        <f t="shared" si="10"/>
        <v>36.65</v>
      </c>
      <c r="CS6" s="35">
        <f t="shared" si="10"/>
        <v>42.9</v>
      </c>
      <c r="CT6" s="35">
        <f t="shared" si="10"/>
        <v>43.36</v>
      </c>
      <c r="CU6" s="35">
        <f t="shared" si="10"/>
        <v>42.56</v>
      </c>
      <c r="CV6" s="35">
        <f t="shared" si="10"/>
        <v>42.47</v>
      </c>
      <c r="CW6" s="34" t="str">
        <f>IF(CW7="","",IF(CW7="-","【-】","【"&amp;SUBSTITUTE(TEXT(CW7,"#,##0.00"),"-","△")&amp;"】"))</f>
        <v>【42.86】</v>
      </c>
      <c r="CX6" s="35">
        <f>IF(CX7="",NA(),CX7)</f>
        <v>96.31</v>
      </c>
      <c r="CY6" s="35">
        <f t="shared" ref="CY6:DG6" si="11">IF(CY7="",NA(),CY7)</f>
        <v>96.36</v>
      </c>
      <c r="CZ6" s="35">
        <f t="shared" si="11"/>
        <v>96.36</v>
      </c>
      <c r="DA6" s="35">
        <f t="shared" si="11"/>
        <v>96.5</v>
      </c>
      <c r="DB6" s="35">
        <f t="shared" si="11"/>
        <v>96.73</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192139</v>
      </c>
      <c r="D7" s="37">
        <v>47</v>
      </c>
      <c r="E7" s="37">
        <v>17</v>
      </c>
      <c r="F7" s="37">
        <v>4</v>
      </c>
      <c r="G7" s="37">
        <v>0</v>
      </c>
      <c r="H7" s="37" t="s">
        <v>99</v>
      </c>
      <c r="I7" s="37" t="s">
        <v>100</v>
      </c>
      <c r="J7" s="37" t="s">
        <v>101</v>
      </c>
      <c r="K7" s="37" t="s">
        <v>102</v>
      </c>
      <c r="L7" s="37" t="s">
        <v>103</v>
      </c>
      <c r="M7" s="37" t="s">
        <v>104</v>
      </c>
      <c r="N7" s="38">
        <v>10.4</v>
      </c>
      <c r="O7" s="38" t="s">
        <v>105</v>
      </c>
      <c r="P7" s="38">
        <v>3.16</v>
      </c>
      <c r="Q7" s="38">
        <v>100</v>
      </c>
      <c r="R7" s="38">
        <v>2328</v>
      </c>
      <c r="S7" s="38">
        <v>31235</v>
      </c>
      <c r="T7" s="38">
        <v>264.11</v>
      </c>
      <c r="U7" s="38">
        <v>118.27</v>
      </c>
      <c r="V7" s="38">
        <v>980</v>
      </c>
      <c r="W7" s="38">
        <v>0.47</v>
      </c>
      <c r="X7" s="38">
        <v>2085.11</v>
      </c>
      <c r="Y7" s="38">
        <v>67.41</v>
      </c>
      <c r="Z7" s="38">
        <v>69.89</v>
      </c>
      <c r="AA7" s="38">
        <v>89.11</v>
      </c>
      <c r="AB7" s="38">
        <v>90.16</v>
      </c>
      <c r="AC7" s="38">
        <v>88.24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759.51</v>
      </c>
      <c r="BG7" s="38">
        <v>707.13</v>
      </c>
      <c r="BH7" s="38">
        <v>698.43</v>
      </c>
      <c r="BI7" s="38">
        <v>561.11</v>
      </c>
      <c r="BJ7" s="38">
        <v>513.41999999999996</v>
      </c>
      <c r="BK7" s="38">
        <v>1673.47</v>
      </c>
      <c r="BL7" s="38">
        <v>1298.9100000000001</v>
      </c>
      <c r="BM7" s="38">
        <v>1243.71</v>
      </c>
      <c r="BN7" s="38">
        <v>1194.1500000000001</v>
      </c>
      <c r="BO7" s="38">
        <v>1206.79</v>
      </c>
      <c r="BP7" s="38">
        <v>1218.7</v>
      </c>
      <c r="BQ7" s="38">
        <v>25.84</v>
      </c>
      <c r="BR7" s="38">
        <v>27.07</v>
      </c>
      <c r="BS7" s="38">
        <v>57.75</v>
      </c>
      <c r="BT7" s="38">
        <v>57.78</v>
      </c>
      <c r="BU7" s="38">
        <v>50.31</v>
      </c>
      <c r="BV7" s="38">
        <v>49.22</v>
      </c>
      <c r="BW7" s="38">
        <v>69.87</v>
      </c>
      <c r="BX7" s="38">
        <v>74.3</v>
      </c>
      <c r="BY7" s="38">
        <v>72.260000000000005</v>
      </c>
      <c r="BZ7" s="38">
        <v>71.84</v>
      </c>
      <c r="CA7" s="38">
        <v>74.17</v>
      </c>
      <c r="CB7" s="38">
        <v>410.04</v>
      </c>
      <c r="CC7" s="38">
        <v>392.35</v>
      </c>
      <c r="CD7" s="38">
        <v>218.18</v>
      </c>
      <c r="CE7" s="38">
        <v>222.37</v>
      </c>
      <c r="CF7" s="38">
        <v>228</v>
      </c>
      <c r="CG7" s="38">
        <v>332.02</v>
      </c>
      <c r="CH7" s="38">
        <v>234.96</v>
      </c>
      <c r="CI7" s="38">
        <v>221.81</v>
      </c>
      <c r="CJ7" s="38">
        <v>230.02</v>
      </c>
      <c r="CK7" s="38">
        <v>228.47</v>
      </c>
      <c r="CL7" s="38">
        <v>218.56</v>
      </c>
      <c r="CM7" s="38">
        <v>32.08</v>
      </c>
      <c r="CN7" s="38">
        <v>30.25</v>
      </c>
      <c r="CO7" s="38">
        <v>29.75</v>
      </c>
      <c r="CP7" s="38">
        <v>28.42</v>
      </c>
      <c r="CQ7" s="38">
        <v>25.58</v>
      </c>
      <c r="CR7" s="38">
        <v>36.65</v>
      </c>
      <c r="CS7" s="38">
        <v>42.9</v>
      </c>
      <c r="CT7" s="38">
        <v>43.36</v>
      </c>
      <c r="CU7" s="38">
        <v>42.56</v>
      </c>
      <c r="CV7" s="38">
        <v>42.47</v>
      </c>
      <c r="CW7" s="38">
        <v>42.86</v>
      </c>
      <c r="CX7" s="38">
        <v>96.31</v>
      </c>
      <c r="CY7" s="38">
        <v>96.36</v>
      </c>
      <c r="CZ7" s="38">
        <v>96.36</v>
      </c>
      <c r="DA7" s="38">
        <v>96.5</v>
      </c>
      <c r="DB7" s="38">
        <v>96.73</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2020-12-04T02:54:56Z</dcterms:created>
  <dcterms:modified xsi:type="dcterms:W3CDTF">2021-02-22T01:47:50Z</dcterms:modified>
  <cp:category/>
</cp:coreProperties>
</file>