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I+84OTrdqQvtum/b63ACXgqIVSnDzOWJPBOTsvnKoKgUyi8fuyXHt+Iw1vONF4s0Y7cf/vjOhS5H8VBbe7qlTQ==" workbookSaltValue="5v7m38XcxfVHIT6b7Uegn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<sst xmlns="http://schemas.openxmlformats.org/spreadsheetml/2006/main" count="236" uniqueCount="118">
  <si>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</si>
  <si>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</si>
  <si>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</si>
  <si>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</si>
  <si>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</si>
  <si>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</si>
  <si>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</si>
  <si>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</si>
  <si>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</si>
  <si>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</si>
  <si>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</si>
  <si>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</si>
  <si>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</si>
  <si>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</si>
  <si>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</si>
  <si>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</si>
  <si>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</si>
  <si>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</si>
  <si>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</si>
  <si>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</si>
  <si>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</si>
  <si>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</si>
  <si>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</si>
  <si>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</si>
  <si>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</si>
  <si>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</si>
  <si>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</si>
  <si>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</si>
  <si>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</si>
  <si>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</si>
  <si>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</si>
  <si>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</si>
  <si>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</si>
  <si>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</si>
  <si>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</si>
  <si>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</si>
  <si>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</si>
  <si>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</si>
  <si>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</si>
  <si>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</si>
  <si>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</si>
  <si>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</si>
  <si>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</si>
  <si>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</si>
  <si>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</si>
  <si>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</si>
  <si>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</si>
  <si>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</si>
  <si>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</si>
  <si>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</si>
  <si>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</si>
  <si>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</si>
  <si>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</si>
  <si>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</si>
  <si>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</si>
  <si>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</si>
  <si>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</si>
  <si>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</si>
  <si>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</si>
  <si>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</si>
  <si>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</si>
  <si>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</si>
  <si>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</si>
  <si>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</si>
  <si>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</si>
  <si>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</si>
  <si>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</si>
  <si>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</si>
  <si>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</si>
  <si>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</si>
  <si>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</si>
  <si>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</si>
  <si>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</si>
  <si>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</si>
  <si>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</si>
  <si>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</si>
  <si>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</si>
  <si>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</si>
  <si>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</si>
  <si>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</si>
  <si>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</si>
  <si>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</si>
  <si>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</si>
  <si>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</si>
  <si>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</si>
  <si>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</si>
  <si>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</si>
  <si>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</si>
  <si>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</si>
  <si>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</si>
  <si>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</si>
  <si>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</si>
  <si>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</si>
  <si>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</si>
  <si>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</si>
  <si>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</si>
  <si>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</si>
  <si>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</si>
  <si>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</si>
  <si>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</si>
  <si>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</si>
  <si>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</si>
  <si>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</si>
  <si>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</si>
  <si>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</si>
  <si>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</si>
  <si>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</si>
  <si>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</si>
  <si>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</si>
  <si>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</si>
  <si>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</si>
  <si>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</si>
  <si>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</si>
  <si>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</si>
  <si>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</si>
  <si>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現状、管渠の老朽化については、当面の心配はない。
　今後、マンホールポンプや処理場施設の機械系等は、管渠に比べ耐用年数が少ないため、順次修繕、部品交換等を行い、できるだけ長寿命化を図っていく。
　また、最適なマネジメントを検討し、それを基に計画的で合理的な維持管理を行っていく。</t>
    <rPh sb="1" eb="3">
      <t>ゲンジョウ</t>
    </rPh>
    <rPh sb="4" eb="5">
      <t>カン</t>
    </rPh>
    <rPh sb="5" eb="6">
      <t>キョ</t>
    </rPh>
    <rPh sb="7" eb="10">
      <t>ロウキュウカ</t>
    </rPh>
    <rPh sb="16" eb="18">
      <t>トウメン</t>
    </rPh>
    <rPh sb="19" eb="21">
      <t>シンパイ</t>
    </rPh>
    <rPh sb="27" eb="29">
      <t>コンゴ</t>
    </rPh>
    <rPh sb="39" eb="42">
      <t>ショリジョウ</t>
    </rPh>
    <rPh sb="42" eb="44">
      <t>シセツ</t>
    </rPh>
    <rPh sb="45" eb="47">
      <t>キカイ</t>
    </rPh>
    <rPh sb="47" eb="48">
      <t>ケイ</t>
    </rPh>
    <rPh sb="48" eb="49">
      <t>トウ</t>
    </rPh>
    <rPh sb="51" eb="52">
      <t>カン</t>
    </rPh>
    <rPh sb="52" eb="53">
      <t>キョ</t>
    </rPh>
    <rPh sb="54" eb="55">
      <t>クラ</t>
    </rPh>
    <rPh sb="56" eb="58">
      <t>タイヨウ</t>
    </rPh>
    <rPh sb="58" eb="60">
      <t>ネンスウ</t>
    </rPh>
    <rPh sb="61" eb="62">
      <t>スク</t>
    </rPh>
    <rPh sb="67" eb="69">
      <t>ジュンジ</t>
    </rPh>
    <rPh sb="69" eb="71">
      <t>シュウゼン</t>
    </rPh>
    <rPh sb="72" eb="74">
      <t>ブヒン</t>
    </rPh>
    <rPh sb="74" eb="76">
      <t>コウカン</t>
    </rPh>
    <rPh sb="76" eb="77">
      <t>トウ</t>
    </rPh>
    <rPh sb="78" eb="79">
      <t>オコナ</t>
    </rPh>
    <rPh sb="86" eb="90">
      <t>チョウジュミョウカ</t>
    </rPh>
    <rPh sb="91" eb="92">
      <t>ハカ</t>
    </rPh>
    <rPh sb="102" eb="104">
      <t>サイテキ</t>
    </rPh>
    <rPh sb="112" eb="114">
      <t>ケントウ</t>
    </rPh>
    <rPh sb="119" eb="120">
      <t>モト</t>
    </rPh>
    <rPh sb="121" eb="124">
      <t>ケイカクテキ</t>
    </rPh>
    <rPh sb="125" eb="128">
      <t>ゴウリテキ</t>
    </rPh>
    <rPh sb="129" eb="131">
      <t>イジ</t>
    </rPh>
    <rPh sb="131" eb="133">
      <t>カンリ</t>
    </rPh>
    <rPh sb="134" eb="135">
      <t>オコナ</t>
    </rPh>
    <phoneticPr fontId="4"/>
  </si>
  <si>
    <t>　ここ数年は、施設の維持管理費用が節減されており、使用料の改定及び汚水処理費（公費負担分）の見直しにより、経費回収率や汚水処理原価などの数値に改善がみられたが、人口減少に歯止めがかからない中で、今後の収益の減少及び維持管理費用の増加を想定すると、引き続き経営改善に向けた取り組みが必要である。
　平成30年度に、下水道使用料の改定と同時に、同率の料金改定がなされ、令和4年度にも、再度料金改定を行う予定であり、経営健全化に向けて動き出している。
　今後は、この改定結果と長寿命化の調査等を鑑み、施設維持管理に多額の費用が想定される将来に向けた施設のあり方の根本的な検討が必要となるだろう。</t>
    <rPh sb="3" eb="5">
      <t>スウネン</t>
    </rPh>
    <rPh sb="7" eb="9">
      <t>シセツ</t>
    </rPh>
    <rPh sb="10" eb="12">
      <t>イジ</t>
    </rPh>
    <rPh sb="12" eb="14">
      <t>カンリ</t>
    </rPh>
    <rPh sb="14" eb="16">
      <t>ヒヨウ</t>
    </rPh>
    <rPh sb="17" eb="19">
      <t>セツゲン</t>
    </rPh>
    <rPh sb="25" eb="28">
      <t>シヨウリョウ</t>
    </rPh>
    <rPh sb="29" eb="31">
      <t>カイテイ</t>
    </rPh>
    <rPh sb="31" eb="32">
      <t>オヨ</t>
    </rPh>
    <rPh sb="33" eb="35">
      <t>オスイ</t>
    </rPh>
    <rPh sb="35" eb="37">
      <t>ショリ</t>
    </rPh>
    <rPh sb="37" eb="38">
      <t>ヒ</t>
    </rPh>
    <rPh sb="39" eb="41">
      <t>コウヒ</t>
    </rPh>
    <rPh sb="41" eb="43">
      <t>フタン</t>
    </rPh>
    <rPh sb="43" eb="44">
      <t>ブン</t>
    </rPh>
    <rPh sb="46" eb="48">
      <t>ミナオ</t>
    </rPh>
    <rPh sb="53" eb="55">
      <t>ケイヒ</t>
    </rPh>
    <rPh sb="55" eb="57">
      <t>カイシュウ</t>
    </rPh>
    <rPh sb="57" eb="58">
      <t>リツ</t>
    </rPh>
    <rPh sb="59" eb="61">
      <t>オスイ</t>
    </rPh>
    <rPh sb="61" eb="63">
      <t>ショリ</t>
    </rPh>
    <rPh sb="63" eb="65">
      <t>ゲンカ</t>
    </rPh>
    <rPh sb="68" eb="70">
      <t>スウチ</t>
    </rPh>
    <rPh sb="71" eb="73">
      <t>カイゼン</t>
    </rPh>
    <rPh sb="80" eb="82">
      <t>ジンコウ</t>
    </rPh>
    <rPh sb="82" eb="84">
      <t>ゲンショウ</t>
    </rPh>
    <rPh sb="85" eb="87">
      <t>ハド</t>
    </rPh>
    <rPh sb="94" eb="95">
      <t>ナカ</t>
    </rPh>
    <rPh sb="97" eb="99">
      <t>コンゴ</t>
    </rPh>
    <rPh sb="100" eb="102">
      <t>シュウエキ</t>
    </rPh>
    <rPh sb="103" eb="105">
      <t>ゲンショウ</t>
    </rPh>
    <rPh sb="105" eb="106">
      <t>オヨ</t>
    </rPh>
    <rPh sb="107" eb="109">
      <t>イジ</t>
    </rPh>
    <rPh sb="109" eb="111">
      <t>カンリ</t>
    </rPh>
    <rPh sb="111" eb="113">
      <t>ヒヨウ</t>
    </rPh>
    <rPh sb="114" eb="116">
      <t>ゾウカ</t>
    </rPh>
    <rPh sb="117" eb="119">
      <t>ソウテイ</t>
    </rPh>
    <rPh sb="123" eb="124">
      <t>ヒ</t>
    </rPh>
    <rPh sb="125" eb="126">
      <t>ツヅ</t>
    </rPh>
    <rPh sb="127" eb="129">
      <t>ケイエイ</t>
    </rPh>
    <rPh sb="129" eb="131">
      <t>カイゼン</t>
    </rPh>
    <rPh sb="132" eb="133">
      <t>ム</t>
    </rPh>
    <rPh sb="135" eb="136">
      <t>ト</t>
    </rPh>
    <rPh sb="137" eb="138">
      <t>ク</t>
    </rPh>
    <rPh sb="140" eb="142">
      <t>ヒツヨウ</t>
    </rPh>
    <rPh sb="148" eb="150">
      <t>ヘイセイ</t>
    </rPh>
    <rPh sb="152" eb="154">
      <t>ネンド</t>
    </rPh>
    <rPh sb="156" eb="159">
      <t>ゲスイドウ</t>
    </rPh>
    <rPh sb="159" eb="162">
      <t>シヨウリョウ</t>
    </rPh>
    <rPh sb="163" eb="165">
      <t>カイテイ</t>
    </rPh>
    <rPh sb="166" eb="168">
      <t>ドウジ</t>
    </rPh>
    <rPh sb="170" eb="172">
      <t>ドウリツ</t>
    </rPh>
    <rPh sb="173" eb="175">
      <t>リョウキン</t>
    </rPh>
    <rPh sb="175" eb="177">
      <t>カイテイ</t>
    </rPh>
    <rPh sb="182" eb="184">
      <t>レイワ</t>
    </rPh>
    <rPh sb="185" eb="187">
      <t>ネンド</t>
    </rPh>
    <rPh sb="190" eb="192">
      <t>サイド</t>
    </rPh>
    <rPh sb="192" eb="194">
      <t>リョウキン</t>
    </rPh>
    <rPh sb="194" eb="196">
      <t>カイテイ</t>
    </rPh>
    <rPh sb="197" eb="198">
      <t>オコナ</t>
    </rPh>
    <rPh sb="199" eb="201">
      <t>ヨテイ</t>
    </rPh>
    <rPh sb="205" eb="207">
      <t>ケイエイ</t>
    </rPh>
    <rPh sb="207" eb="210">
      <t>ケンゼンカ</t>
    </rPh>
    <rPh sb="211" eb="212">
      <t>ム</t>
    </rPh>
    <rPh sb="214" eb="215">
      <t>ウゴ</t>
    </rPh>
    <rPh sb="216" eb="217">
      <t>ダ</t>
    </rPh>
    <rPh sb="224" eb="226">
      <t>コンゴ</t>
    </rPh>
    <rPh sb="230" eb="232">
      <t>カイテイ</t>
    </rPh>
    <rPh sb="232" eb="234">
      <t>ケッカ</t>
    </rPh>
    <rPh sb="235" eb="239">
      <t>チョウジュミョウカ</t>
    </rPh>
    <rPh sb="240" eb="242">
      <t>チョウサ</t>
    </rPh>
    <rPh sb="242" eb="243">
      <t>トウ</t>
    </rPh>
    <rPh sb="244" eb="245">
      <t>カンガ</t>
    </rPh>
    <rPh sb="247" eb="249">
      <t>シセツ</t>
    </rPh>
    <rPh sb="249" eb="251">
      <t>イジ</t>
    </rPh>
    <rPh sb="251" eb="253">
      <t>カンリ</t>
    </rPh>
    <rPh sb="254" eb="256">
      <t>タガク</t>
    </rPh>
    <rPh sb="257" eb="259">
      <t>ヒヨウ</t>
    </rPh>
    <rPh sb="260" eb="262">
      <t>ソウテイ</t>
    </rPh>
    <rPh sb="265" eb="267">
      <t>ショウライ</t>
    </rPh>
    <rPh sb="268" eb="269">
      <t>ム</t>
    </rPh>
    <rPh sb="271" eb="273">
      <t>シセツ</t>
    </rPh>
    <rPh sb="276" eb="277">
      <t>カタ</t>
    </rPh>
    <rPh sb="278" eb="281">
      <t>コンポンテキ</t>
    </rPh>
    <rPh sb="282" eb="284">
      <t>ケントウ</t>
    </rPh>
    <rPh sb="285" eb="287">
      <t>ヒツヨウ</t>
    </rPh>
    <phoneticPr fontId="4"/>
  </si>
  <si>
    <t>　すでに建設事業は十数年前に終了しており、現在は維持管理と起債の償還のみを行っている。そのため起債残高は確実に減少してきている。
　平成30年度の使用料改定と汚水処理費（公費負担分）の見直しに伴い、総収益が増加がみられた一方で、修繕費が抑えられたこと等により総費用が減少したため、①収益的収支比率が改善した。
　また、④企業債残高対事業規模比率においては、地方債償還に要する一般会計負担額の見直しに伴い大きく減少している。
　⑤経費回収率については、平成30年度の使用料の改定と汚水処理費（公費負担分）の見直しにより増加を維持、⑥汚水処理原価については、前年度から微増している。利用対象者が減少している芦川地区に限られ、施設については、処理場が３箇所、山間部という地形のため、各戸にポンプを備えているところもあり、修繕費などの費用が増加する年には、⑤経費回収率及び⑥汚水処理原価に大きく影響する。
　本事業は、合併前に環境重視のため導入された施設であり、接続率を上げるために加入負担金を取らず、また使用料を低く抑えることで、⑧水洗化率100％を達成している。このため、類似団体の中でも群を抜いて高い水洗化率であるが、これ以上、⑦施設利用率の大きい増加は望みようがないことを示している。過疎化が進み、人口減少に歯止めがかからない状態のため、今後、数値の低下が推測される。
　</t>
    <rPh sb="4" eb="6">
      <t>ケンセツ</t>
    </rPh>
    <rPh sb="6" eb="8">
      <t>ジギョウ</t>
    </rPh>
    <rPh sb="9" eb="13">
      <t>ジュウスウネンマエ</t>
    </rPh>
    <rPh sb="14" eb="16">
      <t>シュウリョウ</t>
    </rPh>
    <rPh sb="21" eb="23">
      <t>ゲンザイ</t>
    </rPh>
    <rPh sb="24" eb="26">
      <t>イジ</t>
    </rPh>
    <rPh sb="26" eb="28">
      <t>カンリ</t>
    </rPh>
    <rPh sb="29" eb="31">
      <t>キサイ</t>
    </rPh>
    <rPh sb="32" eb="34">
      <t>ショウカン</t>
    </rPh>
    <rPh sb="37" eb="38">
      <t>オコナ</t>
    </rPh>
    <rPh sb="47" eb="49">
      <t>キサイ</t>
    </rPh>
    <rPh sb="49" eb="51">
      <t>ザンダカ</t>
    </rPh>
    <rPh sb="52" eb="54">
      <t>カクジツ</t>
    </rPh>
    <rPh sb="55" eb="57">
      <t>ゲンショウ</t>
    </rPh>
    <rPh sb="66" eb="68">
      <t>ヘイセイ</t>
    </rPh>
    <rPh sb="70" eb="72">
      <t>ネンド</t>
    </rPh>
    <rPh sb="73" eb="76">
      <t>シヨウリョウ</t>
    </rPh>
    <rPh sb="76" eb="78">
      <t>カイテイ</t>
    </rPh>
    <rPh sb="79" eb="81">
      <t>オスイ</t>
    </rPh>
    <rPh sb="81" eb="83">
      <t>ショリ</t>
    </rPh>
    <rPh sb="83" eb="84">
      <t>ヒ</t>
    </rPh>
    <rPh sb="85" eb="87">
      <t>コウヒ</t>
    </rPh>
    <rPh sb="87" eb="89">
      <t>フタン</t>
    </rPh>
    <rPh sb="89" eb="90">
      <t>ブン</t>
    </rPh>
    <rPh sb="92" eb="94">
      <t>ミナオ</t>
    </rPh>
    <rPh sb="96" eb="97">
      <t>トモナ</t>
    </rPh>
    <rPh sb="110" eb="112">
      <t>イッポウ</t>
    </rPh>
    <rPh sb="114" eb="117">
      <t>シュウゼンヒ</t>
    </rPh>
    <rPh sb="125" eb="126">
      <t>トウ</t>
    </rPh>
    <rPh sb="149" eb="151">
      <t>カイゼン</t>
    </rPh>
    <rPh sb="160" eb="162">
      <t>キギョウ</t>
    </rPh>
    <rPh sb="162" eb="163">
      <t>サイ</t>
    </rPh>
    <rPh sb="163" eb="165">
      <t>ザンダカ</t>
    </rPh>
    <rPh sb="165" eb="166">
      <t>タイ</t>
    </rPh>
    <rPh sb="166" eb="168">
      <t>ジギョウ</t>
    </rPh>
    <rPh sb="168" eb="170">
      <t>キボ</t>
    </rPh>
    <rPh sb="170" eb="172">
      <t>ヒリツ</t>
    </rPh>
    <rPh sb="178" eb="181">
      <t>チホウサイ</t>
    </rPh>
    <rPh sb="181" eb="183">
      <t>ショウカン</t>
    </rPh>
    <rPh sb="184" eb="185">
      <t>ヨウ</t>
    </rPh>
    <rPh sb="187" eb="189">
      <t>イッパン</t>
    </rPh>
    <rPh sb="189" eb="191">
      <t>カイケイ</t>
    </rPh>
    <rPh sb="191" eb="193">
      <t>フタン</t>
    </rPh>
    <rPh sb="193" eb="194">
      <t>ガク</t>
    </rPh>
    <rPh sb="195" eb="197">
      <t>ミナオ</t>
    </rPh>
    <rPh sb="199" eb="200">
      <t>トモナ</t>
    </rPh>
    <rPh sb="201" eb="202">
      <t>オオ</t>
    </rPh>
    <rPh sb="204" eb="206">
      <t>ゲンショウ</t>
    </rPh>
    <rPh sb="214" eb="216">
      <t>ケイヒ</t>
    </rPh>
    <rPh sb="216" eb="218">
      <t>カイシュウ</t>
    </rPh>
    <rPh sb="218" eb="219">
      <t>リツ</t>
    </rPh>
    <rPh sb="225" eb="227">
      <t>ヘイセイ</t>
    </rPh>
    <rPh sb="229" eb="231">
      <t>ネンド</t>
    </rPh>
    <rPh sb="232" eb="235">
      <t>シヨウリョウ</t>
    </rPh>
    <rPh sb="236" eb="238">
      <t>カイテイ</t>
    </rPh>
    <rPh sb="239" eb="241">
      <t>オスイ</t>
    </rPh>
    <rPh sb="241" eb="243">
      <t>ショリ</t>
    </rPh>
    <rPh sb="243" eb="244">
      <t>ヒ</t>
    </rPh>
    <rPh sb="245" eb="247">
      <t>コウヒ</t>
    </rPh>
    <rPh sb="247" eb="249">
      <t>フタン</t>
    </rPh>
    <rPh sb="249" eb="250">
      <t>ブン</t>
    </rPh>
    <rPh sb="252" eb="254">
      <t>ミナオ</t>
    </rPh>
    <rPh sb="258" eb="260">
      <t>ゾウカ</t>
    </rPh>
    <rPh sb="261" eb="263">
      <t>イジ</t>
    </rPh>
    <rPh sb="265" eb="267">
      <t>オスイ</t>
    </rPh>
    <rPh sb="267" eb="269">
      <t>ショリ</t>
    </rPh>
    <rPh sb="269" eb="271">
      <t>ゲンカ</t>
    </rPh>
    <rPh sb="277" eb="280">
      <t>ゼンネンド</t>
    </rPh>
    <rPh sb="282" eb="284">
      <t>ビゾウ</t>
    </rPh>
    <rPh sb="289" eb="291">
      <t>リヨウ</t>
    </rPh>
    <rPh sb="291" eb="294">
      <t>タイショウシャ</t>
    </rPh>
    <rPh sb="295" eb="297">
      <t>ゲンショウ</t>
    </rPh>
    <rPh sb="301" eb="303">
      <t>アシガワ</t>
    </rPh>
    <rPh sb="303" eb="305">
      <t>チク</t>
    </rPh>
    <rPh sb="306" eb="307">
      <t>カギ</t>
    </rPh>
    <rPh sb="310" eb="312">
      <t>シセツ</t>
    </rPh>
    <rPh sb="318" eb="321">
      <t>ショリジョウ</t>
    </rPh>
    <rPh sb="323" eb="325">
      <t>カショ</t>
    </rPh>
    <rPh sb="326" eb="329">
      <t>サンカンブ</t>
    </rPh>
    <rPh sb="332" eb="334">
      <t>チケイ</t>
    </rPh>
    <rPh sb="338" eb="339">
      <t>カク</t>
    </rPh>
    <rPh sb="339" eb="340">
      <t>コ</t>
    </rPh>
    <rPh sb="345" eb="346">
      <t>ソナ</t>
    </rPh>
    <rPh sb="357" eb="359">
      <t>シュウゼン</t>
    </rPh>
    <rPh sb="359" eb="360">
      <t>ヒ</t>
    </rPh>
    <rPh sb="363" eb="365">
      <t>ヒヨウ</t>
    </rPh>
    <rPh sb="366" eb="368">
      <t>ゾウカ</t>
    </rPh>
    <rPh sb="370" eb="371">
      <t>トシ</t>
    </rPh>
    <rPh sb="375" eb="377">
      <t>ケイヒ</t>
    </rPh>
    <rPh sb="377" eb="379">
      <t>カイシュウ</t>
    </rPh>
    <rPh sb="379" eb="380">
      <t>リツ</t>
    </rPh>
    <rPh sb="380" eb="381">
      <t>オヨ</t>
    </rPh>
    <rPh sb="383" eb="385">
      <t>オスイ</t>
    </rPh>
    <rPh sb="385" eb="387">
      <t>ショリ</t>
    </rPh>
    <rPh sb="387" eb="389">
      <t>ゲンカ</t>
    </rPh>
    <rPh sb="390" eb="391">
      <t>オオ</t>
    </rPh>
    <rPh sb="393" eb="395">
      <t>エイキョウ</t>
    </rPh>
    <rPh sb="400" eb="401">
      <t>ホン</t>
    </rPh>
    <rPh sb="401" eb="403">
      <t>ジギョウ</t>
    </rPh>
    <rPh sb="405" eb="407">
      <t>ガッペイ</t>
    </rPh>
    <rPh sb="407" eb="408">
      <t>マエ</t>
    </rPh>
    <rPh sb="409" eb="411">
      <t>カンキョウ</t>
    </rPh>
    <rPh sb="411" eb="413">
      <t>ジュウシ</t>
    </rPh>
    <rPh sb="416" eb="418">
      <t>ドウニュウ</t>
    </rPh>
    <rPh sb="421" eb="423">
      <t>シセツ</t>
    </rPh>
    <rPh sb="427" eb="429">
      <t>セツゾク</t>
    </rPh>
    <rPh sb="429" eb="430">
      <t>リツ</t>
    </rPh>
    <rPh sb="431" eb="432">
      <t>ア</t>
    </rPh>
    <rPh sb="437" eb="439">
      <t>カニュウ</t>
    </rPh>
    <rPh sb="439" eb="442">
      <t>フタンキン</t>
    </rPh>
    <rPh sb="443" eb="444">
      <t>ト</t>
    </rPh>
    <rPh sb="449" eb="452">
      <t>シヨウリョウ</t>
    </rPh>
    <rPh sb="453" eb="454">
      <t>ヒク</t>
    </rPh>
    <rPh sb="455" eb="456">
      <t>オサ</t>
    </rPh>
    <rPh sb="463" eb="466">
      <t>スイセンカ</t>
    </rPh>
    <rPh sb="466" eb="467">
      <t>リツ</t>
    </rPh>
    <rPh sb="472" eb="474">
      <t>タッセイ</t>
    </rPh>
    <rPh sb="484" eb="486">
      <t>ルイジ</t>
    </rPh>
    <rPh sb="486" eb="488">
      <t>ダンタイ</t>
    </rPh>
    <rPh sb="489" eb="490">
      <t>ナカ</t>
    </rPh>
    <rPh sb="492" eb="493">
      <t>グン</t>
    </rPh>
    <rPh sb="494" eb="495">
      <t>ヌ</t>
    </rPh>
    <rPh sb="497" eb="498">
      <t>タカ</t>
    </rPh>
    <rPh sb="499" eb="502">
      <t>スイセンカ</t>
    </rPh>
    <rPh sb="502" eb="503">
      <t>リツ</t>
    </rPh>
    <rPh sb="510" eb="512">
      <t>イジョウ</t>
    </rPh>
    <rPh sb="514" eb="516">
      <t>シセツ</t>
    </rPh>
    <rPh sb="516" eb="518">
      <t>リヨウ</t>
    </rPh>
    <rPh sb="518" eb="519">
      <t>リツ</t>
    </rPh>
    <rPh sb="520" eb="521">
      <t>オオ</t>
    </rPh>
    <rPh sb="523" eb="525">
      <t>ゾウカ</t>
    </rPh>
    <rPh sb="526" eb="527">
      <t>ノゾ</t>
    </rPh>
    <rPh sb="536" eb="537">
      <t>シメ</t>
    </rPh>
    <rPh sb="542" eb="545">
      <t>カソカ</t>
    </rPh>
    <rPh sb="546" eb="547">
      <t>スス</t>
    </rPh>
    <rPh sb="549" eb="551">
      <t>ジンコウ</t>
    </rPh>
    <rPh sb="551" eb="553">
      <t>ゲンショウ</t>
    </rPh>
    <rPh sb="554" eb="556">
      <t>ハド</t>
    </rPh>
    <rPh sb="563" eb="565">
      <t>ジョウタイ</t>
    </rPh>
    <rPh sb="569" eb="571">
      <t>コンゴ</t>
    </rPh>
    <rPh sb="572" eb="574">
      <t>スウチ</t>
    </rPh>
    <rPh sb="575" eb="577">
      <t>テイカ</t>
    </rPh>
    <rPh sb="578" eb="580">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</si>
</sst>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34-4D86-81B6-0ECCBA1F60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B34-4D86-81B6-0ECCBA1F60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59.59</c:v>
                </c:pt>
                <c:pt idx="1">
                  <c:v>56.51</c:v>
                </c:pt>
                <c:pt idx="2">
                  <c:v>56.51</c:v>
                </c:pt>
                <c:pt idx="3">
                  <c:v>52.74</c:v>
                </c:pt>
                <c:pt idx="4">
                  <c:v>47.95</c:v>
                </c:pt>
              </c:numCache>
            </c:numRef>
          </c:val>
          <c:extLst>
            <c:ext xmlns:c16="http://schemas.microsoft.com/office/drawing/2014/chart" uri="{C3380CC4-5D6E-409C-BE32-E72D297353CC}">
              <c16:uniqueId val="{00000000-554B-4F97-9775-5DF0271D37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54B-4F97-9775-5DF0271D37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50C-4A4B-BC1D-5D328AAA93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50C-4A4B-BC1D-5D328AAA93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72.23</c:v>
                </c:pt>
                <c:pt idx="1">
                  <c:v>65.19</c:v>
                </c:pt>
                <c:pt idx="2">
                  <c:v>70.44</c:v>
                </c:pt>
                <c:pt idx="3">
                  <c:v>99.09</c:v>
                </c:pt>
                <c:pt idx="4">
                  <c:v>99.04</c:v>
                </c:pt>
              </c:numCache>
            </c:numRef>
          </c:val>
          <c:extLst>
            <c:ext xmlns:c16="http://schemas.microsoft.com/office/drawing/2014/chart" uri="{C3380CC4-5D6E-409C-BE32-E72D297353CC}">
              <c16:uniqueId val="{00000000-1F70-4E52-8C69-0D326D3A76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0-4E52-8C69-0D326D3A76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69-47FA-B308-35D5228B8F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9-47FA-B308-35D5228B8F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65-4FF7-A475-503362928D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65-4FF7-A475-503362928D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75-4C42-B9B6-FB3303F268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75-4C42-B9B6-FB3303F268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7-4E3C-A8F7-3DEFE7A821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7-4E3C-A8F7-3DEFE7A821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1125.97</c:v>
                </c:pt>
                <c:pt idx="1">
                  <c:v>1087.5</c:v>
                </c:pt>
                <c:pt idx="2">
                  <c:v>1026.6400000000001</c:v>
                </c:pt>
                <c:pt idx="3">
                  <c:v>5.9</c:v>
                </c:pt>
                <c:pt idx="4" formatCode="#,##0.00;&quot;△&quot;#,##0.00">
                  <c:v>0</c:v>
                </c:pt>
              </c:numCache>
            </c:numRef>
          </c:val>
          <c:extLst>
            <c:ext xmlns:c16="http://schemas.microsoft.com/office/drawing/2014/chart" uri="{C3380CC4-5D6E-409C-BE32-E72D297353CC}">
              <c16:uniqueId val="{00000000-02E5-4687-A92E-F61CD214B7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2E5-4687-A92E-F61CD214B7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38.32</c:v>
                </c:pt>
                <c:pt idx="1">
                  <c:v>32.53</c:v>
                </c:pt>
                <c:pt idx="2">
                  <c:v>38.39</c:v>
                </c:pt>
                <c:pt idx="3">
                  <c:v>96.17</c:v>
                </c:pt>
                <c:pt idx="4">
                  <c:v>96</c:v>
                </c:pt>
              </c:numCache>
            </c:numRef>
          </c:val>
          <c:extLst>
            <c:ext xmlns:c16="http://schemas.microsoft.com/office/drawing/2014/chart" uri="{C3380CC4-5D6E-409C-BE32-E72D297353CC}">
              <c16:uniqueId val="{00000000-FD35-42D0-8C33-14241DF897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D35-42D0-8C33-14241DF897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301.44</c:v>
                </c:pt>
                <c:pt idx="1">
                  <c:v>367.29</c:v>
                </c:pt>
                <c:pt idx="2">
                  <c:v>300.63</c:v>
                </c:pt>
                <c:pt idx="3">
                  <c:v>150</c:v>
                </c:pt>
                <c:pt idx="4">
                  <c:v>166.51</c:v>
                </c:pt>
              </c:numCache>
            </c:numRef>
          </c:val>
          <c:extLst>
            <c:ext xmlns:c16="http://schemas.microsoft.com/office/drawing/2014/chart" uri="{C3380CC4-5D6E-409C-BE32-E72D297353CC}">
              <c16:uniqueId val="{00000000-0769-47CD-9E03-ECC0389FBD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769-47CD-9E03-ECC0389FBD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3" zoomScaleNormal="83"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笛吹市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69156</v>
      </c>
      <c r="AM8" s="69"/>
      <c r="AN8" s="69"/>
      <c r="AO8" s="69"/>
      <c r="AP8" s="69"/>
      <c r="AQ8" s="69"/>
      <c r="AR8" s="69"/>
      <c r="AS8" s="69"/>
      <c r="AT8" s="68">
        <f>データ!T6</f>
        <v>201.92</v>
      </c>
      <c r="AU8" s="68"/>
      <c r="AV8" s="68"/>
      <c r="AW8" s="68"/>
      <c r="AX8" s="68"/>
      <c r="AY8" s="68"/>
      <c r="AZ8" s="68"/>
      <c r="BA8" s="68"/>
      <c r="BB8" s="68">
        <f>データ!U6</f>
        <v>342.49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0.47</v>
      </c>
      <c r="Q10" s="68"/>
      <c r="R10" s="68"/>
      <c r="S10" s="68"/>
      <c r="T10" s="68"/>
      <c r="U10" s="68"/>
      <c r="V10" s="68"/>
      <c r="W10" s="68">
        <f>データ!Q6</f>
        <v>109.36</v>
      </c>
      <c r="X10" s="68"/>
      <c r="Y10" s="68"/>
      <c r="Z10" s="68"/>
      <c r="AA10" s="68"/>
      <c r="AB10" s="68"/>
      <c r="AC10" s="68"/>
      <c r="AD10" s="69">
        <f>データ!R6</f>
        <v>2640</v>
      </c>
      <c r="AE10" s="69"/>
      <c r="AF10" s="69"/>
      <c r="AG10" s="69"/>
      <c r="AH10" s="69"/>
      <c r="AI10" s="69"/>
      <c r="AJ10" s="69"/>
      <c r="AK10" s="2"/>
      <c r="AL10" s="69">
        <f>データ!V6</f>
        <v>323</v>
      </c>
      <c r="AM10" s="69"/>
      <c r="AN10" s="69"/>
      <c r="AO10" s="69"/>
      <c r="AP10" s="69"/>
      <c r="AQ10" s="69"/>
      <c r="AR10" s="69"/>
      <c r="AS10" s="69"/>
      <c r="AT10" s="68">
        <f>データ!W6</f>
        <v>0.22</v>
      </c>
      <c r="AU10" s="68"/>
      <c r="AV10" s="68"/>
      <c r="AW10" s="68"/>
      <c r="AX10" s="68"/>
      <c r="AY10" s="68"/>
      <c r="AZ10" s="68"/>
      <c r="BA10" s="68"/>
      <c r="BB10" s="68">
        <f>データ!X6</f>
        <v>1468.18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EXwjHQ3qC1LEV1Efbr2hPX9NgqNfEbWUPYNn7+UUucFIqw2JetsrghGFj9D3tKU6nrLrDd1my2MQOE8G6u0d+w==" saltValue="RjWSvOp2VAIMaayJxDI0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192112</v>
      </c>
      <c r="D6" s="33">
        <f t="shared" si="3"/>
        <v>47</v>
      </c>
      <c r="E6" s="33">
        <f t="shared" si="3"/>
        <v>17</v>
      </c>
      <c r="F6" s="33">
        <f t="shared" si="3"/>
        <v>5</v>
      </c>
      <c r="G6" s="33">
        <f t="shared" si="3"/>
        <v>0</v>
      </c>
      <c r="H6" s="33" t="str">
        <f t="shared" si="3"/>
        <v>山梨県　笛吹市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0.47</v>
      </c>
      <c r="Q6" s="34">
        <f t="shared" si="3"/>
        <v>109.36</v>
      </c>
      <c r="R6" s="34">
        <f t="shared" si="3"/>
        <v>2640</v>
      </c>
      <c r="S6" s="34">
        <f t="shared" si="3"/>
        <v>69156</v>
      </c>
      <c r="T6" s="34">
        <f t="shared" si="3"/>
        <v>201.92</v>
      </c>
      <c r="U6" s="34">
        <f t="shared" si="3"/>
        <v>342.49</v>
      </c>
      <c r="V6" s="34">
        <f t="shared" si="3"/>
        <v>323</v>
      </c>
      <c r="W6" s="34">
        <f t="shared" si="3"/>
        <v>0.22</v>
      </c>
      <c r="X6" s="34">
        <f t="shared" si="3"/>
        <v>1468.18</v>
      </c>
      <c r="Y6" s="35">
        <f>IF(Y7="",NA(),Y7)</f>
        <v>72.23</v>
      </c>
      <c r="Z6" s="35">
        <f t="shared" ref="Z6:AH6" si="4">IF(Z7="",NA(),Z7)</f>
        <v>65.19</v>
      </c>
      <c r="AA6" s="35">
        <f t="shared" si="4"/>
        <v>70.44</v>
      </c>
      <c r="AB6" s="35">
        <f t="shared" si="4"/>
        <v>99.09</v>
      </c>
      <c r="AC6" s="35">
        <f t="shared" si="4"/>
        <v>99.04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1125.97</v>
      </c>
      <c r="BG6" s="35">
        <f t="shared" ref="BG6:BO6" si="7">IF(BG7="",NA(),BG7)</f>
        <v>1087.5</v>
      </c>
      <c r="BH6" s="35">
        <f t="shared" si="7"/>
        <v>1026.6400000000001</v>
      </c>
      <c r="BI6" s="35">
        <f t="shared" si="7"/>
        <v>5.9</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38.32</v>
      </c>
      <c r="BR6" s="35">
        <f t="shared" ref="BR6:BZ6" si="8">IF(BR7="",NA(),BR7)</f>
        <v>32.53</v>
      </c>
      <c r="BS6" s="35">
        <f t="shared" si="8"/>
        <v>38.39</v>
      </c>
      <c r="BT6" s="35">
        <f t="shared" si="8"/>
        <v>96.17</v>
      </c>
      <c r="BU6" s="35">
        <f t="shared" si="8"/>
        <v>96</v>
      </c>
      <c r="BV6" s="35">
        <f t="shared" si="8"/>
        <v>52.19</v>
      </c>
      <c r="BW6" s="35">
        <f t="shared" si="8"/>
        <v>55.32</v>
      </c>
      <c r="BX6" s="35">
        <f t="shared" si="8"/>
        <v>59.8</v>
      </c>
      <c r="BY6" s="35">
        <f t="shared" si="8"/>
        <v>57.77</v>
      </c>
      <c r="BZ6" s="35">
        <f t="shared" si="8"/>
        <v>57.31</v>
      </c>
      <c r="CA6" s="34" t="str">
        <f>IF(CA7="","",IF(CA7="-","【-】","【"&amp;SUBSTITUTE(TEXT(CA7,"#,##0.00"),"-","△")&amp;"】"))</f>
        <v>【59.59】</v>
      </c>
      <c r="CB6" s="35">
        <f>IF(CB7="",NA(),CB7)</f>
        <v>301.44</v>
      </c>
      <c r="CC6" s="35">
        <f t="shared" ref="CC6:CK6" si="9">IF(CC7="",NA(),CC7)</f>
        <v>367.29</v>
      </c>
      <c r="CD6" s="35">
        <f t="shared" si="9"/>
        <v>300.63</v>
      </c>
      <c r="CE6" s="35">
        <f t="shared" si="9"/>
        <v>150</v>
      </c>
      <c r="CF6" s="35">
        <f t="shared" si="9"/>
        <v>166.51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59.59</v>
      </c>
      <c r="CN6" s="35">
        <f t="shared" ref="CN6:CV6" si="10">IF(CN7="",NA(),CN7)</f>
        <v>56.51</v>
      </c>
      <c r="CO6" s="35">
        <f t="shared" si="10"/>
        <v>56.51</v>
      </c>
      <c r="CP6" s="35">
        <f t="shared" si="10"/>
        <v>52.74</v>
      </c>
      <c r="CQ6" s="35">
        <f t="shared" si="10"/>
        <v>47.95</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192112</v>
      </c>
      <c r="D7" s="37">
        <v>47</v>
      </c>
      <c r="E7" s="37">
        <v>17</v>
      </c>
      <c r="F7" s="37">
        <v>5</v>
      </c>
      <c r="G7" s="37">
        <v>0</v>
      </c>
      <c r="H7" s="37" t="s">
        <v>97</v>
      </c>
      <c r="I7" s="37" t="s">
        <v>98</v>
      </c>
      <c r="J7" s="37" t="s">
        <v>99</v>
      </c>
      <c r="K7" s="37" t="s">
        <v>100</v>
      </c>
      <c r="L7" s="37" t="s">
        <v>101</v>
      </c>
      <c r="M7" s="37" t="s">
        <v>102</v>
      </c>
      <c r="N7" s="38" t="s">
        <v>103</v>
      </c>
      <c r="O7" s="38" t="s">
        <v>104</v>
      </c>
      <c r="P7" s="38">
        <v>0.47</v>
      </c>
      <c r="Q7" s="38">
        <v>109.36</v>
      </c>
      <c r="R7" s="38">
        <v>2640</v>
      </c>
      <c r="S7" s="38">
        <v>69156</v>
      </c>
      <c r="T7" s="38">
        <v>201.92</v>
      </c>
      <c r="U7" s="38">
        <v>342.49</v>
      </c>
      <c r="V7" s="38">
        <v>323</v>
      </c>
      <c r="W7" s="38">
        <v>0.22</v>
      </c>
      <c r="X7" s="38">
        <v>1468.18</v>
      </c>
      <c r="Y7" s="38">
        <v>72.23</v>
      </c>
      <c r="Z7" s="38">
        <v>65.19</v>
      </c>
      <c r="AA7" s="38">
        <v>70.44</v>
      </c>
      <c r="AB7" s="38">
        <v>99.09</v>
      </c>
      <c r="AC7" s="38">
        <v>99.04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1125.97</v>
      </c>
      <c r="BG7" s="38">
        <v>1087.5</v>
      </c>
      <c r="BH7" s="38">
        <v>1026.6400000000001</v>
      </c>
      <c r="BI7" s="38">
        <v>5.9</v>
      </c>
      <c r="BJ7" s="38">
        <v>0</v>
      </c>
      <c r="BK7" s="38">
        <v>1081.8</v>
      </c>
      <c r="BL7" s="38">
        <v>974.93</v>
      </c>
      <c r="BM7" s="38">
        <v>855.8</v>
      </c>
      <c r="BN7" s="38">
        <v>789.46</v>
      </c>
      <c r="BO7" s="38">
        <v>826.83</v>
      </c>
      <c r="BP7" s="38">
        <v>765.47</v>
      </c>
      <c r="BQ7" s="38">
        <v>38.32</v>
      </c>
      <c r="BR7" s="38">
        <v>32.53</v>
      </c>
      <c r="BS7" s="38">
        <v>38.39</v>
      </c>
      <c r="BT7" s="38">
        <v>96.17</v>
      </c>
      <c r="BU7" s="38">
        <v>96</v>
      </c>
      <c r="BV7" s="38">
        <v>52.19</v>
      </c>
      <c r="BW7" s="38">
        <v>55.32</v>
      </c>
      <c r="BX7" s="38">
        <v>59.8</v>
      </c>
      <c r="BY7" s="38">
        <v>57.77</v>
      </c>
      <c r="BZ7" s="38">
        <v>57.31</v>
      </c>
      <c r="CA7" s="38">
        <v>59.59</v>
      </c>
      <c r="CB7" s="38">
        <v>301.44</v>
      </c>
      <c r="CC7" s="38">
        <v>367.29</v>
      </c>
      <c r="CD7" s="38">
        <v>300.63</v>
      </c>
      <c r="CE7" s="38">
        <v>150</v>
      </c>
      <c r="CF7" s="38">
        <v>166.51</v>
      </c>
      <c r="CG7" s="38">
        <v>296.14</v>
      </c>
      <c r="CH7" s="38">
        <v>283.17</v>
      </c>
      <c r="CI7" s="38">
        <v>263.76</v>
      </c>
      <c r="CJ7" s="38">
        <v>274.35000000000002</v>
      </c>
      <c r="CK7" s="38">
        <v>273.52</v>
      </c>
      <c r="CL7" s="38">
        <v>257.86</v>
      </c>
      <c r="CM7" s="38">
        <v>59.59</v>
      </c>
      <c r="CN7" s="38">
        <v>56.51</v>
      </c>
      <c r="CO7" s="38">
        <v>56.51</v>
      </c>
      <c r="CP7" s="38">
        <v>52.74</v>
      </c>
      <c r="CQ7" s="38">
        <v>47.95</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2021-01-27T01:05:40Z</cp:lastPrinted>
  <dcterms:created xsi:type="dcterms:W3CDTF">2020-12-04T03:03:55Z</dcterms:created>
  <dcterms:modified xsi:type="dcterms:W3CDTF">2021-02-22T01:20:03Z</dcterms:modified>
  <cp:category/>
</cp:coreProperties>
</file>