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DOoZ3pUq0fapYcVtBKq709MsTXmUyYx4CE665QzPhNalbkbK4Vy4wE+OXRihIig0fN3jge77jI3CtyOrJwDCHg==" workbookSaltValue="P82FNoZiuJTl8+1fn/uWh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<sst xmlns="http://schemas.openxmlformats.org/spreadsheetml/2006/main" count="255" uniqueCount="116">
  <si>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</si>
  <si>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</si>
  <si>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</si>
  <si>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</si>
  <si>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</si>
  <si>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</si>
  <si>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</si>
  <si>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</si>
  <si>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</si>
  <si>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</si>
  <si>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</si>
  <si>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</si>
  <si>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</si>
  <si>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</si>
  <si>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</si>
  <si>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</si>
  <si>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</si>
  <si>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</si>
  <si>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</si>
  <si>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</si>
  <si>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</si>
  <si>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</si>
  <si>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</si>
  <si>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</si>
  <si>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</si>
  <si>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</si>
  <si>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</si>
  <si>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</si>
  <si>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</si>
  <si>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</si>
  <si>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</si>
  <si>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</si>
  <si>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</si>
  <si>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</si>
  <si>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</si>
  <si>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</si>
  <si>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</si>
  <si>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</si>
  <si>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</si>
  <si>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</si>
  <si>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</si>
  <si>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</si>
  <si>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</si>
  <si>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</si>
  <si>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</si>
  <si>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</si>
  <si>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</si>
  <si>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</si>
  <si>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</si>
  <si>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</si>
  <si>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</si>
  <si>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</si>
  <si>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</si>
  <si>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</si>
  <si>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</si>
  <si>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</si>
  <si>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</si>
  <si>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</si>
  <si>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</si>
  <si>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</si>
  <si>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</si>
  <si>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</si>
  <si>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</si>
  <si>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</si>
  <si>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</si>
  <si>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</si>
  <si>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</si>
  <si>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</si>
  <si>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</si>
  <si>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</si>
  <si>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</si>
  <si>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</si>
  <si>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</si>
  <si>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</si>
  <si>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</si>
  <si>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</si>
  <si>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</si>
  <si>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</si>
  <si>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</si>
  <si>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</si>
  <si>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</si>
  <si>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</si>
  <si>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</si>
  <si>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</si>
  <si>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</si>
  <si>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</si>
  <si>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</si>
  <si>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</si>
  <si>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</si>
  <si>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</si>
  <si>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</si>
  <si>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</si>
  <si>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</si>
  <si>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</si>
  <si>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</si>
  <si>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</si>
  <si>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</si>
  <si>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</si>
  <si>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</si>
  <si>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</si>
  <si>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</si>
  <si>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</si>
  <si>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</si>
  <si>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</si>
  <si>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</si>
  <si>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</si>
  <si>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</si>
  <si>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</si>
  <si>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</si>
  <si>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</si>
  <si>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</si>
  <si>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</si>
  <si>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</si>
  <si>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未だ建設の途中であり、管渠についてはまだ更新時期ではない。これは、①の有形固定資産減価償却率にも現れている。
　しかし、104基あるマンホールポンプについては耐用年数が過ぎたものも多数あり、現在徐々に更新工事を行っているが、中・長期的な計画を立て行っていかなければならない。</t>
    <rPh sb="1" eb="2">
      <t>イマ</t>
    </rPh>
    <rPh sb="3" eb="5">
      <t>ケンセツ</t>
    </rPh>
    <rPh sb="6" eb="8">
      <t>トチュウ</t>
    </rPh>
    <rPh sb="12" eb="13">
      <t>カン</t>
    </rPh>
    <rPh sb="13" eb="14">
      <t>キョ</t>
    </rPh>
    <rPh sb="21" eb="23">
      <t>コウシン</t>
    </rPh>
    <rPh sb="23" eb="25">
      <t>ジキ</t>
    </rPh>
    <rPh sb="36" eb="38">
      <t>ユウケイ</t>
    </rPh>
    <rPh sb="38" eb="40">
      <t>コテイ</t>
    </rPh>
    <rPh sb="40" eb="42">
      <t>シサン</t>
    </rPh>
    <rPh sb="42" eb="44">
      <t>ゲンカ</t>
    </rPh>
    <rPh sb="44" eb="46">
      <t>ショウキャク</t>
    </rPh>
    <rPh sb="46" eb="47">
      <t>リツ</t>
    </rPh>
    <rPh sb="49" eb="50">
      <t>アラワ</t>
    </rPh>
    <rPh sb="64" eb="65">
      <t>キ</t>
    </rPh>
    <rPh sb="80" eb="82">
      <t>タイヨウ</t>
    </rPh>
    <rPh sb="82" eb="84">
      <t>ネンスウ</t>
    </rPh>
    <rPh sb="85" eb="86">
      <t>ス</t>
    </rPh>
    <rPh sb="91" eb="93">
      <t>タスウ</t>
    </rPh>
    <rPh sb="96" eb="98">
      <t>ゲンザイ</t>
    </rPh>
    <rPh sb="98" eb="100">
      <t>ジョジョ</t>
    </rPh>
    <rPh sb="101" eb="103">
      <t>コウシン</t>
    </rPh>
    <rPh sb="103" eb="105">
      <t>コウジ</t>
    </rPh>
    <rPh sb="106" eb="107">
      <t>オコナ</t>
    </rPh>
    <rPh sb="113" eb="114">
      <t>チュウ</t>
    </rPh>
    <rPh sb="115" eb="118">
      <t>チョウキテキ</t>
    </rPh>
    <rPh sb="119" eb="121">
      <t>ケイカク</t>
    </rPh>
    <rPh sb="122" eb="123">
      <t>タ</t>
    </rPh>
    <rPh sb="124" eb="125">
      <t>オコナ</t>
    </rPh>
    <phoneticPr fontId="4"/>
  </si>
  <si>
    <t>　下水道事業自体が近代の事業であるため、今までは建設に重きを置き、経営に関する意識が希薄であったことは否めない。
　当市においては、事業運営のために節減できる部分は節減し、平成30年度に料金改定を行ったが、未だ使用料が不足しており会計を圧迫している。下水道事業全般に言えることだが、事業開始当初、加入促進のための採算を度外視した料金設定が現在も影響していると思われる。
　今後、令和4年度にも料金改定を行なう予定であり、平成28年度に企業会計への移行も行なわれたことから、今後は基準外繰入金に頼らない継続可能な事業運営が行えるよう、経営健全化に向け、引き続き努力が必要である。
　また、自治体間における事業の連携、広域化なども併せて検討を進めていく一方、建設計画も、人口減少時代を向かえ大幅に見直さなければならないと考える。</t>
    <rPh sb="86" eb="88">
      <t>ヘイセイ</t>
    </rPh>
    <rPh sb="90" eb="92">
      <t>ネンド</t>
    </rPh>
    <rPh sb="93" eb="95">
      <t>リョウキン</t>
    </rPh>
    <rPh sb="95" eb="97">
      <t>カイテイ</t>
    </rPh>
    <rPh sb="98" eb="99">
      <t>オコナ</t>
    </rPh>
    <rPh sb="103" eb="104">
      <t>イマ</t>
    </rPh>
    <rPh sb="109" eb="111">
      <t>フソク</t>
    </rPh>
    <rPh sb="186" eb="188">
      <t>コンゴ</t>
    </rPh>
    <rPh sb="189" eb="191">
      <t>レイワ</t>
    </rPh>
    <rPh sb="196" eb="198">
      <t>リョウキン</t>
    </rPh>
    <phoneticPr fontId="4"/>
  </si>
  <si>
    <t>　笛吹市公共下水道事業は、平成28年度より公営企業会計に移行し経営を行っている。
　公共下水道事業においては企業債償還利子が減少していることから、経常収支の規模は毎年縮小しており、①経常収支比率もほぼ100%と良好な数値を示している。平成30年度に使用料改定を行ったが、現在も多額の一般会計からの基準外繰入を充てているため、独立採算とはかけ離れた会計運営となっている。②の累積欠損金比率は非常に低く良好であるが、使用料収入が低く維持管理費がかかるため、今後の数値の動向に注意すべきである。③の流動比率は類似団体を大きく下回っているが、建設改良のための企業債償還の割合が高いためであり、これに見合った料金回収が行われていない。④企業債残高対事業規模比率は使用料収入が増加し企業債現在高は減少したが、平均よりは高い水準である。⑤経費回収率は使用料改定で改善しているが、100%には達していない。⑥汚水処理原価は、類似団体を下回っているが、全国平均より高い状況は続いている。
　⑧水洗化率は、年々増加しているが類似団体・全国平均に下回っている。今後も接続件数を伸ばしていきたいが、人口減少、高齢化、空き家の増加、経済的困難者など一定割合の未接続は避けられず、頭打ちの状況になるものと推測される。</t>
    <rPh sb="1" eb="4">
      <t>フエフキシ</t>
    </rPh>
    <rPh sb="4" eb="6">
      <t>コウキョウ</t>
    </rPh>
    <rPh sb="6" eb="11">
      <t>ゲスイドウジギョウ</t>
    </rPh>
    <rPh sb="13" eb="15">
      <t>ヘイセイ</t>
    </rPh>
    <rPh sb="17" eb="19">
      <t>ネンド</t>
    </rPh>
    <rPh sb="21" eb="27">
      <t>コウエイキギョウカイケイ</t>
    </rPh>
    <rPh sb="28" eb="30">
      <t>イコウ</t>
    </rPh>
    <rPh sb="31" eb="33">
      <t>ケイエイ</t>
    </rPh>
    <rPh sb="34" eb="35">
      <t>オコナ</t>
    </rPh>
    <rPh sb="42" eb="44">
      <t>コウキョウ</t>
    </rPh>
    <rPh sb="44" eb="49">
      <t>ゲスイドウジギョウ</t>
    </rPh>
    <rPh sb="54" eb="56">
      <t>キギョウ</t>
    </rPh>
    <rPh sb="56" eb="57">
      <t>サイ</t>
    </rPh>
    <rPh sb="57" eb="59">
      <t>ショウカン</t>
    </rPh>
    <rPh sb="59" eb="61">
      <t>リシ</t>
    </rPh>
    <rPh sb="62" eb="64">
      <t>ゲンショウ</t>
    </rPh>
    <rPh sb="73" eb="75">
      <t>ケイジョウ</t>
    </rPh>
    <rPh sb="75" eb="77">
      <t>シュウシ</t>
    </rPh>
    <rPh sb="78" eb="80">
      <t>キボ</t>
    </rPh>
    <rPh sb="81" eb="83">
      <t>マイトシ</t>
    </rPh>
    <rPh sb="83" eb="85">
      <t>シュクショウ</t>
    </rPh>
    <rPh sb="91" eb="93">
      <t>ケイジョウ</t>
    </rPh>
    <rPh sb="93" eb="95">
      <t>シュウシ</t>
    </rPh>
    <rPh sb="95" eb="97">
      <t>ヒリツ</t>
    </rPh>
    <rPh sb="105" eb="107">
      <t>リョウコウ</t>
    </rPh>
    <rPh sb="108" eb="110">
      <t>スウチ</t>
    </rPh>
    <rPh sb="111" eb="112">
      <t>シメ</t>
    </rPh>
    <rPh sb="117" eb="119">
      <t>ヘイセイ</t>
    </rPh>
    <rPh sb="121" eb="123">
      <t>ネンド</t>
    </rPh>
    <rPh sb="124" eb="127">
      <t>シヨウリョウ</t>
    </rPh>
    <rPh sb="127" eb="129">
      <t>カイテイ</t>
    </rPh>
    <rPh sb="130" eb="131">
      <t>オコナ</t>
    </rPh>
    <rPh sb="135" eb="137">
      <t>ゲンザイ</t>
    </rPh>
    <rPh sb="138" eb="140">
      <t>タガク</t>
    </rPh>
    <rPh sb="141" eb="143">
      <t>イッパン</t>
    </rPh>
    <rPh sb="143" eb="145">
      <t>カイケイ</t>
    </rPh>
    <rPh sb="148" eb="150">
      <t>キジュン</t>
    </rPh>
    <rPh sb="150" eb="151">
      <t>ガイ</t>
    </rPh>
    <rPh sb="151" eb="153">
      <t>クリイレ</t>
    </rPh>
    <rPh sb="154" eb="155">
      <t>ア</t>
    </rPh>
    <rPh sb="162" eb="164">
      <t>ドクリツ</t>
    </rPh>
    <rPh sb="164" eb="166">
      <t>サイサン</t>
    </rPh>
    <rPh sb="170" eb="171">
      <t>ハナ</t>
    </rPh>
    <rPh sb="173" eb="175">
      <t>カイケイ</t>
    </rPh>
    <rPh sb="175" eb="177">
      <t>ウンエイ</t>
    </rPh>
    <rPh sb="186" eb="188">
      <t>ルイセキ</t>
    </rPh>
    <rPh sb="188" eb="190">
      <t>ケッソン</t>
    </rPh>
    <rPh sb="190" eb="191">
      <t>キン</t>
    </rPh>
    <rPh sb="191" eb="193">
      <t>ヒリツ</t>
    </rPh>
    <rPh sb="194" eb="196">
      <t>ヒジョウ</t>
    </rPh>
    <rPh sb="197" eb="198">
      <t>ヒク</t>
    </rPh>
    <rPh sb="199" eb="201">
      <t>リョウコウ</t>
    </rPh>
    <rPh sb="206" eb="209">
      <t>シヨウリョウ</t>
    </rPh>
    <rPh sb="209" eb="211">
      <t>シュウニュウ</t>
    </rPh>
    <rPh sb="212" eb="213">
      <t>ヒク</t>
    </rPh>
    <rPh sb="214" eb="216">
      <t>イジ</t>
    </rPh>
    <rPh sb="216" eb="219">
      <t>カンリヒ</t>
    </rPh>
    <rPh sb="226" eb="228">
      <t>コンゴ</t>
    </rPh>
    <rPh sb="229" eb="231">
      <t>スウチ</t>
    </rPh>
    <rPh sb="232" eb="234">
      <t>ドウコウ</t>
    </rPh>
    <rPh sb="235" eb="237">
      <t>チュウイ</t>
    </rPh>
    <rPh sb="246" eb="248">
      <t>リュウドウ</t>
    </rPh>
    <rPh sb="248" eb="250">
      <t>ヒリツ</t>
    </rPh>
    <rPh sb="251" eb="253">
      <t>ルイジ</t>
    </rPh>
    <rPh sb="253" eb="255">
      <t>ダンタイ</t>
    </rPh>
    <rPh sb="256" eb="257">
      <t>オオ</t>
    </rPh>
    <rPh sb="259" eb="261">
      <t>シタマワ</t>
    </rPh>
    <rPh sb="326" eb="329">
      <t>シヨウリョウ</t>
    </rPh>
    <rPh sb="329" eb="331">
      <t>シュウニュウ</t>
    </rPh>
    <rPh sb="332" eb="334">
      <t>ゾウカ</t>
    </rPh>
    <rPh sb="335" eb="337">
      <t>キギョウ</t>
    </rPh>
    <rPh sb="337" eb="338">
      <t>サイ</t>
    </rPh>
    <rPh sb="338" eb="340">
      <t>ゲンザイ</t>
    </rPh>
    <rPh sb="340" eb="341">
      <t>ダカ</t>
    </rPh>
    <rPh sb="342" eb="344">
      <t>ゲンショウ</t>
    </rPh>
    <rPh sb="348" eb="350">
      <t>ヘイキン</t>
    </rPh>
    <rPh sb="353" eb="354">
      <t>タカ</t>
    </rPh>
    <rPh sb="355" eb="357">
      <t>スイジュン</t>
    </rPh>
    <rPh sb="362" eb="364">
      <t>ケイヒ</t>
    </rPh>
    <rPh sb="364" eb="366">
      <t>カイシュウ</t>
    </rPh>
    <rPh sb="366" eb="367">
      <t>リツ</t>
    </rPh>
    <rPh sb="368" eb="371">
      <t>シヨウリョウ</t>
    </rPh>
    <rPh sb="371" eb="373">
      <t>カイテイ</t>
    </rPh>
    <rPh sb="374" eb="376">
      <t>カイゼン</t>
    </rPh>
    <rPh sb="388" eb="389">
      <t>タッ</t>
    </rPh>
    <rPh sb="396" eb="398">
      <t>オスイ</t>
    </rPh>
    <rPh sb="398" eb="400">
      <t>ショリ</t>
    </rPh>
    <rPh sb="400" eb="402">
      <t>ゲンカ</t>
    </rPh>
    <rPh sb="404" eb="406">
      <t>ルイジ</t>
    </rPh>
    <rPh sb="406" eb="408">
      <t>ダンタイ</t>
    </rPh>
    <rPh sb="409" eb="411">
      <t>シタマワ</t>
    </rPh>
    <rPh sb="417" eb="419">
      <t>ゼンコク</t>
    </rPh>
    <rPh sb="419" eb="421">
      <t>ヘイキン</t>
    </rPh>
    <rPh sb="423" eb="424">
      <t>タカ</t>
    </rPh>
    <rPh sb="425" eb="427">
      <t>ジョウキョウ</t>
    </rPh>
    <rPh sb="428" eb="429">
      <t>ツヅ</t>
    </rPh>
    <rPh sb="437" eb="440">
      <t>スイセンカ</t>
    </rPh>
    <rPh sb="440" eb="441">
      <t>リツ</t>
    </rPh>
    <rPh sb="443" eb="447">
      <t>ネンネンゾウカ</t>
    </rPh>
    <rPh sb="452" eb="454">
      <t>ルイジ</t>
    </rPh>
    <rPh sb="454" eb="456">
      <t>ダンタイ</t>
    </rPh>
    <rPh sb="457" eb="459">
      <t>ゼンコク</t>
    </rPh>
    <rPh sb="459" eb="461">
      <t>ヘイキン</t>
    </rPh>
    <rPh sb="462" eb="464">
      <t>シタマワ</t>
    </rPh>
    <rPh sb="469" eb="471">
      <t>コンゴ</t>
    </rPh>
    <rPh sb="472" eb="474">
      <t>セツゾク</t>
    </rPh>
    <rPh sb="474" eb="476">
      <t>ケンスウ</t>
    </rPh>
    <rPh sb="477" eb="478">
      <t>ノ</t>
    </rPh>
    <rPh sb="487" eb="489">
      <t>ジンコウ</t>
    </rPh>
    <rPh sb="489" eb="491">
      <t>ゲンショウ</t>
    </rPh>
    <rPh sb="492" eb="495">
      <t>コウレイカ</t>
    </rPh>
    <rPh sb="496" eb="497">
      <t>ア</t>
    </rPh>
    <rPh sb="498" eb="499">
      <t>ヤ</t>
    </rPh>
    <rPh sb="500" eb="502">
      <t>ゾウカ</t>
    </rPh>
    <rPh sb="503" eb="506">
      <t>ケイザイテキ</t>
    </rPh>
    <rPh sb="506" eb="508">
      <t>コンナン</t>
    </rPh>
    <rPh sb="508" eb="509">
      <t>シャ</t>
    </rPh>
    <rPh sb="511" eb="513">
      <t>イッテイ</t>
    </rPh>
    <rPh sb="513" eb="515">
      <t>ワリアイ</t>
    </rPh>
    <rPh sb="516" eb="519">
      <t>ミセツゾク</t>
    </rPh>
    <rPh sb="520" eb="521">
      <t>サ</t>
    </rPh>
    <rPh sb="526" eb="528">
      <t>アタマウ</t>
    </rPh>
    <rPh sb="530" eb="532">
      <t>ジョウキョウ</t>
    </rPh>
    <rPh sb="538" eb="540">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</si>
</sst>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44-4539-B4CB-B68B1ADEE4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0.09</c:v>
                </c:pt>
                <c:pt idx="4">
                  <c:v>0.09</c:v>
                </c:pt>
              </c:numCache>
            </c:numRef>
          </c:val>
          <c:smooth val="0"/>
          <c:extLst>
            <c:ext xmlns:c16="http://schemas.microsoft.com/office/drawing/2014/chart" uri="{C3380CC4-5D6E-409C-BE32-E72D297353CC}">
              <c16:uniqueId val="{00000001-DC44-4539-B4CB-B68B1ADEE4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62.41</c:v>
                </c:pt>
                <c:pt idx="2">
                  <c:v>64.2</c:v>
                </c:pt>
                <c:pt idx="3">
                  <c:v>0</c:v>
                </c:pt>
                <c:pt idx="4">
                  <c:v>0</c:v>
                </c:pt>
              </c:numCache>
            </c:numRef>
          </c:val>
          <c:extLst>
            <c:ext xmlns:c16="http://schemas.microsoft.com/office/drawing/2014/chart" uri="{C3380CC4-5D6E-409C-BE32-E72D297353CC}">
              <c16:uniqueId val="{00000000-6AB5-4E1E-8BB0-C3E0B2BE3F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59.19</c:v>
                </c:pt>
                <c:pt idx="4">
                  <c:v>68.31</c:v>
                </c:pt>
              </c:numCache>
            </c:numRef>
          </c:val>
          <c:smooth val="0"/>
          <c:extLst>
            <c:ext xmlns:c16="http://schemas.microsoft.com/office/drawing/2014/chart" uri="{C3380CC4-5D6E-409C-BE32-E72D297353CC}">
              <c16:uniqueId val="{00000001-6AB5-4E1E-8BB0-C3E0B2BE3F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85.74</c:v>
                </c:pt>
                <c:pt idx="2">
                  <c:v>87.44</c:v>
                </c:pt>
                <c:pt idx="3">
                  <c:v>88.15</c:v>
                </c:pt>
                <c:pt idx="4">
                  <c:v>89.8</c:v>
                </c:pt>
              </c:numCache>
            </c:numRef>
          </c:val>
          <c:extLst>
            <c:ext xmlns:c16="http://schemas.microsoft.com/office/drawing/2014/chart" uri="{C3380CC4-5D6E-409C-BE32-E72D297353CC}">
              <c16:uniqueId val="{00000000-94DE-48A5-8B21-2C2CA7B626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86.66</c:v>
                </c:pt>
                <c:pt idx="4">
                  <c:v>92.62</c:v>
                </c:pt>
              </c:numCache>
            </c:numRef>
          </c:val>
          <c:smooth val="0"/>
          <c:extLst>
            <c:ext xmlns:c16="http://schemas.microsoft.com/office/drawing/2014/chart" uri="{C3380CC4-5D6E-409C-BE32-E72D297353CC}">
              <c16:uniqueId val="{00000001-94DE-48A5-8B21-2C2CA7B626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100.05</c:v>
                </c:pt>
                <c:pt idx="2">
                  <c:v>102.71</c:v>
                </c:pt>
                <c:pt idx="3">
                  <c:v>102.45</c:v>
                </c:pt>
                <c:pt idx="4">
                  <c:v>108.47</c:v>
                </c:pt>
              </c:numCache>
            </c:numRef>
          </c:val>
          <c:extLst>
            <c:ext xmlns:c16="http://schemas.microsoft.com/office/drawing/2014/chart" uri="{C3380CC4-5D6E-409C-BE32-E72D297353CC}">
              <c16:uniqueId val="{00000000-3874-4436-A788-C8693FB0FD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108.43</c:v>
                </c:pt>
                <c:pt idx="4">
                  <c:v>106.99</c:v>
                </c:pt>
              </c:numCache>
            </c:numRef>
          </c:val>
          <c:smooth val="0"/>
          <c:extLst>
            <c:ext xmlns:c16="http://schemas.microsoft.com/office/drawing/2014/chart" uri="{C3380CC4-5D6E-409C-BE32-E72D297353CC}">
              <c16:uniqueId val="{00000001-3874-4436-A788-C8693FB0FD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2.79</c:v>
                </c:pt>
                <c:pt idx="2">
                  <c:v>5.55</c:v>
                </c:pt>
                <c:pt idx="3">
                  <c:v>8.1999999999999993</c:v>
                </c:pt>
                <c:pt idx="4">
                  <c:v>10.85</c:v>
                </c:pt>
              </c:numCache>
            </c:numRef>
          </c:val>
          <c:extLst>
            <c:ext xmlns:c16="http://schemas.microsoft.com/office/drawing/2014/chart" uri="{C3380CC4-5D6E-409C-BE32-E72D297353CC}">
              <c16:uniqueId val="{00000000-2874-4BB6-8F15-6B202FE0FD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17.350000000000001</c:v>
                </c:pt>
                <c:pt idx="4">
                  <c:v>26.36</c:v>
                </c:pt>
              </c:numCache>
            </c:numRef>
          </c:val>
          <c:smooth val="0"/>
          <c:extLst>
            <c:ext xmlns:c16="http://schemas.microsoft.com/office/drawing/2014/chart" uri="{C3380CC4-5D6E-409C-BE32-E72D297353CC}">
              <c16:uniqueId val="{00000001-2874-4BB6-8F15-6B202FE0FD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72-4CA8-8F28-085C475FA2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1.43</c:v>
                </c:pt>
              </c:numCache>
            </c:numRef>
          </c:val>
          <c:smooth val="0"/>
          <c:extLst>
            <c:ext xmlns:c16="http://schemas.microsoft.com/office/drawing/2014/chart" uri="{C3380CC4-5D6E-409C-BE32-E72D297353CC}">
              <c16:uniqueId val="{00000001-DC72-4CA8-8F28-085C475FA2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B7-49B7-827D-2AF9482745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12.89</c:v>
                </c:pt>
                <c:pt idx="4">
                  <c:v>7.42</c:v>
                </c:pt>
              </c:numCache>
            </c:numRef>
          </c:val>
          <c:smooth val="0"/>
          <c:extLst>
            <c:ext xmlns:c16="http://schemas.microsoft.com/office/drawing/2014/chart" uri="{C3380CC4-5D6E-409C-BE32-E72D297353CC}">
              <c16:uniqueId val="{00000001-50B7-49B7-827D-2AF9482745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19.899999999999999</c:v>
                </c:pt>
                <c:pt idx="2">
                  <c:v>29.35</c:v>
                </c:pt>
                <c:pt idx="3">
                  <c:v>37.770000000000003</c:v>
                </c:pt>
                <c:pt idx="4">
                  <c:v>46.42</c:v>
                </c:pt>
              </c:numCache>
            </c:numRef>
          </c:val>
          <c:extLst>
            <c:ext xmlns:c16="http://schemas.microsoft.com/office/drawing/2014/chart" uri="{C3380CC4-5D6E-409C-BE32-E72D297353CC}">
              <c16:uniqueId val="{00000000-A24D-4B89-A7DC-9CB01C8FE1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54.32</c:v>
                </c:pt>
                <c:pt idx="4">
                  <c:v>68.180000000000007</c:v>
                </c:pt>
              </c:numCache>
            </c:numRef>
          </c:val>
          <c:smooth val="0"/>
          <c:extLst>
            <c:ext xmlns:c16="http://schemas.microsoft.com/office/drawing/2014/chart" uri="{C3380CC4-5D6E-409C-BE32-E72D297353CC}">
              <c16:uniqueId val="{00000001-A24D-4B89-A7DC-9CB01C8FE1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907.25</c:v>
                </c:pt>
                <c:pt idx="2">
                  <c:v>2311.02</c:v>
                </c:pt>
                <c:pt idx="3">
                  <c:v>2071.0100000000002</c:v>
                </c:pt>
                <c:pt idx="4">
                  <c:v>2011.42</c:v>
                </c:pt>
              </c:numCache>
            </c:numRef>
          </c:val>
          <c:extLst>
            <c:ext xmlns:c16="http://schemas.microsoft.com/office/drawing/2014/chart" uri="{C3380CC4-5D6E-409C-BE32-E72D297353CC}">
              <c16:uniqueId val="{00000000-2459-450F-BC5A-A4EC766F4A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1000.94</c:v>
                </c:pt>
                <c:pt idx="4">
                  <c:v>847.44</c:v>
                </c:pt>
              </c:numCache>
            </c:numRef>
          </c:val>
          <c:smooth val="0"/>
          <c:extLst>
            <c:ext xmlns:c16="http://schemas.microsoft.com/office/drawing/2014/chart" uri="{C3380CC4-5D6E-409C-BE32-E72D297353CC}">
              <c16:uniqueId val="{00000001-2459-450F-BC5A-A4EC766F4A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52.24</c:v>
                </c:pt>
                <c:pt idx="2">
                  <c:v>42.42</c:v>
                </c:pt>
                <c:pt idx="3">
                  <c:v>86.23</c:v>
                </c:pt>
                <c:pt idx="4">
                  <c:v>87.58</c:v>
                </c:pt>
              </c:numCache>
            </c:numRef>
          </c:val>
          <c:extLst>
            <c:ext xmlns:c16="http://schemas.microsoft.com/office/drawing/2014/chart" uri="{C3380CC4-5D6E-409C-BE32-E72D297353CC}">
              <c16:uniqueId val="{00000000-0E00-440D-A742-FDE8997B89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93.77</c:v>
                </c:pt>
                <c:pt idx="4">
                  <c:v>94.69</c:v>
                </c:pt>
              </c:numCache>
            </c:numRef>
          </c:val>
          <c:smooth val="0"/>
          <c:extLst>
            <c:ext xmlns:c16="http://schemas.microsoft.com/office/drawing/2014/chart" uri="{C3380CC4-5D6E-409C-BE32-E72D297353CC}">
              <c16:uniqueId val="{00000001-0E00-440D-A742-FDE8997B89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210.97</c:v>
                </c:pt>
                <c:pt idx="2">
                  <c:v>259.43</c:v>
                </c:pt>
                <c:pt idx="3">
                  <c:v>150.75</c:v>
                </c:pt>
                <c:pt idx="4">
                  <c:v>151.22</c:v>
                </c:pt>
              </c:numCache>
            </c:numRef>
          </c:val>
          <c:extLst>
            <c:ext xmlns:c16="http://schemas.microsoft.com/office/drawing/2014/chart" uri="{C3380CC4-5D6E-409C-BE32-E72D297353CC}">
              <c16:uniqueId val="{00000000-B7BE-4962-A844-3430174FBF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165.57</c:v>
                </c:pt>
                <c:pt idx="4">
                  <c:v>159.78</c:v>
                </c:pt>
              </c:numCache>
            </c:numRef>
          </c:val>
          <c:smooth val="0"/>
          <c:extLst>
            <c:ext xmlns:c16="http://schemas.microsoft.com/office/drawing/2014/chart" uri="{C3380CC4-5D6E-409C-BE32-E72D297353CC}">
              <c16:uniqueId val="{00000001-B7BE-4962-A844-3430174FBF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笛吹市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69156</v>
      </c>
      <c r="AM8" s="75"/>
      <c r="AN8" s="75"/>
      <c r="AO8" s="75"/>
      <c r="AP8" s="75"/>
      <c r="AQ8" s="75"/>
      <c r="AR8" s="75"/>
      <c r="AS8" s="75"/>
      <c r="AT8" s="74">
        <f>データ!T6</f>
        <v>201.92</v>
      </c>
      <c r="AU8" s="74"/>
      <c r="AV8" s="74"/>
      <c r="AW8" s="74"/>
      <c r="AX8" s="74"/>
      <c r="AY8" s="74"/>
      <c r="AZ8" s="74"/>
      <c r="BA8" s="74"/>
      <c r="BB8" s="74">
        <f>データ!U6</f>
        <v>342.49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57.06</v>
      </c>
      <c r="J10" s="74"/>
      <c r="K10" s="74"/>
      <c r="L10" s="74"/>
      <c r="M10" s="74"/>
      <c r="N10" s="74"/>
      <c r="O10" s="74"/>
      <c r="P10" s="74">
        <f>データ!P6</f>
        <v>66.989999999999995</v>
      </c>
      <c r="Q10" s="74"/>
      <c r="R10" s="74"/>
      <c r="S10" s="74"/>
      <c r="T10" s="74"/>
      <c r="U10" s="74"/>
      <c r="V10" s="74"/>
      <c r="W10" s="74">
        <f>データ!Q6</f>
        <v>91.02</v>
      </c>
      <c r="X10" s="74"/>
      <c r="Y10" s="74"/>
      <c r="Z10" s="74"/>
      <c r="AA10" s="74"/>
      <c r="AB10" s="74"/>
      <c r="AC10" s="74"/>
      <c r="AD10" s="75">
        <f>データ!R6</f>
        <v>2376</v>
      </c>
      <c r="AE10" s="75"/>
      <c r="AF10" s="75"/>
      <c r="AG10" s="75"/>
      <c r="AH10" s="75"/>
      <c r="AI10" s="75"/>
      <c r="AJ10" s="75"/>
      <c r="AK10" s="2"/>
      <c r="AL10" s="75">
        <f>データ!V6</f>
        <v>46175</v>
      </c>
      <c r="AM10" s="75"/>
      <c r="AN10" s="75"/>
      <c r="AO10" s="75"/>
      <c r="AP10" s="75"/>
      <c r="AQ10" s="75"/>
      <c r="AR10" s="75"/>
      <c r="AS10" s="75"/>
      <c r="AT10" s="74">
        <f>データ!W6</f>
        <v>20.52</v>
      </c>
      <c r="AU10" s="74"/>
      <c r="AV10" s="74"/>
      <c r="AW10" s="74"/>
      <c r="AX10" s="74"/>
      <c r="AY10" s="74"/>
      <c r="AZ10" s="74"/>
      <c r="BA10" s="74"/>
      <c r="BB10" s="74">
        <f>データ!X6</f>
        <v>2250.2399999999998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I0PVmVd39K7S+zjsIiVPp2/iUqQyZMpPTnAKXu/LJFs2/Xy6iEi0zPuSGqoQxaiHdr6E4F5BRDitnILpzRMTA==" saltValue="d6R7x1Mt+miLibm4RyC5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192112</v>
      </c>
      <c r="D6" s="33">
        <f t="shared" si="3"/>
        <v>46</v>
      </c>
      <c r="E6" s="33">
        <f t="shared" si="3"/>
        <v>17</v>
      </c>
      <c r="F6" s="33">
        <f t="shared" si="3"/>
        <v>1</v>
      </c>
      <c r="G6" s="33">
        <f t="shared" si="3"/>
        <v>0</v>
      </c>
      <c r="H6" s="33" t="str">
        <f t="shared" si="3"/>
        <v>山梨県　笛吹市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57.06</v>
      </c>
      <c r="P6" s="34">
        <f t="shared" si="3"/>
        <v>66.989999999999995</v>
      </c>
      <c r="Q6" s="34">
        <f t="shared" si="3"/>
        <v>91.02</v>
      </c>
      <c r="R6" s="34">
        <f t="shared" si="3"/>
        <v>2376</v>
      </c>
      <c r="S6" s="34">
        <f t="shared" si="3"/>
        <v>69156</v>
      </c>
      <c r="T6" s="34">
        <f t="shared" si="3"/>
        <v>201.92</v>
      </c>
      <c r="U6" s="34">
        <f t="shared" si="3"/>
        <v>342.49</v>
      </c>
      <c r="V6" s="34">
        <f t="shared" si="3"/>
        <v>46175</v>
      </c>
      <c r="W6" s="34">
        <f t="shared" si="3"/>
        <v>20.52</v>
      </c>
      <c r="X6" s="34">
        <f t="shared" si="3"/>
        <v>2250.2399999999998</v>
      </c>
      <c r="Y6" s="35" t="str">
        <f>IF(Y7="",NA(),Y7)</f>
        <v>-</v>
      </c>
      <c r="Z6" s="35">
        <f t="shared" ref="Z6:AH6" si="4">IF(Z7="",NA(),Z7)</f>
        <v>100.05</v>
      </c>
      <c r="AA6" s="35">
        <f t="shared" si="4"/>
        <v>102.71</v>
      </c>
      <c r="AB6" s="35">
        <f t="shared" si="4"/>
        <v>102.45</v>
      </c>
      <c r="AC6" s="35">
        <f t="shared" si="4"/>
        <v>108.47</v>
      </c>
      <c r="AD6" s="35" t="str">
        <f t="shared" si="4"/>
        <v>-</v>
      </c>
      <c r="AE6" s="35">
        <f t="shared" si="4"/>
        <v>105.73</v>
      </c>
      <c r="AF6" s="35">
        <f t="shared" si="4"/>
        <v>108.38</v>
      </c>
      <c r="AG6" s="35">
        <f t="shared" si="4"/>
        <v>108.43</v>
      </c>
      <c r="AH6" s="35">
        <f t="shared" si="4"/>
        <v>106.99</v>
      </c>
      <c r="AI6" s="34" t="str">
        <f>IF(AI7="","",IF(AI7="-","【-】","【"&amp;SUBSTITUTE(TEXT(AI7,"#,##0.00"),"-","△")&amp;"】"))</f>
        <v>【108.07】</v>
      </c>
      <c r="AJ6" s="35" t="str">
        <f>IF(AJ7="",NA(),AJ7)</f>
        <v>-</v>
      </c>
      <c r="AK6" s="35">
        <f t="shared" ref="AK6:AS6" si="5">IF(AK7="",NA(),AK7)</f>
        <v>1.36</v>
      </c>
      <c r="AL6" s="34">
        <f t="shared" si="5"/>
        <v>0</v>
      </c>
      <c r="AM6" s="34">
        <f t="shared" si="5"/>
        <v>0</v>
      </c>
      <c r="AN6" s="34">
        <f t="shared" si="5"/>
        <v>0</v>
      </c>
      <c r="AO6" s="35" t="str">
        <f t="shared" si="5"/>
        <v>-</v>
      </c>
      <c r="AP6" s="35">
        <f t="shared" si="5"/>
        <v>14.68</v>
      </c>
      <c r="AQ6" s="35">
        <f t="shared" si="5"/>
        <v>12.78</v>
      </c>
      <c r="AR6" s="35">
        <f t="shared" si="5"/>
        <v>12.89</v>
      </c>
      <c r="AS6" s="35">
        <f t="shared" si="5"/>
        <v>7.42</v>
      </c>
      <c r="AT6" s="34" t="str">
        <f>IF(AT7="","",IF(AT7="-","【-】","【"&amp;SUBSTITUTE(TEXT(AT7,"#,##0.00"),"-","△")&amp;"】"))</f>
        <v>【3.09】</v>
      </c>
      <c r="AU6" s="35" t="str">
        <f>IF(AU7="",NA(),AU7)</f>
        <v>-</v>
      </c>
      <c r="AV6" s="35">
        <f t="shared" ref="AV6:BD6" si="6">IF(AV7="",NA(),AV7)</f>
        <v>19.899999999999999</v>
      </c>
      <c r="AW6" s="35">
        <f t="shared" si="6"/>
        <v>29.35</v>
      </c>
      <c r="AX6" s="35">
        <f t="shared" si="6"/>
        <v>37.770000000000003</v>
      </c>
      <c r="AY6" s="35">
        <f t="shared" si="6"/>
        <v>46.42</v>
      </c>
      <c r="AZ6" s="35" t="str">
        <f t="shared" si="6"/>
        <v>-</v>
      </c>
      <c r="BA6" s="35">
        <f t="shared" si="6"/>
        <v>50.78</v>
      </c>
      <c r="BB6" s="35">
        <f t="shared" si="6"/>
        <v>57.48</v>
      </c>
      <c r="BC6" s="35">
        <f t="shared" si="6"/>
        <v>54.32</v>
      </c>
      <c r="BD6" s="35">
        <f t="shared" si="6"/>
        <v>68.180000000000007</v>
      </c>
      <c r="BE6" s="34" t="str">
        <f>IF(BE7="","",IF(BE7="-","【-】","【"&amp;SUBSTITUTE(TEXT(BE7,"#,##0.00"),"-","△")&amp;"】"))</f>
        <v>【69.54】</v>
      </c>
      <c r="BF6" s="35" t="str">
        <f>IF(BF7="",NA(),BF7)</f>
        <v>-</v>
      </c>
      <c r="BG6" s="35">
        <f t="shared" ref="BG6:BO6" si="7">IF(BG7="",NA(),BG7)</f>
        <v>907.25</v>
      </c>
      <c r="BH6" s="35">
        <f t="shared" si="7"/>
        <v>2311.02</v>
      </c>
      <c r="BI6" s="35">
        <f t="shared" si="7"/>
        <v>2071.0100000000002</v>
      </c>
      <c r="BJ6" s="35">
        <f t="shared" si="7"/>
        <v>2011.42</v>
      </c>
      <c r="BK6" s="35" t="str">
        <f t="shared" si="7"/>
        <v>-</v>
      </c>
      <c r="BL6" s="35">
        <f t="shared" si="7"/>
        <v>1053.93</v>
      </c>
      <c r="BM6" s="35">
        <f t="shared" si="7"/>
        <v>1046.25</v>
      </c>
      <c r="BN6" s="35">
        <f t="shared" si="7"/>
        <v>1000.94</v>
      </c>
      <c r="BO6" s="35">
        <f t="shared" si="7"/>
        <v>847.44</v>
      </c>
      <c r="BP6" s="34" t="str">
        <f>IF(BP7="","",IF(BP7="-","【-】","【"&amp;SUBSTITUTE(TEXT(BP7,"#,##0.00"),"-","△")&amp;"】"))</f>
        <v>【682.51】</v>
      </c>
      <c r="BQ6" s="35" t="str">
        <f>IF(BQ7="",NA(),BQ7)</f>
        <v>-</v>
      </c>
      <c r="BR6" s="35">
        <f t="shared" ref="BR6:BZ6" si="8">IF(BR7="",NA(),BR7)</f>
        <v>52.24</v>
      </c>
      <c r="BS6" s="35">
        <f t="shared" si="8"/>
        <v>42.42</v>
      </c>
      <c r="BT6" s="35">
        <f t="shared" si="8"/>
        <v>86.23</v>
      </c>
      <c r="BU6" s="35">
        <f t="shared" si="8"/>
        <v>87.58</v>
      </c>
      <c r="BV6" s="35" t="str">
        <f t="shared" si="8"/>
        <v>-</v>
      </c>
      <c r="BW6" s="35">
        <f t="shared" si="8"/>
        <v>85.23</v>
      </c>
      <c r="BX6" s="35">
        <f t="shared" si="8"/>
        <v>88.37</v>
      </c>
      <c r="BY6" s="35">
        <f t="shared" si="8"/>
        <v>93.77</v>
      </c>
      <c r="BZ6" s="35">
        <f t="shared" si="8"/>
        <v>94.69</v>
      </c>
      <c r="CA6" s="34" t="str">
        <f>IF(CA7="","",IF(CA7="-","【-】","【"&amp;SUBSTITUTE(TEXT(CA7,"#,##0.00"),"-","△")&amp;"】"))</f>
        <v>【100.34】</v>
      </c>
      <c r="CB6" s="35" t="str">
        <f>IF(CB7="",NA(),CB7)</f>
        <v>-</v>
      </c>
      <c r="CC6" s="35">
        <f t="shared" ref="CC6:CK6" si="9">IF(CC7="",NA(),CC7)</f>
        <v>210.97</v>
      </c>
      <c r="CD6" s="35">
        <f t="shared" si="9"/>
        <v>259.43</v>
      </c>
      <c r="CE6" s="35">
        <f t="shared" si="9"/>
        <v>150.75</v>
      </c>
      <c r="CF6" s="35">
        <f t="shared" si="9"/>
        <v>151.22</v>
      </c>
      <c r="CG6" s="35" t="str">
        <f t="shared" si="9"/>
        <v>-</v>
      </c>
      <c r="CH6" s="35">
        <f t="shared" si="9"/>
        <v>185.7</v>
      </c>
      <c r="CI6" s="35">
        <f t="shared" si="9"/>
        <v>178.11</v>
      </c>
      <c r="CJ6" s="35">
        <f t="shared" si="9"/>
        <v>165.57</v>
      </c>
      <c r="CK6" s="35">
        <f t="shared" si="9"/>
        <v>159.78</v>
      </c>
      <c r="CL6" s="34" t="str">
        <f>IF(CL7="","",IF(CL7="-","【-】","【"&amp;SUBSTITUTE(TEXT(CL7,"#,##0.00"),"-","△")&amp;"】"))</f>
        <v>【136.15】</v>
      </c>
      <c r="CM6" s="35" t="str">
        <f>IF(CM7="",NA(),CM7)</f>
        <v>-</v>
      </c>
      <c r="CN6" s="35">
        <f t="shared" ref="CN6:CV6" si="10">IF(CN7="",NA(),CN7)</f>
        <v>62.41</v>
      </c>
      <c r="CO6" s="35">
        <f t="shared" si="10"/>
        <v>64.2</v>
      </c>
      <c r="CP6" s="35" t="str">
        <f t="shared" si="10"/>
        <v>-</v>
      </c>
      <c r="CQ6" s="35" t="str">
        <f t="shared" si="10"/>
        <v>-</v>
      </c>
      <c r="CR6" s="35" t="str">
        <f t="shared" si="10"/>
        <v>-</v>
      </c>
      <c r="CS6" s="35">
        <f t="shared" si="10"/>
        <v>61.03</v>
      </c>
      <c r="CT6" s="35">
        <f t="shared" si="10"/>
        <v>59.55</v>
      </c>
      <c r="CU6" s="35">
        <f t="shared" si="10"/>
        <v>59.19</v>
      </c>
      <c r="CV6" s="35">
        <f t="shared" si="10"/>
        <v>68.31</v>
      </c>
      <c r="CW6" s="34" t="str">
        <f>IF(CW7="","",IF(CW7="-","【-】","【"&amp;SUBSTITUTE(TEXT(CW7,"#,##0.00"),"-","△")&amp;"】"))</f>
        <v>【59.64】</v>
      </c>
      <c r="CX6" s="35" t="str">
        <f>IF(CX7="",NA(),CX7)</f>
        <v>-</v>
      </c>
      <c r="CY6" s="35">
        <f t="shared" ref="CY6:DG6" si="11">IF(CY7="",NA(),CY7)</f>
        <v>85.74</v>
      </c>
      <c r="CZ6" s="35">
        <f t="shared" si="11"/>
        <v>87.44</v>
      </c>
      <c r="DA6" s="35">
        <f t="shared" si="11"/>
        <v>88.15</v>
      </c>
      <c r="DB6" s="35">
        <f t="shared" si="11"/>
        <v>89.8</v>
      </c>
      <c r="DC6" s="35" t="str">
        <f t="shared" si="11"/>
        <v>-</v>
      </c>
      <c r="DD6" s="35">
        <f t="shared" si="11"/>
        <v>86.83</v>
      </c>
      <c r="DE6" s="35">
        <f t="shared" si="11"/>
        <v>87.14</v>
      </c>
      <c r="DF6" s="35">
        <f t="shared" si="11"/>
        <v>86.66</v>
      </c>
      <c r="DG6" s="35">
        <f t="shared" si="11"/>
        <v>92.62</v>
      </c>
      <c r="DH6" s="34" t="str">
        <f>IF(DH7="","",IF(DH7="-","【-】","【"&amp;SUBSTITUTE(TEXT(DH7,"#,##0.00"),"-","△")&amp;"】"))</f>
        <v>【95.35】</v>
      </c>
      <c r="DI6" s="35" t="str">
        <f>IF(DI7="",NA(),DI7)</f>
        <v>-</v>
      </c>
      <c r="DJ6" s="35">
        <f t="shared" ref="DJ6:DR6" si="12">IF(DJ7="",NA(),DJ7)</f>
        <v>2.79</v>
      </c>
      <c r="DK6" s="35">
        <f t="shared" si="12"/>
        <v>5.55</v>
      </c>
      <c r="DL6" s="35">
        <f t="shared" si="12"/>
        <v>8.1999999999999993</v>
      </c>
      <c r="DM6" s="35">
        <f t="shared" si="12"/>
        <v>10.85</v>
      </c>
      <c r="DN6" s="35" t="str">
        <f t="shared" si="12"/>
        <v>-</v>
      </c>
      <c r="DO6" s="35">
        <f t="shared" si="12"/>
        <v>14.26</v>
      </c>
      <c r="DP6" s="35">
        <f t="shared" si="12"/>
        <v>15.21</v>
      </c>
      <c r="DQ6" s="35">
        <f t="shared" si="12"/>
        <v>17.350000000000001</v>
      </c>
      <c r="DR6" s="35">
        <f t="shared" si="12"/>
        <v>26.36</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1.43</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0.11</v>
      </c>
      <c r="EM6" s="35">
        <f t="shared" si="14"/>
        <v>0.09</v>
      </c>
      <c r="EN6" s="35">
        <f t="shared" si="14"/>
        <v>0.09</v>
      </c>
      <c r="EO6" s="34" t="str">
        <f>IF(EO7="","",IF(EO7="-","【-】","【"&amp;SUBSTITUTE(TEXT(EO7,"#,##0.00"),"-","△")&amp;"】"))</f>
        <v>【0.22】</v>
      </c>
    </row>
    <row r="7" spans="1:148" s="36" customFormat="1" x14ac:dyDescent="0.2">
      <c r="A7" s="28"/>
      <c r="B7" s="37">
        <v>2019</v>
      </c>
      <c r="C7" s="37">
        <v>192112</v>
      </c>
      <c r="D7" s="37">
        <v>46</v>
      </c>
      <c r="E7" s="37">
        <v>17</v>
      </c>
      <c r="F7" s="37">
        <v>1</v>
      </c>
      <c r="G7" s="37">
        <v>0</v>
      </c>
      <c r="H7" s="37" t="s">
        <v>96</v>
      </c>
      <c r="I7" s="37" t="s">
        <v>97</v>
      </c>
      <c r="J7" s="37" t="s">
        <v>98</v>
      </c>
      <c r="K7" s="37" t="s">
        <v>99</v>
      </c>
      <c r="L7" s="37" t="s">
        <v>100</v>
      </c>
      <c r="M7" s="37" t="s">
        <v>101</v>
      </c>
      <c r="N7" s="38" t="s">
        <v>102</v>
      </c>
      <c r="O7" s="38">
        <v>57.06</v>
      </c>
      <c r="P7" s="38">
        <v>66.989999999999995</v>
      </c>
      <c r="Q7" s="38">
        <v>91.02</v>
      </c>
      <c r="R7" s="38">
        <v>2376</v>
      </c>
      <c r="S7" s="38">
        <v>69156</v>
      </c>
      <c r="T7" s="38">
        <v>201.92</v>
      </c>
      <c r="U7" s="38">
        <v>342.49</v>
      </c>
      <c r="V7" s="38">
        <v>46175</v>
      </c>
      <c r="W7" s="38">
        <v>20.52</v>
      </c>
      <c r="X7" s="38">
        <v>2250.2399999999998</v>
      </c>
      <c r="Y7" s="38" t="s">
        <v>102</v>
      </c>
      <c r="Z7" s="38">
        <v>100.05</v>
      </c>
      <c r="AA7" s="38">
        <v>102.71</v>
      </c>
      <c r="AB7" s="38">
        <v>102.45</v>
      </c>
      <c r="AC7" s="38">
        <v>108.47</v>
      </c>
      <c r="AD7" s="38" t="s">
        <v>102</v>
      </c>
      <c r="AE7" s="38">
        <v>105.73</v>
      </c>
      <c r="AF7" s="38">
        <v>108.38</v>
      </c>
      <c r="AG7" s="38">
        <v>108.43</v>
      </c>
      <c r="AH7" s="38">
        <v>106.99</v>
      </c>
      <c r="AI7" s="38">
        <v>108.07</v>
      </c>
      <c r="AJ7" s="38" t="s">
        <v>102</v>
      </c>
      <c r="AK7" s="38">
        <v>1.36</v>
      </c>
      <c r="AL7" s="38">
        <v>0</v>
      </c>
      <c r="AM7" s="38">
        <v>0</v>
      </c>
      <c r="AN7" s="38">
        <v>0</v>
      </c>
      <c r="AO7" s="38" t="s">
        <v>102</v>
      </c>
      <c r="AP7" s="38">
        <v>14.68</v>
      </c>
      <c r="AQ7" s="38">
        <v>12.78</v>
      </c>
      <c r="AR7" s="38">
        <v>12.89</v>
      </c>
      <c r="AS7" s="38">
        <v>7.42</v>
      </c>
      <c r="AT7" s="38">
        <v>3.09</v>
      </c>
      <c r="AU7" s="38" t="s">
        <v>102</v>
      </c>
      <c r="AV7" s="38">
        <v>19.899999999999999</v>
      </c>
      <c r="AW7" s="38">
        <v>29.35</v>
      </c>
      <c r="AX7" s="38">
        <v>37.770000000000003</v>
      </c>
      <c r="AY7" s="38">
        <v>46.42</v>
      </c>
      <c r="AZ7" s="38" t="s">
        <v>102</v>
      </c>
      <c r="BA7" s="38">
        <v>50.78</v>
      </c>
      <c r="BB7" s="38">
        <v>57.48</v>
      </c>
      <c r="BC7" s="38">
        <v>54.32</v>
      </c>
      <c r="BD7" s="38">
        <v>68.180000000000007</v>
      </c>
      <c r="BE7" s="38">
        <v>69.540000000000006</v>
      </c>
      <c r="BF7" s="38" t="s">
        <v>102</v>
      </c>
      <c r="BG7" s="38">
        <v>907.25</v>
      </c>
      <c r="BH7" s="38">
        <v>2311.02</v>
      </c>
      <c r="BI7" s="38">
        <v>2071.0100000000002</v>
      </c>
      <c r="BJ7" s="38">
        <v>2011.42</v>
      </c>
      <c r="BK7" s="38" t="s">
        <v>102</v>
      </c>
      <c r="BL7" s="38">
        <v>1053.93</v>
      </c>
      <c r="BM7" s="38">
        <v>1046.25</v>
      </c>
      <c r="BN7" s="38">
        <v>1000.94</v>
      </c>
      <c r="BO7" s="38">
        <v>847.44</v>
      </c>
      <c r="BP7" s="38">
        <v>682.51</v>
      </c>
      <c r="BQ7" s="38" t="s">
        <v>102</v>
      </c>
      <c r="BR7" s="38">
        <v>52.24</v>
      </c>
      <c r="BS7" s="38">
        <v>42.42</v>
      </c>
      <c r="BT7" s="38">
        <v>86.23</v>
      </c>
      <c r="BU7" s="38">
        <v>87.58</v>
      </c>
      <c r="BV7" s="38" t="s">
        <v>102</v>
      </c>
      <c r="BW7" s="38">
        <v>85.23</v>
      </c>
      <c r="BX7" s="38">
        <v>88.37</v>
      </c>
      <c r="BY7" s="38">
        <v>93.77</v>
      </c>
      <c r="BZ7" s="38">
        <v>94.69</v>
      </c>
      <c r="CA7" s="38">
        <v>100.34</v>
      </c>
      <c r="CB7" s="38" t="s">
        <v>102</v>
      </c>
      <c r="CC7" s="38">
        <v>210.97</v>
      </c>
      <c r="CD7" s="38">
        <v>259.43</v>
      </c>
      <c r="CE7" s="38">
        <v>150.75</v>
      </c>
      <c r="CF7" s="38">
        <v>151.22</v>
      </c>
      <c r="CG7" s="38" t="s">
        <v>102</v>
      </c>
      <c r="CH7" s="38">
        <v>185.7</v>
      </c>
      <c r="CI7" s="38">
        <v>178.11</v>
      </c>
      <c r="CJ7" s="38">
        <v>165.57</v>
      </c>
      <c r="CK7" s="38">
        <v>159.78</v>
      </c>
      <c r="CL7" s="38">
        <v>136.15</v>
      </c>
      <c r="CM7" s="38" t="s">
        <v>102</v>
      </c>
      <c r="CN7" s="38">
        <v>62.41</v>
      </c>
      <c r="CO7" s="38">
        <v>64.2</v>
      </c>
      <c r="CP7" s="38" t="s">
        <v>102</v>
      </c>
      <c r="CQ7" s="38" t="s">
        <v>102</v>
      </c>
      <c r="CR7" s="38" t="s">
        <v>102</v>
      </c>
      <c r="CS7" s="38">
        <v>61.03</v>
      </c>
      <c r="CT7" s="38">
        <v>59.55</v>
      </c>
      <c r="CU7" s="38">
        <v>59.19</v>
      </c>
      <c r="CV7" s="38">
        <v>68.31</v>
      </c>
      <c r="CW7" s="38">
        <v>59.64</v>
      </c>
      <c r="CX7" s="38" t="s">
        <v>102</v>
      </c>
      <c r="CY7" s="38">
        <v>85.74</v>
      </c>
      <c r="CZ7" s="38">
        <v>87.44</v>
      </c>
      <c r="DA7" s="38">
        <v>88.15</v>
      </c>
      <c r="DB7" s="38">
        <v>89.8</v>
      </c>
      <c r="DC7" s="38" t="s">
        <v>102</v>
      </c>
      <c r="DD7" s="38">
        <v>86.83</v>
      </c>
      <c r="DE7" s="38">
        <v>87.14</v>
      </c>
      <c r="DF7" s="38">
        <v>86.66</v>
      </c>
      <c r="DG7" s="38">
        <v>92.62</v>
      </c>
      <c r="DH7" s="38">
        <v>95.35</v>
      </c>
      <c r="DI7" s="38" t="s">
        <v>102</v>
      </c>
      <c r="DJ7" s="38">
        <v>2.79</v>
      </c>
      <c r="DK7" s="38">
        <v>5.55</v>
      </c>
      <c r="DL7" s="38">
        <v>8.1999999999999993</v>
      </c>
      <c r="DM7" s="38">
        <v>10.85</v>
      </c>
      <c r="DN7" s="38" t="s">
        <v>102</v>
      </c>
      <c r="DO7" s="38">
        <v>14.26</v>
      </c>
      <c r="DP7" s="38">
        <v>15.21</v>
      </c>
      <c r="DQ7" s="38">
        <v>17.350000000000001</v>
      </c>
      <c r="DR7" s="38">
        <v>26.36</v>
      </c>
      <c r="DS7" s="38">
        <v>38.57</v>
      </c>
      <c r="DT7" s="38" t="s">
        <v>102</v>
      </c>
      <c r="DU7" s="38">
        <v>0</v>
      </c>
      <c r="DV7" s="38">
        <v>0</v>
      </c>
      <c r="DW7" s="38">
        <v>0</v>
      </c>
      <c r="DX7" s="38">
        <v>0</v>
      </c>
      <c r="DY7" s="38" t="s">
        <v>102</v>
      </c>
      <c r="DZ7" s="38">
        <v>0.01</v>
      </c>
      <c r="EA7" s="38">
        <v>0.01</v>
      </c>
      <c r="EB7" s="38">
        <v>0.01</v>
      </c>
      <c r="EC7" s="38">
        <v>1.43</v>
      </c>
      <c r="ED7" s="38">
        <v>5.9</v>
      </c>
      <c r="EE7" s="38" t="s">
        <v>102</v>
      </c>
      <c r="EF7" s="38">
        <v>0</v>
      </c>
      <c r="EG7" s="38">
        <v>0</v>
      </c>
      <c r="EH7" s="38">
        <v>0</v>
      </c>
      <c r="EI7" s="38">
        <v>0</v>
      </c>
      <c r="EJ7" s="38" t="s">
        <v>102</v>
      </c>
      <c r="EK7" s="38">
        <v>0.01</v>
      </c>
      <c r="EL7" s="38">
        <v>0.11</v>
      </c>
      <c r="EM7" s="38">
        <v>0.09</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2021-01-27T01:01:26Z</cp:lastPrinted>
  <dcterms:created xsi:type="dcterms:W3CDTF">2020-12-04T02:26:36Z</dcterms:created>
  <dcterms:modified xsi:type="dcterms:W3CDTF">2021-02-22T02:10:23Z</dcterms:modified>
  <cp:category/>
</cp:coreProperties>
</file>