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電気事業\"/>
    </mc:Choice>
  </mc:AlternateContent>
  <workbookProtection workbookAlgorithmName="SHA-512" workbookHashValue="ghMyMyGgMfDXlF4NC8/IolrnpUK5mWNQ+TYMj+HRGOTJQsUlJZEwVrwQNbyor41wcTsDZFaneBG8V0h9jjFh2w==" workbookSaltValue="IEQWAcxdOsA1xPe2nmdd9Q==" workbookSpinCount="100000" lockStructure="1"/>
  <bookViews>
    <workbookView xWindow="0" yWindow="0" windowWidth="23040" windowHeight="9096"/>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A17" i="5"/>
  <c r="A18" i="5" s="1"/>
  <c r="A19" i="5" s="1"/>
  <c r="A20" i="5" s="1"/>
  <c r="A21" i="5" s="1"/>
  <c r="A22" i="5" s="1"/>
  <c r="A23" i="5" s="1"/>
  <c r="A24" i="5" s="1"/>
  <c r="A25" i="5" s="1"/>
  <c r="A26" i="5" s="1"/>
  <c r="A27" i="5" s="1"/>
  <c r="A28" i="5" s="1"/>
  <c r="A29" i="5" s="1"/>
  <c r="A30" i="5" s="1"/>
  <c r="A31" i="5" s="1"/>
  <c r="A32" i="5" s="1"/>
  <c r="A33" i="5" s="1"/>
  <c r="A34" i="5" s="1"/>
  <c r="E16" i="5"/>
  <c r="E17" i="5" s="1"/>
  <c r="A16" i="5"/>
  <c r="BY13" i="5"/>
  <c r="BX13" i="5"/>
  <c r="BW13" i="5"/>
  <c r="BV13" i="5"/>
  <c r="BU13" i="5"/>
  <c r="BN13" i="5"/>
  <c r="BM13" i="5"/>
  <c r="BL13" i="5"/>
  <c r="BK13" i="5"/>
  <c r="BJ13" i="5"/>
  <c r="BC13" i="5"/>
  <c r="BB13" i="5"/>
  <c r="BA13" i="5"/>
  <c r="AZ13" i="5"/>
  <c r="AY13" i="5"/>
  <c r="ME12" i="5"/>
  <c r="MD12" i="5"/>
  <c r="MC12" i="5"/>
  <c r="MB12" i="5"/>
  <c r="MA12" i="5"/>
  <c r="KM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123" i="4" s="1"/>
  <c r="EX9" i="5"/>
  <c r="D123" i="4" s="1"/>
  <c r="CY9" i="5"/>
  <c r="MK8" i="5"/>
  <c r="MM18" i="5" s="1"/>
  <c r="MJ8" i="5"/>
  <c r="LZ8" i="5"/>
  <c r="LQ8" i="5"/>
  <c r="LS12" i="5" s="1"/>
  <c r="LP8" i="5"/>
  <c r="LG8" i="5"/>
  <c r="LF8" i="5"/>
  <c r="KW8" i="5"/>
  <c r="KV8" i="5"/>
  <c r="KU8" i="5"/>
  <c r="KL8" i="5"/>
  <c r="KK8" i="5"/>
  <c r="KA8" i="5"/>
  <c r="JR8" i="5"/>
  <c r="JQ8" i="5"/>
  <c r="JH8" i="5"/>
  <c r="JJ18" i="5" s="1"/>
  <c r="JG8" i="5"/>
  <c r="IX8" i="5"/>
  <c r="IW8" i="5"/>
  <c r="IV8" i="5"/>
  <c r="IM8" i="5"/>
  <c r="IM18" i="5" s="1"/>
  <c r="IL8" i="5"/>
  <c r="IB8" i="5"/>
  <c r="HS8" i="5"/>
  <c r="HW12" i="5" s="1"/>
  <c r="HR8" i="5"/>
  <c r="HI8" i="5"/>
  <c r="HH8" i="5"/>
  <c r="GY8" i="5"/>
  <c r="GX8" i="5"/>
  <c r="GW8" i="5"/>
  <c r="GM8" i="5"/>
  <c r="GC8" i="5"/>
  <c r="FS8" i="5"/>
  <c r="FI8" i="5"/>
  <c r="EZ8" i="5"/>
  <c r="FC12" i="5" s="1"/>
  <c r="EY8" i="5"/>
  <c r="EX8" i="5"/>
  <c r="EN8" i="5"/>
  <c r="ED8" i="5"/>
  <c r="DT8" i="5"/>
  <c r="DJ8" i="5"/>
  <c r="CZ8" i="5"/>
  <c r="CY8" i="5"/>
  <c r="CO8" i="5"/>
  <c r="CE8" i="5"/>
  <c r="BT8" i="5"/>
  <c r="BI8" i="5"/>
  <c r="AX8" i="5"/>
  <c r="AX6" i="5"/>
  <c r="L19" i="4" s="1"/>
  <c r="AW6" i="5"/>
  <c r="AV6" i="5"/>
  <c r="F19" i="4" s="1"/>
  <c r="AU6" i="5"/>
  <c r="AT6" i="5"/>
  <c r="L16" i="4" s="1"/>
  <c r="AS6" i="5"/>
  <c r="AR6" i="5"/>
  <c r="H16" i="4" s="1"/>
  <c r="AQ6" i="5"/>
  <c r="AP6" i="5"/>
  <c r="N15" i="4" s="1"/>
  <c r="AO6" i="5"/>
  <c r="L15" i="4" s="1"/>
  <c r="AN6" i="5"/>
  <c r="J15" i="4" s="1"/>
  <c r="AM6" i="5"/>
  <c r="H15" i="4" s="1"/>
  <c r="AL6" i="5"/>
  <c r="F15" i="4" s="1"/>
  <c r="AK6" i="5"/>
  <c r="N14" i="4" s="1"/>
  <c r="AJ6" i="5"/>
  <c r="L14" i="4" s="1"/>
  <c r="AI6" i="5"/>
  <c r="AH6" i="5"/>
  <c r="H14" i="4" s="1"/>
  <c r="AG6" i="5"/>
  <c r="AF6" i="5"/>
  <c r="N13" i="4" s="1"/>
  <c r="AE6" i="5"/>
  <c r="AD6" i="5"/>
  <c r="J13" i="4" s="1"/>
  <c r="AC6" i="5"/>
  <c r="AB6" i="5"/>
  <c r="F13" i="4" s="1"/>
  <c r="AA6" i="5"/>
  <c r="Z6" i="5"/>
  <c r="L12" i="4" s="1"/>
  <c r="Y6" i="5"/>
  <c r="J12" i="4" s="1"/>
  <c r="X6" i="5"/>
  <c r="H12" i="4" s="1"/>
  <c r="W6" i="5"/>
  <c r="F12" i="4" s="1"/>
  <c r="V6" i="5"/>
  <c r="F9" i="4" s="1"/>
  <c r="U6" i="5"/>
  <c r="T6" i="5"/>
  <c r="S6" i="5"/>
  <c r="R6" i="5"/>
  <c r="Q6" i="5"/>
  <c r="P6" i="5"/>
  <c r="O6" i="5"/>
  <c r="N6" i="5"/>
  <c r="F5" i="4" s="1"/>
  <c r="M6" i="5"/>
  <c r="GN8" i="5" s="1"/>
  <c r="L6" i="5"/>
  <c r="K6" i="5"/>
  <c r="J6" i="5"/>
  <c r="F3" i="4" s="1"/>
  <c r="I6" i="5"/>
  <c r="B3" i="4" s="1"/>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C123" i="4"/>
  <c r="I19" i="4"/>
  <c r="N16" i="4"/>
  <c r="J16" i="4"/>
  <c r="F16" i="4"/>
  <c r="J14" i="4"/>
  <c r="F14" i="4"/>
  <c r="L13" i="4"/>
  <c r="H13" i="4"/>
  <c r="N12" i="4"/>
  <c r="N7" i="4"/>
  <c r="B7" i="4"/>
  <c r="N5" i="4"/>
  <c r="J5" i="4"/>
  <c r="B5" i="4"/>
  <c r="N3" i="4"/>
  <c r="J3" i="4"/>
  <c r="LT10" i="5" l="1"/>
  <c r="IP10" i="5"/>
  <c r="FM10" i="5"/>
  <c r="CI10" i="5"/>
  <c r="FJ8" i="5"/>
  <c r="FN18" i="5" s="1"/>
  <c r="IO12" i="5"/>
  <c r="FT8" i="5"/>
  <c r="FU12" i="5" s="1"/>
  <c r="IQ18" i="5"/>
  <c r="MK12" i="5"/>
  <c r="HM18" i="5"/>
  <c r="HI18" i="5"/>
  <c r="HK12" i="5"/>
  <c r="HK18" i="5"/>
  <c r="HM12" i="5"/>
  <c r="HI12" i="5"/>
  <c r="HJ18" i="5"/>
  <c r="HL12" i="5"/>
  <c r="HL18" i="5"/>
  <c r="JB18" i="5"/>
  <c r="IX18" i="5"/>
  <c r="IZ12" i="5"/>
  <c r="IZ18" i="5"/>
  <c r="JB12" i="5"/>
  <c r="IX12" i="5"/>
  <c r="IY18" i="5"/>
  <c r="JA12" i="5"/>
  <c r="JA18" i="5"/>
  <c r="IY12" i="5"/>
  <c r="JT18" i="5"/>
  <c r="JV12" i="5"/>
  <c r="JR12" i="5"/>
  <c r="JV18" i="5"/>
  <c r="JR18" i="5"/>
  <c r="JT12" i="5"/>
  <c r="JU18" i="5"/>
  <c r="JS12" i="5"/>
  <c r="JS18" i="5"/>
  <c r="LI18" i="5"/>
  <c r="LK12" i="5"/>
  <c r="LG12" i="5"/>
  <c r="LK18" i="5"/>
  <c r="LG18" i="5"/>
  <c r="LI12" i="5"/>
  <c r="LJ18" i="5"/>
  <c r="LH12" i="5"/>
  <c r="LH18" i="5"/>
  <c r="LJ12" i="5"/>
  <c r="MD16" i="5"/>
  <c r="KO16" i="5"/>
  <c r="JA16" i="5"/>
  <c r="HL16" i="5"/>
  <c r="FW16" i="5"/>
  <c r="EH16" i="5"/>
  <c r="CS16" i="5"/>
  <c r="BB16" i="5"/>
  <c r="LJ16" i="5"/>
  <c r="JU16" i="5"/>
  <c r="IF16" i="5"/>
  <c r="GQ16" i="5"/>
  <c r="FC16" i="5"/>
  <c r="DN16" i="5"/>
  <c r="BX16" i="5"/>
  <c r="MN10" i="5"/>
  <c r="MN16" i="5"/>
  <c r="KZ16" i="5"/>
  <c r="JK16" i="5"/>
  <c r="HV16" i="5"/>
  <c r="GG16" i="5"/>
  <c r="ER16" i="5"/>
  <c r="DD16" i="5"/>
  <c r="BM16" i="5"/>
  <c r="IP16" i="5"/>
  <c r="CI16" i="5"/>
  <c r="LJ10" i="5"/>
  <c r="JU10" i="5"/>
  <c r="IF10" i="5"/>
  <c r="GQ10" i="5"/>
  <c r="FC10" i="5"/>
  <c r="DN10" i="5"/>
  <c r="BX10" i="5"/>
  <c r="HB16" i="5"/>
  <c r="LT16" i="5"/>
  <c r="FM16" i="5"/>
  <c r="MD10" i="5"/>
  <c r="KO10" i="5"/>
  <c r="JA10" i="5"/>
  <c r="HL10" i="5"/>
  <c r="FW10" i="5"/>
  <c r="EH10" i="5"/>
  <c r="CS10" i="5"/>
  <c r="BB10" i="5"/>
  <c r="DX10" i="5"/>
  <c r="HB10" i="5"/>
  <c r="KE10" i="5"/>
  <c r="JU12" i="5"/>
  <c r="DX16" i="5"/>
  <c r="FB18" i="5"/>
  <c r="FD12" i="5"/>
  <c r="EZ12" i="5"/>
  <c r="FD18" i="5"/>
  <c r="EZ18" i="5"/>
  <c r="FB12" i="5"/>
  <c r="FC18" i="5"/>
  <c r="FA12" i="5"/>
  <c r="FA18" i="5"/>
  <c r="FX18" i="5"/>
  <c r="FT18" i="5"/>
  <c r="FV12" i="5"/>
  <c r="FV18" i="5"/>
  <c r="FX12" i="5"/>
  <c r="FT12" i="5"/>
  <c r="FU18" i="5"/>
  <c r="FW12" i="5"/>
  <c r="FW18" i="5"/>
  <c r="BM10" i="5"/>
  <c r="ER10" i="5"/>
  <c r="HV10" i="5"/>
  <c r="KZ10" i="5"/>
  <c r="KE16" i="5"/>
  <c r="GP18" i="5"/>
  <c r="GR12" i="5"/>
  <c r="GN12" i="5"/>
  <c r="GR18" i="5"/>
  <c r="GN18" i="5"/>
  <c r="GP12" i="5"/>
  <c r="GQ18" i="5"/>
  <c r="GO12" i="5"/>
  <c r="GO18" i="5"/>
  <c r="GZ18" i="5"/>
  <c r="HB12" i="5"/>
  <c r="HB18" i="5"/>
  <c r="GZ12" i="5"/>
  <c r="HA18" i="5"/>
  <c r="HC12" i="5"/>
  <c r="GY12" i="5"/>
  <c r="HA12" i="5"/>
  <c r="HC18" i="5"/>
  <c r="HV18" i="5"/>
  <c r="HT12" i="5"/>
  <c r="HT18" i="5"/>
  <c r="HV12" i="5"/>
  <c r="HW18" i="5"/>
  <c r="HS18" i="5"/>
  <c r="HU12" i="5"/>
  <c r="HU18" i="5"/>
  <c r="HS12" i="5"/>
  <c r="JK18" i="5"/>
  <c r="JI12" i="5"/>
  <c r="JI18" i="5"/>
  <c r="JK12" i="5"/>
  <c r="JL18" i="5"/>
  <c r="JH18" i="5"/>
  <c r="JJ12" i="5"/>
  <c r="JL12" i="5"/>
  <c r="KZ18" i="5"/>
  <c r="KX12" i="5"/>
  <c r="KX18" i="5"/>
  <c r="KZ12" i="5"/>
  <c r="LA18" i="5"/>
  <c r="KW18" i="5"/>
  <c r="KY12" i="5"/>
  <c r="KW12" i="5"/>
  <c r="LR18" i="5"/>
  <c r="LT12" i="5"/>
  <c r="LT18" i="5"/>
  <c r="LR12" i="5"/>
  <c r="LS18" i="5"/>
  <c r="LU12" i="5"/>
  <c r="LQ12" i="5"/>
  <c r="LU18" i="5"/>
  <c r="LQ18" i="5"/>
  <c r="GQ12" i="5"/>
  <c r="GY18" i="5"/>
  <c r="L11" i="4"/>
  <c r="D10" i="5"/>
  <c r="F10" i="5"/>
  <c r="B10" i="5"/>
  <c r="FK18" i="5"/>
  <c r="FM12" i="5"/>
  <c r="FM18" i="5"/>
  <c r="FK12" i="5"/>
  <c r="FL18" i="5"/>
  <c r="FN12" i="5"/>
  <c r="FJ12" i="5"/>
  <c r="FJ18" i="5"/>
  <c r="FL12" i="5"/>
  <c r="C10" i="5"/>
  <c r="DD10" i="5"/>
  <c r="GG10" i="5"/>
  <c r="JK10" i="5"/>
  <c r="HJ12" i="5"/>
  <c r="JH12" i="5"/>
  <c r="LA12" i="5"/>
  <c r="KY18" i="5"/>
  <c r="KP18" i="5"/>
  <c r="KL18" i="5"/>
  <c r="KN12" i="5"/>
  <c r="KN18" i="5"/>
  <c r="KP12" i="5"/>
  <c r="KL12" i="5"/>
  <c r="KM18" i="5"/>
  <c r="KO12" i="5"/>
  <c r="MO12" i="5"/>
  <c r="IN18" i="5"/>
  <c r="IP12" i="5"/>
  <c r="IP18" i="5"/>
  <c r="IN12" i="5"/>
  <c r="IO18" i="5"/>
  <c r="IQ12" i="5"/>
  <c r="IM12" i="5"/>
  <c r="MN18" i="5"/>
  <c r="ML12" i="5"/>
  <c r="ML18" i="5"/>
  <c r="MN12" i="5"/>
  <c r="MO18" i="5"/>
  <c r="MK18" i="5"/>
  <c r="MM12" i="5"/>
  <c r="KO18" i="5"/>
  <c r="LQ16" i="5" l="1"/>
  <c r="KB16" i="5"/>
  <c r="IM16" i="5"/>
  <c r="GY16" i="5"/>
  <c r="FJ16" i="5"/>
  <c r="DU16" i="5"/>
  <c r="CF16" i="5"/>
  <c r="MK16" i="5"/>
  <c r="KW16" i="5"/>
  <c r="JH16" i="5"/>
  <c r="HS16" i="5"/>
  <c r="GD16" i="5"/>
  <c r="EO16" i="5"/>
  <c r="DA16" i="5"/>
  <c r="BJ16" i="5"/>
  <c r="MA16" i="5"/>
  <c r="KL16" i="5"/>
  <c r="IX16" i="5"/>
  <c r="HI16" i="5"/>
  <c r="FT16" i="5"/>
  <c r="EE16" i="5"/>
  <c r="CP16" i="5"/>
  <c r="AY16" i="5"/>
  <c r="LG16" i="5"/>
  <c r="EZ16" i="5"/>
  <c r="KW10" i="5"/>
  <c r="JH10" i="5"/>
  <c r="HS10" i="5"/>
  <c r="GD10" i="5"/>
  <c r="EO10" i="5"/>
  <c r="DA10" i="5"/>
  <c r="BJ10" i="5"/>
  <c r="JR16" i="5"/>
  <c r="IC16" i="5"/>
  <c r="BU16" i="5"/>
  <c r="LQ10" i="5"/>
  <c r="KB10" i="5"/>
  <c r="IM10" i="5"/>
  <c r="GY10" i="5"/>
  <c r="FJ10" i="5"/>
  <c r="DU10" i="5"/>
  <c r="CF10" i="5"/>
  <c r="F11" i="4"/>
  <c r="DK16" i="5"/>
  <c r="MA10" i="5"/>
  <c r="IX10" i="5"/>
  <c r="FT10" i="5"/>
  <c r="CP10" i="5"/>
  <c r="GN16" i="5"/>
  <c r="LG10" i="5"/>
  <c r="IC10" i="5"/>
  <c r="EZ10" i="5"/>
  <c r="BU10" i="5"/>
  <c r="MK10" i="5"/>
  <c r="KL10" i="5"/>
  <c r="HI10" i="5"/>
  <c r="EE10" i="5"/>
  <c r="AY10" i="5"/>
  <c r="JR10" i="5"/>
  <c r="GN10" i="5"/>
  <c r="DK10" i="5"/>
  <c r="LU16" i="5"/>
  <c r="KF16" i="5"/>
  <c r="IQ16" i="5"/>
  <c r="HC16" i="5"/>
  <c r="FN16" i="5"/>
  <c r="DY16" i="5"/>
  <c r="CJ16" i="5"/>
  <c r="MO16" i="5"/>
  <c r="LA16" i="5"/>
  <c r="JL16" i="5"/>
  <c r="HW16" i="5"/>
  <c r="GH16" i="5"/>
  <c r="ES16" i="5"/>
  <c r="DE16" i="5"/>
  <c r="BN16" i="5"/>
  <c r="ME10" i="5"/>
  <c r="ME16" i="5"/>
  <c r="KP16" i="5"/>
  <c r="JB16" i="5"/>
  <c r="HM16" i="5"/>
  <c r="FX16" i="5"/>
  <c r="EI16" i="5"/>
  <c r="CT16" i="5"/>
  <c r="BC16" i="5"/>
  <c r="JV16" i="5"/>
  <c r="DO16" i="5"/>
  <c r="LA10" i="5"/>
  <c r="JL10" i="5"/>
  <c r="HW10" i="5"/>
  <c r="GH10" i="5"/>
  <c r="ES10" i="5"/>
  <c r="DE10" i="5"/>
  <c r="BN10" i="5"/>
  <c r="IG16" i="5"/>
  <c r="GR16" i="5"/>
  <c r="MO10" i="5"/>
  <c r="LU10" i="5"/>
  <c r="KF10" i="5"/>
  <c r="IQ10" i="5"/>
  <c r="HC10" i="5"/>
  <c r="FN10" i="5"/>
  <c r="DY10" i="5"/>
  <c r="CJ10" i="5"/>
  <c r="N11" i="4"/>
  <c r="KP10" i="5"/>
  <c r="HM10" i="5"/>
  <c r="EI10" i="5"/>
  <c r="BC10" i="5"/>
  <c r="LK16" i="5"/>
  <c r="JV10" i="5"/>
  <c r="GR10" i="5"/>
  <c r="DO10" i="5"/>
  <c r="FD16" i="5"/>
  <c r="BY16" i="5"/>
  <c r="JB10" i="5"/>
  <c r="FX10" i="5"/>
  <c r="CT10" i="5"/>
  <c r="LK10" i="5"/>
  <c r="IG10" i="5"/>
  <c r="FD10" i="5"/>
  <c r="BY10" i="5"/>
  <c r="LH16" i="5"/>
  <c r="JS16" i="5"/>
  <c r="ID16" i="5"/>
  <c r="GO16" i="5"/>
  <c r="FA16" i="5"/>
  <c r="DL16" i="5"/>
  <c r="BV16" i="5"/>
  <c r="MB16" i="5"/>
  <c r="KM16" i="5"/>
  <c r="IY16" i="5"/>
  <c r="HJ16" i="5"/>
  <c r="FU16" i="5"/>
  <c r="EF16" i="5"/>
  <c r="CQ16" i="5"/>
  <c r="AZ16" i="5"/>
  <c r="LR16" i="5"/>
  <c r="KC16" i="5"/>
  <c r="IN16" i="5"/>
  <c r="GZ16" i="5"/>
  <c r="FK16" i="5"/>
  <c r="DV16" i="5"/>
  <c r="CG16" i="5"/>
  <c r="ML16" i="5"/>
  <c r="GE16" i="5"/>
  <c r="ML10" i="5"/>
  <c r="MB10" i="5"/>
  <c r="KM10" i="5"/>
  <c r="IY10" i="5"/>
  <c r="HJ10" i="5"/>
  <c r="FU10" i="5"/>
  <c r="EF10" i="5"/>
  <c r="CQ10" i="5"/>
  <c r="AZ10" i="5"/>
  <c r="KX16" i="5"/>
  <c r="EP16" i="5"/>
  <c r="JI16" i="5"/>
  <c r="DB16" i="5"/>
  <c r="LH10" i="5"/>
  <c r="JS10" i="5"/>
  <c r="ID10" i="5"/>
  <c r="GO10" i="5"/>
  <c r="FA10" i="5"/>
  <c r="DL10" i="5"/>
  <c r="BV10" i="5"/>
  <c r="HT16" i="5"/>
  <c r="KC10" i="5"/>
  <c r="GZ10" i="5"/>
  <c r="DV10" i="5"/>
  <c r="JI10" i="5"/>
  <c r="GE10" i="5"/>
  <c r="DB10" i="5"/>
  <c r="LR10" i="5"/>
  <c r="IN10" i="5"/>
  <c r="FK10" i="5"/>
  <c r="CG10" i="5"/>
  <c r="BK16" i="5"/>
  <c r="KX10" i="5"/>
  <c r="HT10" i="5"/>
  <c r="EP10" i="5"/>
  <c r="BK10" i="5"/>
  <c r="H11" i="4"/>
  <c r="MM16" i="5"/>
  <c r="KY16" i="5"/>
  <c r="JJ16" i="5"/>
  <c r="HU16" i="5"/>
  <c r="GF16" i="5"/>
  <c r="EQ16" i="5"/>
  <c r="DC16" i="5"/>
  <c r="BL16" i="5"/>
  <c r="LS16" i="5"/>
  <c r="KD16" i="5"/>
  <c r="IO16" i="5"/>
  <c r="HA16" i="5"/>
  <c r="FL16" i="5"/>
  <c r="DW16" i="5"/>
  <c r="CH16" i="5"/>
  <c r="LI16" i="5"/>
  <c r="JT16" i="5"/>
  <c r="IE16" i="5"/>
  <c r="GP16" i="5"/>
  <c r="FB16" i="5"/>
  <c r="DM16" i="5"/>
  <c r="BW16" i="5"/>
  <c r="HK16" i="5"/>
  <c r="BA16" i="5"/>
  <c r="LS10" i="5"/>
  <c r="KD10" i="5"/>
  <c r="IO10" i="5"/>
  <c r="HA10" i="5"/>
  <c r="FL10" i="5"/>
  <c r="DW10" i="5"/>
  <c r="CH10" i="5"/>
  <c r="J11" i="4"/>
  <c r="MC16" i="5"/>
  <c r="FV16" i="5"/>
  <c r="KN16" i="5"/>
  <c r="EG16" i="5"/>
  <c r="KY10" i="5"/>
  <c r="JJ10" i="5"/>
  <c r="HU10" i="5"/>
  <c r="GF10" i="5"/>
  <c r="EQ10" i="5"/>
  <c r="DC10" i="5"/>
  <c r="BL10" i="5"/>
  <c r="LI10" i="5"/>
  <c r="IE10" i="5"/>
  <c r="FB10" i="5"/>
  <c r="BW10" i="5"/>
  <c r="CR16" i="5"/>
  <c r="MM10" i="5"/>
  <c r="KN10" i="5"/>
  <c r="HK10" i="5"/>
  <c r="EG10" i="5"/>
  <c r="BA10" i="5"/>
  <c r="JT10" i="5"/>
  <c r="GP10" i="5"/>
  <c r="DM10" i="5"/>
  <c r="IZ16" i="5"/>
  <c r="MC10" i="5"/>
  <c r="IZ10" i="5"/>
  <c r="FV10" i="5"/>
  <c r="CR10" i="5"/>
</calcChain>
</file>

<file path=xl/sharedStrings.xml><?xml version="1.0" encoding="utf-8"?>
<sst xmlns="http://schemas.openxmlformats.org/spreadsheetml/2006/main" count="995" uniqueCount="309">
  <si>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</si>
  <si>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</si>
  <si>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</si>
  <si>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</si>
  <si>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</si>
  <si>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</si>
  <si>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</si>
  <si>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</si>
  <si>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新エネルギー施策の財源及び将来の施設更新（又は撤去）に充てるための基金に積み立てることを基本としている。積み立てた後、なお残額がある場合には、一般会計に繰り出し、再生可能エネルギー設備設置費補助事業等に活用することととしている。今後も事業運営に必要な財源を確保しつつ、一般会計への繰り出しを通じて住民の福祉の向上に努める方針としている。
基金への積立
　名称：北杜市新エネルギー基金　49,701千円
　目的：新エネルギー施策の財源及び将来の施設の更新（又は撤去）に充てる
一般会計への繰出し
　目的：再生可能エネルギー設備設置費補助　7,433千円　、再生可能エネルギー導入促進事業　3,942千円　合計　11,375千円
次年度繰越金　10,784千円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</si>
  <si>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</si>
  <si>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</si>
  <si>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</si>
  <si>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</si>
  <si>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</si>
  <si>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</si>
  <si>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</si>
  <si>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</si>
  <si>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</si>
  <si>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</si>
  <si>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</si>
  <si>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</si>
  <si>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</si>
  <si>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</si>
  <si>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</si>
  <si>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</si>
  <si>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</si>
  <si>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</si>
  <si>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</si>
  <si>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</si>
  <si>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</si>
  <si>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</si>
  <si>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</si>
  <si>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</si>
  <si>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</si>
  <si>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</si>
  <si>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</si>
  <si>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</si>
  <si>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</si>
  <si>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</si>
  <si>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</si>
  <si>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</si>
  <si>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</si>
  <si>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</si>
  <si>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</si>
  <si>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</si>
  <si>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</si>
  <si>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</si>
  <si>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</si>
  <si>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</si>
  <si>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</si>
  <si>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</si>
  <si>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</si>
  <si>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</si>
  <si>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</si>
  <si>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</si>
  <si>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</si>
  <si>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</si>
  <si>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</si>
  <si>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</si>
  <si>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</si>
  <si>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</si>
  <si>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</si>
  <si>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</si>
  <si>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</si>
  <si>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</si>
  <si>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</si>
  <si>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</si>
  <si>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</si>
  <si>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</si>
  <si>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</si>
  <si>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</si>
  <si>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</si>
  <si>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</si>
  <si>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</si>
  <si>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</si>
  <si>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</si>
  <si>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</si>
  <si>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</si>
  <si>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</si>
  <si>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</si>
  <si>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</si>
  <si>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</si>
  <si>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</si>
  <si>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</si>
  <si>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</si>
  <si>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</si>
  <si>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</si>
  <si>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</si>
  <si>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</si>
  <si>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</si>
  <si>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</si>
  <si>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</si>
  <si>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</si>
  <si>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</si>
  <si>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</si>
  <si>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</si>
  <si>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</si>
  <si>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</si>
  <si>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</si>
  <si>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</si>
  <si>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</si>
  <si>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</si>
  <si>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</si>
  <si>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</si>
  <si>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</si>
  <si>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</si>
  <si>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</si>
  <si>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</si>
  <si>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</si>
  <si>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</si>
  <si>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</si>
  <si>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</si>
  <si>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</si>
  <si>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</si>
  <si>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</si>
  <si>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</si>
  <si>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</si>
  <si>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</si>
  <si>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</si>
  <si>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</si>
  <si>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192091</t>
  </si>
  <si>
    <t>47</t>
  </si>
  <si>
    <t>04</t>
  </si>
  <si>
    <t>0</t>
  </si>
  <si>
    <t>000</t>
  </si>
  <si>
    <t>山梨県　北杜市</t>
  </si>
  <si>
    <t>法非適用</t>
  </si>
  <si>
    <t>電気事業</t>
  </si>
  <si>
    <t>非設置</t>
  </si>
  <si>
    <t>該当数値なし</t>
  </si>
  <si>
    <t>-</t>
  </si>
  <si>
    <t>令和２年３月３１日　北杜サイト太陽光発電所</t>
  </si>
  <si>
    <t>令和１０年４月３０日　北杜サイト太陽光発電所</t>
  </si>
  <si>
    <t>無</t>
  </si>
  <si>
    <t>東京電力パワーグリッド株式会社　山梨総支社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</si>
  <si>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</si>
  <si>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</si>
  <si>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</si>
  <si>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</si>
  <si>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</si>
  <si>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</si>
  <si>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</si>
  <si>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</si>
  <si>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</si>
  <si>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</si>
  <si>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</si>
  <si>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</si>
  <si>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</si>
  <si>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</si>
  <si>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</si>
  <si>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</si>
  <si>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</si>
  <si>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</si>
  <si>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</si>
  <si>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</si>
  <si>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</si>
  <si>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</si>
  <si>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</si>
  <si>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</si>
  <si>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</si>
  <si>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</si>
  <si>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</si>
  <si>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</si>
  <si>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</si>
  <si>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</si>
  <si>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</si>
  <si>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</si>
  <si>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</si>
  <si>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</si>
  <si>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</si>
  <si>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</si>
  <si>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</si>
  <si>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</si>
  <si>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</si>
  <si>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</si>
  <si>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</si>
  <si>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</si>
  <si>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</si>
  <si>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</si>
  <si>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</si>
  <si>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</si>
  <si>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</si>
  <si>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</si>
  <si>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</si>
  <si>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</si>
  <si>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</si>
  <si>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</si>
  <si>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</si>
  <si>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</si>
  <si>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</si>
  <si>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</si>
  <si>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</si>
  <si>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</si>
  <si>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</si>
  <si>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</si>
  <si>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</si>
  <si>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</si>
  <si>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</si>
  <si>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</si>
  <si>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</si>
  <si>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</si>
  <si>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</si>
  <si>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</si>
  <si>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</si>
  <si>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</si>
  <si>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</si>
  <si>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</si>
  <si>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</si>
  <si>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</si>
  <si>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</si>
  <si>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</si>
  <si>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</si>
  <si>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</si>
  <si>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</si>
  <si>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</si>
  <si>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</si>
  <si>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</si>
  <si>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</si>
  <si>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</si>
  <si>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</si>
  <si>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</si>
  <si>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</si>
  <si>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</si>
  <si>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</si>
  <si>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</si>
  <si>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</si>
  <si>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</si>
  <si>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</si>
  <si>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</si>
  <si>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</si>
  <si>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</si>
  <si>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</si>
  <si>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</si>
  <si>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</si>
  <si>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</si>
  <si>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</si>
  <si>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</si>
  <si>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</si>
  <si>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</si>
  <si>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</si>
  <si>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</si>
  <si>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</si>
  <si>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</si>
  <si>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</si>
  <si>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</si>
  <si>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</si>
  <si>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</si>
  <si>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</si>
  <si>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</si>
  <si>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</si>
  <si>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</si>
  <si>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</si>
  <si>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</si>
  <si>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</si>
  <si>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</si>
  <si>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</si>
  <si>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</si>
  <si>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</si>
  <si>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</si>
  <si>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</si>
  <si>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</si>
  <si>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</si>
  <si>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</si>
  <si>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</si>
  <si>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</si>
  <si>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</si>
  <si>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</si>
  <si>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</si>
  <si>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</si>
  <si>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</si>
  <si>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</si>
  <si>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</si>
  <si>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</si>
  <si>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</si>
  <si>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</si>
  <si>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</si>
  <si>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</si>
  <si>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</si>
  <si>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</si>
  <si>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</si>
  <si>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</si>
  <si>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</si>
  <si>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</si>
  <si>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</si>
  <si>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</si>
  <si>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</si>
  <si>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</si>
  <si>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</si>
  <si>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</si>
  <si>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</si>
  <si>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</si>
  <si>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</si>
  <si>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</si>
  <si>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</si>
  <si>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</si>
  <si>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</si>
  <si>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</si>
  <si>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</si>
  <si>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</si>
  <si>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</si>
  <si>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</si>
  <si>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</si>
  <si>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</si>
  <si>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</si>
  <si>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</si>
  <si>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</si>
  <si>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及び営業収支比率は１００％を超えているが、北杜サイト太陽光発電の実証研究開始から１４年目を迎え、機器設備等の更新を行う更新投資や太陽光発電ガイドラインに示されている撤去処分費用に充てる財源も確保する必要がある。
・供給原価においては費用増加により、前年度より上昇しEBITDA（原価償却前営業利益）については、全国平均を上回っているが収益性は低下している。
一般会計の繰出し経費も大きいためであり、運転状況が良好と考えられる。</t>
    <rPh sb="1" eb="3">
      <t>シュウエキ</t>
    </rPh>
    <rPh sb="3" eb="4">
      <t>テキ</t>
    </rPh>
    <rPh sb="4" eb="6">
      <t>シュウシ</t>
    </rPh>
    <rPh sb="6" eb="8">
      <t>ヒリツ</t>
    </rPh>
    <rPh sb="8" eb="9">
      <t>オヨ</t>
    </rPh>
    <rPh sb="10" eb="12">
      <t>エイギョウ</t>
    </rPh>
    <rPh sb="12" eb="14">
      <t>シュウシ</t>
    </rPh>
    <rPh sb="14" eb="16">
      <t>ヒリツ</t>
    </rPh>
    <rPh sb="22" eb="23">
      <t>コ</t>
    </rPh>
    <rPh sb="29" eb="31">
      <t>ホクト</t>
    </rPh>
    <rPh sb="34" eb="39">
      <t>タイヨウコウハツデン</t>
    </rPh>
    <rPh sb="40" eb="42">
      <t>ジッショウ</t>
    </rPh>
    <rPh sb="42" eb="44">
      <t>ケンキュウ</t>
    </rPh>
    <rPh sb="44" eb="46">
      <t>カイシ</t>
    </rPh>
    <rPh sb="50" eb="52">
      <t>ネンメ</t>
    </rPh>
    <rPh sb="53" eb="54">
      <t>ムカ</t>
    </rPh>
    <rPh sb="56" eb="58">
      <t>キキ</t>
    </rPh>
    <rPh sb="58" eb="60">
      <t>セツビ</t>
    </rPh>
    <rPh sb="60" eb="61">
      <t>トウ</t>
    </rPh>
    <rPh sb="62" eb="64">
      <t>コウシン</t>
    </rPh>
    <rPh sb="65" eb="66">
      <t>オコナ</t>
    </rPh>
    <rPh sb="67" eb="69">
      <t>コウシン</t>
    </rPh>
    <rPh sb="69" eb="71">
      <t>トウシ</t>
    </rPh>
    <rPh sb="72" eb="75">
      <t>タイヨウコウ</t>
    </rPh>
    <rPh sb="75" eb="77">
      <t>ハツデン</t>
    </rPh>
    <rPh sb="84" eb="85">
      <t>シメ</t>
    </rPh>
    <rPh sb="90" eb="92">
      <t>テッキョ</t>
    </rPh>
    <rPh sb="92" eb="94">
      <t>ショブン</t>
    </rPh>
    <rPh sb="94" eb="96">
      <t>ヒヨウ</t>
    </rPh>
    <rPh sb="97" eb="98">
      <t>ア</t>
    </rPh>
    <rPh sb="100" eb="102">
      <t>ザイゲン</t>
    </rPh>
    <rPh sb="103" eb="105">
      <t>カクホ</t>
    </rPh>
    <rPh sb="107" eb="109">
      <t>ヒツヨウ</t>
    </rPh>
    <rPh sb="125" eb="127">
      <t>ヒヨウ</t>
    </rPh>
    <rPh sb="127" eb="129">
      <t>ゾウカ</t>
    </rPh>
    <rPh sb="133" eb="136">
      <t>ゼンネンド</t>
    </rPh>
    <rPh sb="138" eb="140">
      <t>ジョウショウ</t>
    </rPh>
    <rPh sb="148" eb="150">
      <t>ゲンカ</t>
    </rPh>
    <rPh sb="150" eb="152">
      <t>ショウキャク</t>
    </rPh>
    <rPh sb="152" eb="153">
      <t>マエ</t>
    </rPh>
    <rPh sb="153" eb="155">
      <t>エイギョウ</t>
    </rPh>
    <rPh sb="155" eb="157">
      <t>リエキ</t>
    </rPh>
    <rPh sb="164" eb="166">
      <t>ゼンコク</t>
    </rPh>
    <rPh sb="166" eb="168">
      <t>ヘイキン</t>
    </rPh>
    <rPh sb="169" eb="171">
      <t>ウワマワ</t>
    </rPh>
    <rPh sb="176" eb="179">
      <t>シュウエキセイ</t>
    </rPh>
    <rPh sb="180" eb="182">
      <t>テイカ</t>
    </rPh>
    <rPh sb="188" eb="190">
      <t>イッパン</t>
    </rPh>
    <rPh sb="190" eb="192">
      <t>カイケイ</t>
    </rPh>
    <rPh sb="193" eb="195">
      <t>クリダ</t>
    </rPh>
    <rPh sb="196" eb="198">
      <t>ケイヒ</t>
    </rPh>
    <rPh sb="199" eb="200">
      <t>オオ</t>
    </rPh>
    <rPh sb="208" eb="210">
      <t>ウンテン</t>
    </rPh>
    <rPh sb="210" eb="212">
      <t>ジョウキョウ</t>
    </rPh>
    <rPh sb="213" eb="215">
      <t>リョウコウ</t>
    </rPh>
    <rPh sb="216" eb="217">
      <t>カンガ</t>
    </rPh>
    <phoneticPr fontId="5"/>
  </si>
  <si>
    <t>現状分析の結果を見ると、本市の電気事業は地域特性を活かしＦＩＴ適用による再生可能エネルギーの太陽光発電については収益性が高く、経営状況は良好と判断される。なお、ＮＥＤＯ実証研究を経て譲渡された北杜サイト太陽光発電所は開始から１４年目を迎え、設備機器の更新計画により機器更新を実施している。計画的に実施することにより、経年劣化による突発的な故障を未然に防ぎ、安定的な発電を目指すとともに、保守費・修繕費等の軽減に努め、長期の使用を図る必要がある。
また、Ｒ２年度までに策定し公表する経営戦略のなかで、ＦＩＴ適用終了及び料金契約終了(R10.4.30)による電力料収入の変動リスクも踏まえて検討することとしている。
施設の目的である地球温暖化問題への理解促進を図るため、視察、見学者の受け入れや、研究フィールドとしての利活用も行い、PVモジュールの実環境における特性比較及び傾向分析、その他必要な調査・研究について継続して行う。</t>
    <rPh sb="236" eb="238">
      <t>コウヒョウ</t>
    </rPh>
    <phoneticPr fontId="5"/>
  </si>
  <si>
    <t>・設備利用率は全国平均より高く稼働している状況である。太陽光発電は天候に大きく左右され、日照時間に恵まれている本市においての年間発電量は、高い発電効率を誇っている。
・企業債残高料金収入率０％については、ＮＥＤＯ実証研究を経て無償譲渡されたため企業債を活用していない。
・ＦＩＴ適用終了（R10.4.30）後の事業のあり方については、現時点で方針は定まっていないが、Ｒ２年度までに策定し公表する経営戦略において、ＦＩＴ終了による電力収入の変動リスク踏まえて検討している。
・修繕費率は全国平均より上回っているのは、展望台法面の防草シート修繕やゲリラ豪雨等による管理道路等の修繕を行ったためである。また、北杜サイト太陽光発電所は開始から１４年目を迎え、設備機器の更新計画により機器更新を実施しているが、設備機器以外の修繕にも取り組んで行く。</t>
    <rPh sb="1" eb="3">
      <t>セツビ</t>
    </rPh>
    <rPh sb="3" eb="6">
      <t>リヨウリツ</t>
    </rPh>
    <rPh sb="7" eb="9">
      <t>ゼンコク</t>
    </rPh>
    <rPh sb="9" eb="11">
      <t>ヘイキン</t>
    </rPh>
    <rPh sb="13" eb="14">
      <t>タカ</t>
    </rPh>
    <rPh sb="15" eb="17">
      <t>カドウ</t>
    </rPh>
    <rPh sb="21" eb="23">
      <t>ジョウキョウ</t>
    </rPh>
    <rPh sb="27" eb="30">
      <t>タイヨウコウ</t>
    </rPh>
    <rPh sb="30" eb="32">
      <t>ハツデン</t>
    </rPh>
    <rPh sb="33" eb="35">
      <t>テンコウ</t>
    </rPh>
    <rPh sb="36" eb="37">
      <t>オオ</t>
    </rPh>
    <rPh sb="39" eb="41">
      <t>サユウ</t>
    </rPh>
    <rPh sb="44" eb="46">
      <t>ニッショウ</t>
    </rPh>
    <rPh sb="46" eb="48">
      <t>ジカン</t>
    </rPh>
    <rPh sb="49" eb="50">
      <t>メグ</t>
    </rPh>
    <rPh sb="55" eb="57">
      <t>ホンシ</t>
    </rPh>
    <rPh sb="62" eb="64">
      <t>ネンカン</t>
    </rPh>
    <rPh sb="64" eb="66">
      <t>ハツデン</t>
    </rPh>
    <rPh sb="66" eb="67">
      <t>リョウ</t>
    </rPh>
    <rPh sb="69" eb="70">
      <t>タカ</t>
    </rPh>
    <rPh sb="71" eb="73">
      <t>ハツデン</t>
    </rPh>
    <rPh sb="73" eb="75">
      <t>コウリツ</t>
    </rPh>
    <rPh sb="76" eb="77">
      <t>ホコ</t>
    </rPh>
    <rPh sb="85" eb="87">
      <t>キギョウ</t>
    </rPh>
    <rPh sb="87" eb="88">
      <t>サイ</t>
    </rPh>
    <rPh sb="88" eb="90">
      <t>ザンダカ</t>
    </rPh>
    <rPh sb="90" eb="92">
      <t>リョウキン</t>
    </rPh>
    <rPh sb="92" eb="94">
      <t>シュウニュウ</t>
    </rPh>
    <rPh sb="94" eb="95">
      <t>リツ</t>
    </rPh>
    <rPh sb="107" eb="109">
      <t>ジッショウ</t>
    </rPh>
    <rPh sb="109" eb="111">
      <t>ケンキュウ</t>
    </rPh>
    <rPh sb="112" eb="113">
      <t>ヘ</t>
    </rPh>
    <rPh sb="114" eb="116">
      <t>ムショウ</t>
    </rPh>
    <rPh sb="116" eb="118">
      <t>ジョウト</t>
    </rPh>
    <rPh sb="123" eb="125">
      <t>キギョウ</t>
    </rPh>
    <rPh sb="125" eb="126">
      <t>サイ</t>
    </rPh>
    <rPh sb="127" eb="129">
      <t>カツヨウ</t>
    </rPh>
    <rPh sb="141" eb="143">
      <t>テキヨウ</t>
    </rPh>
    <rPh sb="240" eb="243">
      <t>シュウゼンヒ</t>
    </rPh>
    <rPh sb="243" eb="244">
      <t>リツ</t>
    </rPh>
    <rPh sb="245" eb="247">
      <t>ゼンコク</t>
    </rPh>
    <rPh sb="247" eb="249">
      <t>ヘイキン</t>
    </rPh>
    <rPh sb="251" eb="253">
      <t>ウワマワ</t>
    </rPh>
    <rPh sb="260" eb="263">
      <t>テンボウダイ</t>
    </rPh>
    <rPh sb="263" eb="265">
      <t>ノリメン</t>
    </rPh>
    <rPh sb="266" eb="268">
      <t>ボウソウ</t>
    </rPh>
    <rPh sb="271" eb="273">
      <t>シュウゼン</t>
    </rPh>
    <rPh sb="277" eb="279">
      <t>ゴウウ</t>
    </rPh>
    <rPh sb="279" eb="280">
      <t>トウ</t>
    </rPh>
    <rPh sb="283" eb="285">
      <t>カンリ</t>
    </rPh>
    <rPh sb="285" eb="287">
      <t>ドウロ</t>
    </rPh>
    <rPh sb="287" eb="288">
      <t>トウ</t>
    </rPh>
    <rPh sb="289" eb="291">
      <t>シュウゼン</t>
    </rPh>
    <rPh sb="292" eb="293">
      <t>オコナ</t>
    </rPh>
    <rPh sb="358" eb="359">
      <t>タイ</t>
    </rPh>
    <rPh sb="362" eb="365">
      <t>ケイカクテキ</t>
    </rPh>
    <rPh sb="366" eb="368">
      <t>コウシン</t>
    </rPh>
    <rPh sb="369" eb="371">
      <t>ジッシセツビキキイガイシュウゼントクイ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</si>
</sst>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299.7</c:v>
                </c:pt>
                <c:pt idx="1">
                  <c:v>127.7</c:v>
                </c:pt>
                <c:pt idx="2">
                  <c:v>123.8</c:v>
                </c:pt>
                <c:pt idx="3">
                  <c:v>231</c:v>
                </c:pt>
                <c:pt idx="4">
                  <c:v>159.30000000000001</c:v>
                </c:pt>
              </c:numCache>
            </c:numRef>
          </c:val>
          <c:extLst>
            <c:ext xmlns:c16="http://schemas.microsoft.com/office/drawing/2014/chart" uri="{C3380CC4-5D6E-409C-BE32-E72D297353CC}">
              <c16:uniqueId val="{00000000-4A67-42BB-9707-5150B93EFCA5}"/>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4A67-42BB-9707-5150B93EFCA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A67-42BB-9707-5150B93EFCA5}"/>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FAF-447D-A5DA-7CF76B956AA8}"/>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6FAF-447D-A5DA-7CF76B956AA8}"/>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A-4F6B-9526-9F6B13B9C604}"/>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A-4F6B-9526-9F6B13B9C604}"/>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5-4A93-9B13-DBD9EA9D2C2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5-4A93-9B13-DBD9EA9D2C2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7-4581-B80E-6897C1274CDE}"/>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7-4581-B80E-6897C1274CDE}"/>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2A-4770-8212-D46E1191A14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A-4770-8212-D46E1191A14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F-44B4-868D-A6418A0DE03F}"/>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F-44B4-868D-A6418A0DE03F}"/>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B-4DB7-B478-A87EA0BBC89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B-4DB7-B478-A87EA0BBC89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7-4656-8B93-9F3FBD4E65A5}"/>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7-4656-8B93-9F3FBD4E65A5}"/>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C-4CEB-9612-957DFA2F26D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C-4CEB-9612-957DFA2F26D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8F8-4389-83FA-7F18D15A3F4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F8-4389-83FA-7F18D15A3F4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339.4</c:v>
                </c:pt>
                <c:pt idx="1">
                  <c:v>245.1</c:v>
                </c:pt>
                <c:pt idx="2">
                  <c:v>190.8</c:v>
                </c:pt>
                <c:pt idx="3">
                  <c:v>184.5</c:v>
                </c:pt>
                <c:pt idx="4">
                  <c:v>190.5</c:v>
                </c:pt>
              </c:numCache>
            </c:numRef>
          </c:val>
          <c:extLst>
            <c:ext xmlns:c16="http://schemas.microsoft.com/office/drawing/2014/chart" uri="{C3380CC4-5D6E-409C-BE32-E72D297353CC}">
              <c16:uniqueId val="{00000000-A299-4262-ACCD-2E3FD04DAA02}"/>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A299-4262-ACCD-2E3FD04DAA0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299-4262-ACCD-2E3FD04DAA02}"/>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D-4DB6-9E75-180CC9504DDF}"/>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D-4DB6-9E75-180CC9504DDF}"/>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32-44F6-A573-B094107F1AC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32-44F6-A573-B094107F1AC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1-4A57-8C66-71AD165B0906}"/>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1-4A57-8C66-71AD165B0906}"/>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42-4DBA-A581-C119CDE57435}"/>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2-4DBA-A581-C119CDE57435}"/>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D-40DC-A2FF-E1AE952A6FB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D-40DC-A2FF-E1AE952A6FB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61-464D-8C7E-1A019FC9B32B}"/>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61-464D-8C7E-1A019FC9B32B}"/>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15.8</c:v>
                </c:pt>
                <c:pt idx="1">
                  <c:v>16.100000000000001</c:v>
                </c:pt>
                <c:pt idx="2">
                  <c:v>16.2</c:v>
                </c:pt>
                <c:pt idx="3">
                  <c:v>15.8</c:v>
                </c:pt>
                <c:pt idx="4">
                  <c:v>15.5</c:v>
                </c:pt>
              </c:numCache>
            </c:numRef>
          </c:val>
          <c:extLst>
            <c:ext xmlns:c16="http://schemas.microsoft.com/office/drawing/2014/chart" uri="{C3380CC4-5D6E-409C-BE32-E72D297353CC}">
              <c16:uniqueId val="{00000000-E70A-4369-A498-03E35B1482B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E70A-4369-A498-03E35B1482B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5.6</c:v>
                </c:pt>
                <c:pt idx="1">
                  <c:v>1.5</c:v>
                </c:pt>
                <c:pt idx="2">
                  <c:v>0</c:v>
                </c:pt>
                <c:pt idx="3">
                  <c:v>0.2</c:v>
                </c:pt>
                <c:pt idx="4">
                  <c:v>2</c:v>
                </c:pt>
              </c:numCache>
            </c:numRef>
          </c:val>
          <c:extLst>
            <c:ext xmlns:c16="http://schemas.microsoft.com/office/drawing/2014/chart" uri="{C3380CC4-5D6E-409C-BE32-E72D297353CC}">
              <c16:uniqueId val="{00000000-3261-4B46-A3A4-A796BE3F1FDA}"/>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3261-4B46-A3A4-A796BE3F1FDA}"/>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BF7-4519-B436-D25C002DC5D8}"/>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DBF7-4519-B436-D25C002DC5D8}"/>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9-4535-9DFD-563A886DDDEF}"/>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9-4535-9DFD-563A886DDDEF}"/>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35-4E21-AB39-59228C7C6ABC}"/>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35-4E21-AB39-59228C7C6AB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435-4E21-AB39-59228C7C6ABC}"/>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CE8-466A-AB86-70FAA657F9BC}"/>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2CE8-466A-AB86-70FAA657F9BC}"/>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14887</c:v>
                </c:pt>
                <c:pt idx="1">
                  <c:v>33857.699999999997</c:v>
                </c:pt>
                <c:pt idx="2">
                  <c:v>34952.800000000003</c:v>
                </c:pt>
                <c:pt idx="3">
                  <c:v>25657.4</c:v>
                </c:pt>
                <c:pt idx="4">
                  <c:v>27361.7</c:v>
                </c:pt>
              </c:numCache>
            </c:numRef>
          </c:val>
          <c:extLst>
            <c:ext xmlns:c16="http://schemas.microsoft.com/office/drawing/2014/chart" uri="{C3380CC4-5D6E-409C-BE32-E72D297353CC}">
              <c16:uniqueId val="{00000000-DC11-4567-9E52-1EA6B88D2CA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DC11-4567-9E52-1EA6B88D2CA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77084</c:v>
                </c:pt>
                <c:pt idx="1">
                  <c:v>24684</c:v>
                </c:pt>
                <c:pt idx="2">
                  <c:v>21995</c:v>
                </c:pt>
                <c:pt idx="3">
                  <c:v>86914</c:v>
                </c:pt>
                <c:pt idx="4">
                  <c:v>41242</c:v>
                </c:pt>
              </c:numCache>
            </c:numRef>
          </c:val>
          <c:extLst>
            <c:ext xmlns:c16="http://schemas.microsoft.com/office/drawing/2014/chart" uri="{C3380CC4-5D6E-409C-BE32-E72D297353CC}">
              <c16:uniqueId val="{00000000-68F7-413C-8F46-033E629507C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68F7-413C-8F46-033E629507C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15.8</c:v>
                </c:pt>
                <c:pt idx="1">
                  <c:v>16.100000000000001</c:v>
                </c:pt>
                <c:pt idx="2">
                  <c:v>16.2</c:v>
                </c:pt>
                <c:pt idx="3">
                  <c:v>15.8</c:v>
                </c:pt>
                <c:pt idx="4">
                  <c:v>15.5</c:v>
                </c:pt>
              </c:numCache>
            </c:numRef>
          </c:val>
          <c:extLst>
            <c:ext xmlns:c16="http://schemas.microsoft.com/office/drawing/2014/chart" uri="{C3380CC4-5D6E-409C-BE32-E72D297353CC}">
              <c16:uniqueId val="{00000000-A738-45C9-ADF7-9EBEF7D82F0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A738-45C9-ADF7-9EBEF7D82F0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5.6</c:v>
                </c:pt>
                <c:pt idx="1">
                  <c:v>1.5</c:v>
                </c:pt>
                <c:pt idx="2">
                  <c:v>0</c:v>
                </c:pt>
                <c:pt idx="3">
                  <c:v>0.2</c:v>
                </c:pt>
                <c:pt idx="4">
                  <c:v>2</c:v>
                </c:pt>
              </c:numCache>
            </c:numRef>
          </c:val>
          <c:extLst>
            <c:ext xmlns:c16="http://schemas.microsoft.com/office/drawing/2014/chart" uri="{C3380CC4-5D6E-409C-BE32-E72D297353CC}">
              <c16:uniqueId val="{00000000-FECC-49E4-A577-59457797B01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FECC-49E4-A577-59457797B01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EFD-41E4-B56F-1F9B869907B5}"/>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9EFD-41E4-B56F-1F9B869907B5}"/>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E-447B-BF61-B53BE70782F8}"/>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E-447B-BF61-B53BE70782F8}"/>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4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5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5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5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5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5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5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5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5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5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5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6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6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6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6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6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6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6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6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6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6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7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7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7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7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7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7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7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7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7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79"/>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80"/>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81"/>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82"/>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83"/>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84"/>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85"/>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86"/>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87"/>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88"/>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89"/>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90"/>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91"/>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92"/>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93"/>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94"/>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95"/>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96"/>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AK40" sqref="AK40:AQ96"/>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山梨県　北杜市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306</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f>データ!AL6</f>
        <v>2593</v>
      </c>
      <c r="G15" s="171"/>
      <c r="H15" s="171">
        <f>データ!AM6</f>
        <v>2635</v>
      </c>
      <c r="I15" s="171"/>
      <c r="J15" s="171">
        <f>データ!AN6</f>
        <v>2648</v>
      </c>
      <c r="K15" s="171"/>
      <c r="L15" s="171">
        <f>データ!AO6</f>
        <v>2586</v>
      </c>
      <c r="M15" s="171"/>
      <c r="N15" s="172">
        <f>データ!AP6</f>
        <v>2541</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f>データ!AQ6</f>
        <v>2593</v>
      </c>
      <c r="G16" s="177"/>
      <c r="H16" s="177">
        <f>データ!AR6</f>
        <v>2635</v>
      </c>
      <c r="I16" s="177"/>
      <c r="J16" s="177">
        <f>データ!AS6</f>
        <v>2648</v>
      </c>
      <c r="K16" s="177"/>
      <c r="L16" s="177">
        <f>データ!AT6</f>
        <v>2586</v>
      </c>
      <c r="M16" s="177"/>
      <c r="N16" s="166">
        <f>データ!AU6</f>
        <v>2541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t="str">
        <f>データ!AV6</f>
        <v>-</v>
      </c>
      <c r="G19" s="180"/>
      <c r="H19" s="180"/>
      <c r="I19" s="180">
        <f>データ!AW6</f>
        <v>101655</v>
      </c>
      <c r="J19" s="180"/>
      <c r="K19" s="180"/>
      <c r="L19" s="180">
        <f>データ!AX6</f>
        <v>101655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308</v>
      </c>
      <c r="AL40" s="119"/>
      <c r="AM40" s="119"/>
      <c r="AN40" s="119"/>
      <c r="AO40" s="119"/>
      <c r="AP40" s="119"/>
      <c r="AQ40" s="120"/>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307</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（最大出力合計1,869kW）</v>
      </c>
      <c r="D123" s="5" t="str">
        <f>データ!EX9</f>
        <v>（最大出力合計-kW）</v>
      </c>
      <c r="E123" s="5" t="str">
        <f>データ!GW9</f>
        <v>（最大出力合計-kW）</v>
      </c>
      <c r="F123" s="5" t="str">
        <f>データ!IV9</f>
        <v>（最大出力合計-kW）</v>
      </c>
      <c r="G123" s="5" t="str">
        <f>データ!KU9</f>
        <v>（最大出力合計1,869kW）</v>
      </c>
    </row>
  </sheetData>
  <sheetProtection algorithmName="SHA-512" hashValue="bfR+OWuaP6lL2mUAOHBomsoQUpxOr50PJG/3ocItOVa2LKnEXubqg4uvJApPLfA1v593lIArtg54baFeai9dLQ==" saltValue="1bwdcbgxvgzVbjOKGehtE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6" x14ac:dyDescent="0.2">
      <c r="A6" s="49" t="s">
        <v>118</v>
      </c>
      <c r="B6" s="67" t="str">
        <f>B7</f>
        <v>2019</v>
      </c>
      <c r="C6" s="67" t="str">
        <f t="shared" ref="C6:AX6" si="6">C7</f>
        <v>192091</v>
      </c>
      <c r="D6" s="67" t="str">
        <f t="shared" si="6"/>
        <v>47</v>
      </c>
      <c r="E6" s="67" t="str">
        <f t="shared" si="6"/>
        <v>04</v>
      </c>
      <c r="F6" s="67" t="str">
        <f t="shared" si="6"/>
        <v>0</v>
      </c>
      <c r="G6" s="67" t="str">
        <f t="shared" si="6"/>
        <v>000</v>
      </c>
      <c r="H6" s="67" t="str">
        <f t="shared" si="6"/>
        <v>山梨県　北杜市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令和２年３月３１日　北杜サイト太陽光発電所</v>
      </c>
      <c r="S6" s="71" t="str">
        <f t="shared" si="6"/>
        <v>令和１０年４月３０日　北杜サイト太陽光発電所</v>
      </c>
      <c r="T6" s="67" t="str">
        <f t="shared" si="6"/>
        <v>無</v>
      </c>
      <c r="U6" s="71" t="str">
        <f t="shared" si="6"/>
        <v>東京電力パワーグリッド株式会社　山梨総支社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2593</v>
      </c>
      <c r="AM6" s="69">
        <f t="shared" si="6"/>
        <v>2635</v>
      </c>
      <c r="AN6" s="69">
        <f t="shared" si="6"/>
        <v>2648</v>
      </c>
      <c r="AO6" s="69">
        <f t="shared" si="6"/>
        <v>2586</v>
      </c>
      <c r="AP6" s="69">
        <f t="shared" si="6"/>
        <v>2541</v>
      </c>
      <c r="AQ6" s="69">
        <f t="shared" si="6"/>
        <v>2593</v>
      </c>
      <c r="AR6" s="69">
        <f t="shared" si="6"/>
        <v>2635</v>
      </c>
      <c r="AS6" s="69">
        <f t="shared" si="6"/>
        <v>2648</v>
      </c>
      <c r="AT6" s="69">
        <f t="shared" si="6"/>
        <v>2586</v>
      </c>
      <c r="AU6" s="69">
        <f t="shared" si="6"/>
        <v>2541</v>
      </c>
      <c r="AV6" s="69" t="str">
        <f t="shared" si="6"/>
        <v>-</v>
      </c>
      <c r="AW6" s="69">
        <f t="shared" si="6"/>
        <v>101655</v>
      </c>
      <c r="AX6" s="69">
        <f t="shared" si="6"/>
        <v>101655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1</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2593</v>
      </c>
      <c r="AM7" s="80">
        <v>2635</v>
      </c>
      <c r="AN7" s="80">
        <v>2648</v>
      </c>
      <c r="AO7" s="80">
        <v>2586</v>
      </c>
      <c r="AP7" s="80">
        <v>2541</v>
      </c>
      <c r="AQ7" s="80">
        <v>2593</v>
      </c>
      <c r="AR7" s="80">
        <v>2635</v>
      </c>
      <c r="AS7" s="80">
        <v>2648</v>
      </c>
      <c r="AT7" s="80">
        <v>2586</v>
      </c>
      <c r="AU7" s="80">
        <v>2541</v>
      </c>
      <c r="AV7" s="80" t="s">
        <v>130</v>
      </c>
      <c r="AW7" s="80">
        <v>101655</v>
      </c>
      <c r="AX7" s="80">
        <v>101655</v>
      </c>
      <c r="AY7" s="83">
        <v>299.7</v>
      </c>
      <c r="AZ7" s="83">
        <v>127.7</v>
      </c>
      <c r="BA7" s="83">
        <v>123.8</v>
      </c>
      <c r="BB7" s="83">
        <v>231</v>
      </c>
      <c r="BC7" s="83">
        <v>159.30000000000001</v>
      </c>
      <c r="BD7" s="83">
        <v>118.8</v>
      </c>
      <c r="BE7" s="83">
        <v>88.8</v>
      </c>
      <c r="BF7" s="83">
        <v>121.3</v>
      </c>
      <c r="BG7" s="83">
        <v>123.2</v>
      </c>
      <c r="BH7" s="83">
        <v>134.69999999999999</v>
      </c>
      <c r="BI7" s="83">
        <v>100</v>
      </c>
      <c r="BJ7" s="83">
        <v>339.4</v>
      </c>
      <c r="BK7" s="83">
        <v>245.1</v>
      </c>
      <c r="BL7" s="83">
        <v>190.8</v>
      </c>
      <c r="BM7" s="83">
        <v>184.5</v>
      </c>
      <c r="BN7" s="83">
        <v>190.5</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14887</v>
      </c>
      <c r="CG7" s="83">
        <v>33857.699999999997</v>
      </c>
      <c r="CH7" s="83">
        <v>34952.800000000003</v>
      </c>
      <c r="CI7" s="83">
        <v>25657.4</v>
      </c>
      <c r="CJ7" s="83">
        <v>27361.7</v>
      </c>
      <c r="CK7" s="83">
        <v>18815.8</v>
      </c>
      <c r="CL7" s="83">
        <v>22847.9</v>
      </c>
      <c r="CM7" s="83">
        <v>19199</v>
      </c>
      <c r="CN7" s="83">
        <v>19830.400000000001</v>
      </c>
      <c r="CO7" s="83">
        <v>19066.3</v>
      </c>
      <c r="CP7" s="80">
        <v>77084</v>
      </c>
      <c r="CQ7" s="80">
        <v>24684</v>
      </c>
      <c r="CR7" s="80">
        <v>21995</v>
      </c>
      <c r="CS7" s="80">
        <v>86914</v>
      </c>
      <c r="CT7" s="80">
        <v>41242</v>
      </c>
      <c r="CU7" s="80">
        <v>37685</v>
      </c>
      <c r="CV7" s="80">
        <v>2390</v>
      </c>
      <c r="CW7" s="80">
        <v>32739</v>
      </c>
      <c r="CX7" s="80">
        <v>34140</v>
      </c>
      <c r="CY7" s="80">
        <v>33434</v>
      </c>
      <c r="CZ7" s="80">
        <v>1869</v>
      </c>
      <c r="DA7" s="83">
        <v>15.8</v>
      </c>
      <c r="DB7" s="83">
        <v>16.100000000000001</v>
      </c>
      <c r="DC7" s="83">
        <v>16.2</v>
      </c>
      <c r="DD7" s="83">
        <v>15.8</v>
      </c>
      <c r="DE7" s="83">
        <v>15.5</v>
      </c>
      <c r="DF7" s="83">
        <v>32.4</v>
      </c>
      <c r="DG7" s="83">
        <v>36.4</v>
      </c>
      <c r="DH7" s="83">
        <v>31.6</v>
      </c>
      <c r="DI7" s="83">
        <v>31.6</v>
      </c>
      <c r="DJ7" s="83">
        <v>30.1</v>
      </c>
      <c r="DK7" s="83">
        <v>5.6</v>
      </c>
      <c r="DL7" s="83">
        <v>1.5</v>
      </c>
      <c r="DM7" s="83">
        <v>0</v>
      </c>
      <c r="DN7" s="83">
        <v>0.2</v>
      </c>
      <c r="DO7" s="83">
        <v>2</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v>1869</v>
      </c>
      <c r="KW7" s="83">
        <v>15.8</v>
      </c>
      <c r="KX7" s="83">
        <v>16.100000000000001</v>
      </c>
      <c r="KY7" s="83">
        <v>16.2</v>
      </c>
      <c r="KZ7" s="83">
        <v>15.8</v>
      </c>
      <c r="LA7" s="83">
        <v>15.5</v>
      </c>
      <c r="LB7" s="83">
        <v>12</v>
      </c>
      <c r="LC7" s="83">
        <v>14.5</v>
      </c>
      <c r="LD7" s="83">
        <v>14.9</v>
      </c>
      <c r="LE7" s="83">
        <v>15.3</v>
      </c>
      <c r="LF7" s="83">
        <v>14.9</v>
      </c>
      <c r="LG7" s="83">
        <v>5.6</v>
      </c>
      <c r="LH7" s="83">
        <v>1.5</v>
      </c>
      <c r="LI7" s="83">
        <v>0</v>
      </c>
      <c r="LJ7" s="83">
        <v>0.2</v>
      </c>
      <c r="LK7" s="83">
        <v>2</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（最大出力合計1,869kW）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（最大出力合計1,869kW）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299.7</v>
      </c>
      <c r="AZ11" s="95">
        <f>AZ7</f>
        <v>127.7</v>
      </c>
      <c r="BA11" s="95">
        <f>BA7</f>
        <v>123.8</v>
      </c>
      <c r="BB11" s="95">
        <f>BB7</f>
        <v>231</v>
      </c>
      <c r="BC11" s="95">
        <f>BC7</f>
        <v>159.30000000000001</v>
      </c>
      <c r="BD11" s="84"/>
      <c r="BE11" s="84"/>
      <c r="BF11" s="84"/>
      <c r="BG11" s="84"/>
      <c r="BH11" s="84"/>
      <c r="BI11" s="94" t="s">
        <v>144</v>
      </c>
      <c r="BJ11" s="95">
        <f>BJ7</f>
        <v>339.4</v>
      </c>
      <c r="BK11" s="95">
        <f>BK7</f>
        <v>245.1</v>
      </c>
      <c r="BL11" s="95">
        <f>BL7</f>
        <v>190.8</v>
      </c>
      <c r="BM11" s="95">
        <f>BM7</f>
        <v>184.5</v>
      </c>
      <c r="BN11" s="95">
        <f>BN7</f>
        <v>190.5</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14887</v>
      </c>
      <c r="CG11" s="95">
        <f>CG7</f>
        <v>33857.699999999997</v>
      </c>
      <c r="CH11" s="95">
        <f>CH7</f>
        <v>34952.800000000003</v>
      </c>
      <c r="CI11" s="95">
        <f>CI7</f>
        <v>25657.4</v>
      </c>
      <c r="CJ11" s="95">
        <f>CJ7</f>
        <v>27361.7</v>
      </c>
      <c r="CK11" s="84"/>
      <c r="CL11" s="84"/>
      <c r="CM11" s="84"/>
      <c r="CN11" s="84"/>
      <c r="CO11" s="94" t="s">
        <v>144</v>
      </c>
      <c r="CP11" s="96">
        <f>CP7</f>
        <v>77084</v>
      </c>
      <c r="CQ11" s="96">
        <f>CQ7</f>
        <v>24684</v>
      </c>
      <c r="CR11" s="96">
        <f>CR7</f>
        <v>21995</v>
      </c>
      <c r="CS11" s="96">
        <f>CS7</f>
        <v>86914</v>
      </c>
      <c r="CT11" s="96">
        <f>CT7</f>
        <v>41242</v>
      </c>
      <c r="CU11" s="84"/>
      <c r="CV11" s="84"/>
      <c r="CW11" s="84"/>
      <c r="CX11" s="84"/>
      <c r="CY11" s="84"/>
      <c r="CZ11" s="94" t="s">
        <v>144</v>
      </c>
      <c r="DA11" s="95">
        <f>DA7</f>
        <v>15.8</v>
      </c>
      <c r="DB11" s="95">
        <f>DB7</f>
        <v>16.100000000000001</v>
      </c>
      <c r="DC11" s="95">
        <f>DC7</f>
        <v>16.2</v>
      </c>
      <c r="DD11" s="95">
        <f>DD7</f>
        <v>15.8</v>
      </c>
      <c r="DE11" s="95">
        <f>DE7</f>
        <v>15.5</v>
      </c>
      <c r="DF11" s="84"/>
      <c r="DG11" s="84"/>
      <c r="DH11" s="84"/>
      <c r="DI11" s="84"/>
      <c r="DJ11" s="94" t="s">
        <v>144</v>
      </c>
      <c r="DK11" s="95">
        <f>DK7</f>
        <v>5.6</v>
      </c>
      <c r="DL11" s="95">
        <f>DL7</f>
        <v>1.5</v>
      </c>
      <c r="DM11" s="95">
        <f>DM7</f>
        <v>0</v>
      </c>
      <c r="DN11" s="95">
        <f>DN7</f>
        <v>0.2</v>
      </c>
      <c r="DO11" s="95">
        <f>DO7</f>
        <v>2</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15.8</v>
      </c>
      <c r="KX11" s="95">
        <f>KX7</f>
        <v>16.100000000000001</v>
      </c>
      <c r="KY11" s="95">
        <f>KY7</f>
        <v>16.2</v>
      </c>
      <c r="KZ11" s="95">
        <f>KZ7</f>
        <v>15.8</v>
      </c>
      <c r="LA11" s="95">
        <f>LA7</f>
        <v>15.5</v>
      </c>
      <c r="LB11" s="84"/>
      <c r="LC11" s="84"/>
      <c r="LD11" s="84"/>
      <c r="LE11" s="84"/>
      <c r="LF11" s="94" t="s">
        <v>144</v>
      </c>
      <c r="LG11" s="95">
        <f>LG7</f>
        <v>5.6</v>
      </c>
      <c r="LH11" s="95">
        <f>LH7</f>
        <v>1.5</v>
      </c>
      <c r="LI11" s="95">
        <f>LI7</f>
        <v>0</v>
      </c>
      <c r="LJ11" s="95">
        <f>LJ7</f>
        <v>0.2</v>
      </c>
      <c r="LK11" s="95">
        <f>LK7</f>
        <v>2</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118.8</v>
      </c>
      <c r="AZ12" s="95">
        <f>BE7</f>
        <v>88.8</v>
      </c>
      <c r="BA12" s="95">
        <f>BF7</f>
        <v>121.3</v>
      </c>
      <c r="BB12" s="95">
        <f>BG7</f>
        <v>123.2</v>
      </c>
      <c r="BC12" s="95">
        <f>BH7</f>
        <v>134.69999999999999</v>
      </c>
      <c r="BD12" s="84"/>
      <c r="BE12" s="84"/>
      <c r="BF12" s="84"/>
      <c r="BG12" s="84"/>
      <c r="BH12" s="84"/>
      <c r="BI12" s="94" t="s">
        <v>146</v>
      </c>
      <c r="BJ12" s="95">
        <f>BO7</f>
        <v>255.4</v>
      </c>
      <c r="BK12" s="95">
        <f>BP7</f>
        <v>269.8</v>
      </c>
      <c r="BL12" s="95">
        <f>BQ7</f>
        <v>247.9</v>
      </c>
      <c r="BM12" s="95">
        <f>BR7</f>
        <v>240.1</v>
      </c>
      <c r="BN12" s="95">
        <f>BS7</f>
        <v>255.5</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148</v>
      </c>
      <c r="DA12" s="95">
        <f>DF7</f>
        <v>32.4</v>
      </c>
      <c r="DB12" s="95">
        <f>DG7</f>
        <v>36.4</v>
      </c>
      <c r="DC12" s="95">
        <f>DH7</f>
        <v>31.6</v>
      </c>
      <c r="DD12" s="95">
        <f>DI7</f>
        <v>31.6</v>
      </c>
      <c r="DE12" s="95">
        <f>DJ7</f>
        <v>30.1</v>
      </c>
      <c r="DF12" s="84"/>
      <c r="DG12" s="84"/>
      <c r="DH12" s="84"/>
      <c r="DI12" s="84"/>
      <c r="DJ12" s="94" t="s">
        <v>149</v>
      </c>
      <c r="DK12" s="95">
        <f>DP7</f>
        <v>10.1</v>
      </c>
      <c r="DL12" s="95">
        <f>DQ7</f>
        <v>8.3000000000000007</v>
      </c>
      <c r="DM12" s="95">
        <f>DR7</f>
        <v>7.1</v>
      </c>
      <c r="DN12" s="95">
        <f>DS7</f>
        <v>7.3</v>
      </c>
      <c r="DO12" s="95">
        <f>DT7</f>
        <v>5.4</v>
      </c>
      <c r="DP12" s="84"/>
      <c r="DQ12" s="84"/>
      <c r="DR12" s="84"/>
      <c r="DS12" s="84"/>
      <c r="DT12" s="94" t="s">
        <v>150</v>
      </c>
      <c r="DU12" s="95">
        <f>DZ7</f>
        <v>106.3</v>
      </c>
      <c r="DV12" s="95">
        <f>EA7</f>
        <v>110.5</v>
      </c>
      <c r="DW12" s="95">
        <f>EB7</f>
        <v>156.5</v>
      </c>
      <c r="DX12" s="95">
        <f>EC7</f>
        <v>157.6</v>
      </c>
      <c r="DY12" s="95">
        <f>ED7</f>
        <v>173.7</v>
      </c>
      <c r="DZ12" s="84"/>
      <c r="EA12" s="84"/>
      <c r="EB12" s="84"/>
      <c r="EC12" s="84"/>
      <c r="ED12" s="94" t="s">
        <v>151</v>
      </c>
      <c r="EE12" s="95" t="str">
        <f>EJ7</f>
        <v>-</v>
      </c>
      <c r="EF12" s="95" t="str">
        <f>EK7</f>
        <v>-</v>
      </c>
      <c r="EG12" s="95" t="str">
        <f>EL7</f>
        <v>-</v>
      </c>
      <c r="EH12" s="95" t="str">
        <f>EM7</f>
        <v>-</v>
      </c>
      <c r="EI12" s="95" t="str">
        <f>EN7</f>
        <v>-</v>
      </c>
      <c r="EJ12" s="84"/>
      <c r="EK12" s="84"/>
      <c r="EL12" s="84"/>
      <c r="EM12" s="84"/>
      <c r="EN12" s="94" t="s">
        <v>152</v>
      </c>
      <c r="EO12" s="95">
        <f>ET7</f>
        <v>71</v>
      </c>
      <c r="EP12" s="95">
        <f>EU7</f>
        <v>74.2</v>
      </c>
      <c r="EQ12" s="95">
        <f>EV7</f>
        <v>86.8</v>
      </c>
      <c r="ER12" s="95">
        <f>EW7</f>
        <v>82.8</v>
      </c>
      <c r="ES12" s="95">
        <f>EX7</f>
        <v>82.6</v>
      </c>
      <c r="ET12" s="84"/>
      <c r="EU12" s="84"/>
      <c r="EV12" s="84"/>
      <c r="EW12" s="84"/>
      <c r="EX12" s="84"/>
      <c r="EY12" s="94" t="s">
        <v>153</v>
      </c>
      <c r="EZ12" s="95" t="str">
        <f>IF($EZ$8,FE7,"-")</f>
        <v>-</v>
      </c>
      <c r="FA12" s="95" t="str">
        <f>IF($EZ$8,FF7,"-")</f>
        <v>-</v>
      </c>
      <c r="FB12" s="95" t="str">
        <f>IF($EZ$8,FG7,"-")</f>
        <v>-</v>
      </c>
      <c r="FC12" s="95" t="str">
        <f>IF($EZ$8,FH7,"-")</f>
        <v>-</v>
      </c>
      <c r="FD12" s="95" t="str">
        <f>IF($EZ$8,FI7,"-")</f>
        <v>-</v>
      </c>
      <c r="FE12" s="84"/>
      <c r="FF12" s="84"/>
      <c r="FG12" s="84"/>
      <c r="FH12" s="84"/>
      <c r="FI12" s="94" t="s">
        <v>154</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155</v>
      </c>
      <c r="GD12" s="95" t="str">
        <f>IF($GD$8,GI7,"-")</f>
        <v>-</v>
      </c>
      <c r="GE12" s="95" t="str">
        <f>IF($GD$8,GJ7,"-")</f>
        <v>-</v>
      </c>
      <c r="GF12" s="95" t="str">
        <f>IF($GD$8,GK7,"-")</f>
        <v>-</v>
      </c>
      <c r="GG12" s="95" t="str">
        <f>IF($GD$8,GL7,"-")</f>
        <v>-</v>
      </c>
      <c r="GH12" s="95" t="str">
        <f>IF($GD$8,GM7,"-")</f>
        <v>-</v>
      </c>
      <c r="GI12" s="84"/>
      <c r="GJ12" s="84"/>
      <c r="GK12" s="84"/>
      <c r="GL12" s="84"/>
      <c r="GM12" s="94" t="s">
        <v>156</v>
      </c>
      <c r="GN12" s="95" t="str">
        <f>IF($GN$8,GS7,"-")</f>
        <v>-</v>
      </c>
      <c r="GO12" s="95" t="str">
        <f>IF($GN$8,GT7,"-")</f>
        <v>-</v>
      </c>
      <c r="GP12" s="95" t="str">
        <f>IF($GN$8,GU7,"-")</f>
        <v>-</v>
      </c>
      <c r="GQ12" s="95" t="str">
        <f>IF($GN$8,GV7,"-")</f>
        <v>-</v>
      </c>
      <c r="GR12" s="95" t="str">
        <f>IF($GN$8,GW7,"-")</f>
        <v>-</v>
      </c>
      <c r="GS12" s="84"/>
      <c r="GT12" s="84"/>
      <c r="GU12" s="84"/>
      <c r="GV12" s="84"/>
      <c r="GW12" s="84"/>
      <c r="GX12" s="94" t="s">
        <v>156</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157</v>
      </c>
      <c r="HS12" s="95" t="str">
        <f>IF($HS$8,HX7,"-")</f>
        <v>-</v>
      </c>
      <c r="HT12" s="95" t="str">
        <f>IF($HS$8,HY7,"-")</f>
        <v>-</v>
      </c>
      <c r="HU12" s="95" t="str">
        <f>IF($HS$8,HZ7,"-")</f>
        <v>-</v>
      </c>
      <c r="HV12" s="95" t="str">
        <f>IF($HS$8,IA7,"-")</f>
        <v>-</v>
      </c>
      <c r="HW12" s="95" t="str">
        <f>IF($HS$8,IB7,"-")</f>
        <v>-</v>
      </c>
      <c r="HX12" s="84"/>
      <c r="HY12" s="84"/>
      <c r="HZ12" s="84"/>
      <c r="IA12" s="84"/>
      <c r="IB12" s="94" t="s">
        <v>156</v>
      </c>
      <c r="IC12" s="95" t="str">
        <f>IF($IC$8,IH7,"-")</f>
        <v>-</v>
      </c>
      <c r="ID12" s="95" t="str">
        <f>IF($IC$8,II7,"-")</f>
        <v>-</v>
      </c>
      <c r="IE12" s="95" t="str">
        <f>IF($IC$8,IJ7,"-")</f>
        <v>-</v>
      </c>
      <c r="IF12" s="95" t="str">
        <f>IF($IC$8,IK7,"-")</f>
        <v>-</v>
      </c>
      <c r="IG12" s="95" t="str">
        <f>IF($IC$8,IL7,"-")</f>
        <v>-</v>
      </c>
      <c r="IH12" s="84"/>
      <c r="II12" s="84"/>
      <c r="IJ12" s="84"/>
      <c r="IK12" s="84"/>
      <c r="IL12" s="94" t="s">
        <v>156</v>
      </c>
      <c r="IM12" s="95" t="str">
        <f>IF($IM$8,IR7,"-")</f>
        <v>-</v>
      </c>
      <c r="IN12" s="95" t="str">
        <f>IF($IM$8,IS7,"-")</f>
        <v>-</v>
      </c>
      <c r="IO12" s="95" t="str">
        <f>IF($IM$8,IT7,"-")</f>
        <v>-</v>
      </c>
      <c r="IP12" s="95" t="str">
        <f>IF($IM$8,IU7,"-")</f>
        <v>-</v>
      </c>
      <c r="IQ12" s="95" t="str">
        <f>IF($IM$8,IV7,"-")</f>
        <v>-</v>
      </c>
      <c r="IR12" s="84"/>
      <c r="IS12" s="84"/>
      <c r="IT12" s="84"/>
      <c r="IU12" s="84"/>
      <c r="IV12" s="84"/>
      <c r="IW12" s="94" t="s">
        <v>158</v>
      </c>
      <c r="IX12" s="95" t="str">
        <f>IF($IX$8,JC7,"-")</f>
        <v>-</v>
      </c>
      <c r="IY12" s="95" t="str">
        <f>IF($IX$8,JD7,"-")</f>
        <v>-</v>
      </c>
      <c r="IZ12" s="95" t="str">
        <f>IF($IX$8,JE7,"-")</f>
        <v>-</v>
      </c>
      <c r="JA12" s="95" t="str">
        <f>IF($IX$8,JF7,"-")</f>
        <v>-</v>
      </c>
      <c r="JB12" s="95" t="str">
        <f>IF($IX$8,JG7,"-")</f>
        <v>-</v>
      </c>
      <c r="JC12" s="84"/>
      <c r="JD12" s="84"/>
      <c r="JE12" s="84"/>
      <c r="JF12" s="84"/>
      <c r="JG12" s="94" t="s">
        <v>153</v>
      </c>
      <c r="JH12" s="95" t="str">
        <f>IF($JH$8,JM7,"-")</f>
        <v>-</v>
      </c>
      <c r="JI12" s="95" t="str">
        <f>IF($JH$8,JN7,"-")</f>
        <v>-</v>
      </c>
      <c r="JJ12" s="95" t="str">
        <f>IF($JH$8,JO7,"-")</f>
        <v>-</v>
      </c>
      <c r="JK12" s="95" t="str">
        <f>IF($JH$8,JP7,"-")</f>
        <v>-</v>
      </c>
      <c r="JL12" s="95" t="str">
        <f>IF($JH$8,JQ7,"-")</f>
        <v>-</v>
      </c>
      <c r="JM12" s="84"/>
      <c r="JN12" s="84"/>
      <c r="JO12" s="84"/>
      <c r="JP12" s="84"/>
      <c r="JQ12" s="94" t="s">
        <v>154</v>
      </c>
      <c r="JR12" s="95" t="str">
        <f>IF($JR$8,JW7,"-")</f>
        <v>-</v>
      </c>
      <c r="JS12" s="95" t="str">
        <f>IF($JR$8,JX7,"-")</f>
        <v>-</v>
      </c>
      <c r="JT12" s="95" t="str">
        <f>IF($JR$8,JY7,"-")</f>
        <v>-</v>
      </c>
      <c r="JU12" s="95" t="str">
        <f>IF($JR$8,JZ7,"-")</f>
        <v>-</v>
      </c>
      <c r="JV12" s="95" t="str">
        <f>IF($JR$8,KA7,"-")</f>
        <v>-</v>
      </c>
      <c r="JW12" s="84"/>
      <c r="JX12" s="84"/>
      <c r="JY12" s="84"/>
      <c r="JZ12" s="84"/>
      <c r="KA12" s="94" t="s">
        <v>153</v>
      </c>
      <c r="KB12" s="95" t="str">
        <f>IF($KB$8,KG7,"-")</f>
        <v>-</v>
      </c>
      <c r="KC12" s="95" t="str">
        <f>IF($KB$8,KH7,"-")</f>
        <v>-</v>
      </c>
      <c r="KD12" s="95" t="str">
        <f>IF($KB$8,KI7,"-")</f>
        <v>-</v>
      </c>
      <c r="KE12" s="95" t="str">
        <f>IF($KB$8,KJ7,"-")</f>
        <v>-</v>
      </c>
      <c r="KF12" s="95" t="str">
        <f>IF($KB$8,KK7,"-")</f>
        <v>-</v>
      </c>
      <c r="KG12" s="84"/>
      <c r="KH12" s="84"/>
      <c r="KI12" s="84"/>
      <c r="KJ12" s="84"/>
      <c r="KK12" s="94" t="s">
        <v>159</v>
      </c>
      <c r="KL12" s="95" t="str">
        <f>IF($KL$8,KQ7,"-")</f>
        <v>-</v>
      </c>
      <c r="KM12" s="95" t="str">
        <f>IF($KL$8,KR7,"-")</f>
        <v>-</v>
      </c>
      <c r="KN12" s="95" t="str">
        <f>IF($KL$8,KS7,"-")</f>
        <v>-</v>
      </c>
      <c r="KO12" s="95" t="str">
        <f>IF($KL$8,KT7,"-")</f>
        <v>-</v>
      </c>
      <c r="KP12" s="95" t="str">
        <f>IF($KL$8,KU7,"-")</f>
        <v>-</v>
      </c>
      <c r="KQ12" s="84"/>
      <c r="KR12" s="84"/>
      <c r="KS12" s="84"/>
      <c r="KT12" s="84"/>
      <c r="KU12" s="84"/>
      <c r="KV12" s="94" t="s">
        <v>156</v>
      </c>
      <c r="KW12" s="95">
        <f>IF($KW$8,LB7,"-")</f>
        <v>12</v>
      </c>
      <c r="KX12" s="95">
        <f>IF($KW$8,LC7,"-")</f>
        <v>14.5</v>
      </c>
      <c r="KY12" s="95">
        <f>IF($KW$8,LD7,"-")</f>
        <v>14.9</v>
      </c>
      <c r="KZ12" s="95">
        <f>IF($KW$8,LE7,"-")</f>
        <v>15.3</v>
      </c>
      <c r="LA12" s="95">
        <f>IF($KW$8,LF7,"-")</f>
        <v>14.9</v>
      </c>
      <c r="LB12" s="84"/>
      <c r="LC12" s="84"/>
      <c r="LD12" s="84"/>
      <c r="LE12" s="84"/>
      <c r="LF12" s="94" t="s">
        <v>158</v>
      </c>
      <c r="LG12" s="95">
        <f>IF($LG$8,LL7,"-")</f>
        <v>0.3</v>
      </c>
      <c r="LH12" s="95">
        <f>IF($LG$8,LM7,"-")</f>
        <v>0.3</v>
      </c>
      <c r="LI12" s="95">
        <f>IF($LG$8,LN7,"-")</f>
        <v>0.3</v>
      </c>
      <c r="LJ12" s="95">
        <f>IF($LG$8,LO7,"-")</f>
        <v>0.7</v>
      </c>
      <c r="LK12" s="95">
        <f>IF($LG$8,LP7,"-")</f>
        <v>0.4</v>
      </c>
      <c r="LL12" s="84"/>
      <c r="LM12" s="84"/>
      <c r="LN12" s="84"/>
      <c r="LO12" s="84"/>
      <c r="LP12" s="94" t="s">
        <v>159</v>
      </c>
      <c r="LQ12" s="95">
        <f>IF($LQ$8,LV7,"-")</f>
        <v>207.5</v>
      </c>
      <c r="LR12" s="95">
        <f>IF($LQ$8,LW7,"-")</f>
        <v>189.5</v>
      </c>
      <c r="LS12" s="95">
        <f>IF($LQ$8,LX7,"-")</f>
        <v>172</v>
      </c>
      <c r="LT12" s="95">
        <f>IF($LQ$8,LY7,"-")</f>
        <v>151.69999999999999</v>
      </c>
      <c r="LU12" s="95">
        <f>IF($LQ$8,LZ7,"-")</f>
        <v>138.1</v>
      </c>
      <c r="LV12" s="84"/>
      <c r="LW12" s="84"/>
      <c r="LX12" s="84"/>
      <c r="LY12" s="84"/>
      <c r="LZ12" s="94" t="s">
        <v>154</v>
      </c>
      <c r="MA12" s="95" t="str">
        <f>IF($MA$8,MF7,"-")</f>
        <v>-</v>
      </c>
      <c r="MB12" s="95" t="str">
        <f>IF($MA$8,MG7,"-")</f>
        <v>-</v>
      </c>
      <c r="MC12" s="95" t="str">
        <f>IF($MA$8,MH7,"-")</f>
        <v>-</v>
      </c>
      <c r="MD12" s="95" t="str">
        <f>IF($MA$8,MI7,"-")</f>
        <v>-</v>
      </c>
      <c r="ME12" s="95" t="str">
        <f>IF($MA$8,MJ7,"-")</f>
        <v>-</v>
      </c>
      <c r="MF12" s="84"/>
      <c r="MG12" s="84"/>
      <c r="MH12" s="84"/>
      <c r="MI12" s="84"/>
      <c r="MJ12" s="94" t="s">
        <v>160</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161</v>
      </c>
      <c r="AY13" s="95">
        <f>$BI$7</f>
        <v>100</v>
      </c>
      <c r="AZ13" s="95">
        <f>$BI$7</f>
        <v>100</v>
      </c>
      <c r="BA13" s="95">
        <f>$BI$7</f>
        <v>100</v>
      </c>
      <c r="BB13" s="95">
        <f>$BI$7</f>
        <v>100</v>
      </c>
      <c r="BC13" s="95">
        <f>$BI$7</f>
        <v>100</v>
      </c>
      <c r="BD13" s="84"/>
      <c r="BE13" s="84"/>
      <c r="BF13" s="84"/>
      <c r="BG13" s="84"/>
      <c r="BH13" s="84"/>
      <c r="BI13" s="94" t="s">
        <v>161</v>
      </c>
      <c r="BJ13" s="95">
        <f>$BT$7</f>
        <v>100</v>
      </c>
      <c r="BK13" s="95">
        <f>$BT$7</f>
        <v>100</v>
      </c>
      <c r="BL13" s="95">
        <f>$BT$7</f>
        <v>100</v>
      </c>
      <c r="BM13" s="95">
        <f>$BT$7</f>
        <v>100</v>
      </c>
      <c r="BN13" s="95">
        <f>$BT$7</f>
        <v>100</v>
      </c>
      <c r="BO13" s="84"/>
      <c r="BP13" s="84"/>
      <c r="BQ13" s="84"/>
      <c r="BR13" s="84"/>
      <c r="BS13" s="84"/>
      <c r="BT13" s="94" t="s">
        <v>161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162</v>
      </c>
      <c r="C14" s="99"/>
      <c r="D14" s="100"/>
      <c r="E14" s="99"/>
      <c r="F14" s="197" t="s">
        <v>163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164</v>
      </c>
      <c r="C15" s="196"/>
      <c r="D15" s="100"/>
      <c r="E15" s="97">
        <v>1</v>
      </c>
      <c r="F15" s="196" t="s">
        <v>165</v>
      </c>
      <c r="G15" s="196"/>
      <c r="H15" s="102" t="s">
        <v>166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167</v>
      </c>
      <c r="AY15" s="103"/>
      <c r="AZ15" s="103"/>
      <c r="BA15" s="103"/>
      <c r="BB15" s="103"/>
      <c r="BC15" s="103"/>
      <c r="BD15" s="100"/>
      <c r="BE15" s="100"/>
      <c r="BF15" s="100"/>
      <c r="BG15" s="100"/>
      <c r="BH15" s="100"/>
      <c r="BI15" s="101" t="s">
        <v>167</v>
      </c>
      <c r="BJ15" s="103"/>
      <c r="BK15" s="103"/>
      <c r="BL15" s="103"/>
      <c r="BM15" s="103"/>
      <c r="BN15" s="103"/>
      <c r="BO15" s="100"/>
      <c r="BP15" s="100"/>
      <c r="BQ15" s="100"/>
      <c r="BR15" s="100"/>
      <c r="BS15" s="100"/>
      <c r="BT15" s="101" t="s">
        <v>167</v>
      </c>
      <c r="BU15" s="103"/>
      <c r="BV15" s="103"/>
      <c r="BW15" s="103"/>
      <c r="BX15" s="103"/>
      <c r="BY15" s="103"/>
      <c r="BZ15" s="100"/>
      <c r="CA15" s="100"/>
      <c r="CB15" s="100"/>
      <c r="CC15" s="100"/>
      <c r="CD15" s="100"/>
      <c r="CE15" s="101" t="s">
        <v>167</v>
      </c>
      <c r="CF15" s="103"/>
      <c r="CG15" s="103"/>
      <c r="CH15" s="103"/>
      <c r="CI15" s="103"/>
      <c r="CJ15" s="103"/>
      <c r="CK15" s="100"/>
      <c r="CL15" s="100"/>
      <c r="CM15" s="100"/>
      <c r="CN15" s="100"/>
      <c r="CO15" s="101" t="s">
        <v>167</v>
      </c>
      <c r="CP15" s="103"/>
      <c r="CQ15" s="103"/>
      <c r="CR15" s="103"/>
      <c r="CS15" s="103"/>
      <c r="CT15" s="103"/>
      <c r="CU15" s="100"/>
      <c r="CV15" s="100"/>
      <c r="CW15" s="100"/>
      <c r="CX15" s="100"/>
      <c r="CY15" s="100"/>
      <c r="CZ15" s="101" t="s">
        <v>167</v>
      </c>
      <c r="DA15" s="103"/>
      <c r="DB15" s="103"/>
      <c r="DC15" s="103"/>
      <c r="DD15" s="103"/>
      <c r="DE15" s="103"/>
      <c r="DF15" s="100"/>
      <c r="DG15" s="100"/>
      <c r="DH15" s="100"/>
      <c r="DI15" s="100"/>
      <c r="DJ15" s="101" t="s">
        <v>167</v>
      </c>
      <c r="DK15" s="103"/>
      <c r="DL15" s="103"/>
      <c r="DM15" s="103"/>
      <c r="DN15" s="103"/>
      <c r="DO15" s="103"/>
      <c r="DP15" s="100"/>
      <c r="DQ15" s="100"/>
      <c r="DR15" s="100"/>
      <c r="DS15" s="100"/>
      <c r="DT15" s="101" t="s">
        <v>167</v>
      </c>
      <c r="DU15" s="103"/>
      <c r="DV15" s="103"/>
      <c r="DW15" s="103"/>
      <c r="DX15" s="103"/>
      <c r="DY15" s="103"/>
      <c r="DZ15" s="100"/>
      <c r="EA15" s="100"/>
      <c r="EB15" s="100"/>
      <c r="EC15" s="100"/>
      <c r="ED15" s="101" t="s">
        <v>167</v>
      </c>
      <c r="EE15" s="103"/>
      <c r="EF15" s="103"/>
      <c r="EG15" s="103"/>
      <c r="EH15" s="103"/>
      <c r="EI15" s="103"/>
      <c r="EJ15" s="100"/>
      <c r="EK15" s="100"/>
      <c r="EL15" s="100"/>
      <c r="EM15" s="100"/>
      <c r="EN15" s="101" t="s">
        <v>167</v>
      </c>
      <c r="EO15" s="103"/>
      <c r="EP15" s="103"/>
      <c r="EQ15" s="103"/>
      <c r="ER15" s="103"/>
      <c r="ES15" s="103"/>
      <c r="ET15" s="100"/>
      <c r="EU15" s="100"/>
      <c r="EV15" s="100"/>
      <c r="EW15" s="100"/>
      <c r="EX15" s="100"/>
      <c r="EY15" s="101" t="s">
        <v>167</v>
      </c>
      <c r="EZ15" s="103"/>
      <c r="FA15" s="103"/>
      <c r="FB15" s="103"/>
      <c r="FC15" s="103"/>
      <c r="FD15" s="103"/>
      <c r="FE15" s="100"/>
      <c r="FF15" s="100"/>
      <c r="FG15" s="100"/>
      <c r="FH15" s="100"/>
      <c r="FI15" s="101" t="s">
        <v>167</v>
      </c>
      <c r="FJ15" s="103"/>
      <c r="FK15" s="103"/>
      <c r="FL15" s="103"/>
      <c r="FM15" s="103"/>
      <c r="FN15" s="103"/>
      <c r="FO15" s="100"/>
      <c r="FP15" s="100"/>
      <c r="FQ15" s="100"/>
      <c r="FR15" s="100"/>
      <c r="FS15" s="101" t="s">
        <v>167</v>
      </c>
      <c r="FT15" s="103"/>
      <c r="FU15" s="103"/>
      <c r="FV15" s="103"/>
      <c r="FW15" s="103"/>
      <c r="FX15" s="103"/>
      <c r="FY15" s="100"/>
      <c r="FZ15" s="100"/>
      <c r="GA15" s="100"/>
      <c r="GB15" s="100"/>
      <c r="GC15" s="101" t="s">
        <v>167</v>
      </c>
      <c r="GD15" s="103"/>
      <c r="GE15" s="103"/>
      <c r="GF15" s="103"/>
      <c r="GG15" s="103"/>
      <c r="GH15" s="103"/>
      <c r="GI15" s="100"/>
      <c r="GJ15" s="100"/>
      <c r="GK15" s="100"/>
      <c r="GL15" s="100"/>
      <c r="GM15" s="101" t="s">
        <v>167</v>
      </c>
      <c r="GN15" s="103"/>
      <c r="GO15" s="103"/>
      <c r="GP15" s="103"/>
      <c r="GQ15" s="103"/>
      <c r="GR15" s="103"/>
      <c r="GS15" s="100"/>
      <c r="GT15" s="100"/>
      <c r="GU15" s="100"/>
      <c r="GV15" s="100"/>
      <c r="GW15" s="100"/>
      <c r="GX15" s="101" t="s">
        <v>167</v>
      </c>
      <c r="GY15" s="103"/>
      <c r="GZ15" s="103"/>
      <c r="HA15" s="103"/>
      <c r="HB15" s="103"/>
      <c r="HC15" s="103"/>
      <c r="HD15" s="100"/>
      <c r="HE15" s="100"/>
      <c r="HF15" s="100"/>
      <c r="HG15" s="100"/>
      <c r="HH15" s="101" t="s">
        <v>167</v>
      </c>
      <c r="HI15" s="103"/>
      <c r="HJ15" s="103"/>
      <c r="HK15" s="103"/>
      <c r="HL15" s="103"/>
      <c r="HM15" s="103"/>
      <c r="HN15" s="100"/>
      <c r="HO15" s="100"/>
      <c r="HP15" s="100"/>
      <c r="HQ15" s="100"/>
      <c r="HR15" s="101" t="s">
        <v>167</v>
      </c>
      <c r="HS15" s="103"/>
      <c r="HT15" s="103"/>
      <c r="HU15" s="103"/>
      <c r="HV15" s="103"/>
      <c r="HW15" s="103"/>
      <c r="HX15" s="100"/>
      <c r="HY15" s="100"/>
      <c r="HZ15" s="100"/>
      <c r="IA15" s="100"/>
      <c r="IB15" s="101" t="s">
        <v>167</v>
      </c>
      <c r="IC15" s="103"/>
      <c r="ID15" s="103"/>
      <c r="IE15" s="103"/>
      <c r="IF15" s="103"/>
      <c r="IG15" s="103"/>
      <c r="IH15" s="100"/>
      <c r="II15" s="100"/>
      <c r="IJ15" s="100"/>
      <c r="IK15" s="100"/>
      <c r="IL15" s="101" t="s">
        <v>167</v>
      </c>
      <c r="IM15" s="103"/>
      <c r="IN15" s="103"/>
      <c r="IO15" s="103"/>
      <c r="IP15" s="103"/>
      <c r="IQ15" s="103"/>
      <c r="IR15" s="100"/>
      <c r="IS15" s="100"/>
      <c r="IT15" s="100"/>
      <c r="IU15" s="100"/>
      <c r="IV15" s="100"/>
      <c r="IW15" s="101" t="s">
        <v>167</v>
      </c>
      <c r="IX15" s="103"/>
      <c r="IY15" s="103"/>
      <c r="IZ15" s="103"/>
      <c r="JA15" s="103"/>
      <c r="JB15" s="103"/>
      <c r="JC15" s="100"/>
      <c r="JD15" s="100"/>
      <c r="JE15" s="100"/>
      <c r="JF15" s="100"/>
      <c r="JG15" s="101" t="s">
        <v>167</v>
      </c>
      <c r="JH15" s="103"/>
      <c r="JI15" s="103"/>
      <c r="JJ15" s="103"/>
      <c r="JK15" s="103"/>
      <c r="JL15" s="103"/>
      <c r="JM15" s="100"/>
      <c r="JN15" s="100"/>
      <c r="JO15" s="100"/>
      <c r="JP15" s="100"/>
      <c r="JQ15" s="101" t="s">
        <v>167</v>
      </c>
      <c r="JR15" s="103"/>
      <c r="JS15" s="103"/>
      <c r="JT15" s="103"/>
      <c r="JU15" s="103"/>
      <c r="JV15" s="103"/>
      <c r="JW15" s="100"/>
      <c r="JX15" s="100"/>
      <c r="JY15" s="100"/>
      <c r="JZ15" s="100"/>
      <c r="KA15" s="101" t="s">
        <v>167</v>
      </c>
      <c r="KB15" s="103"/>
      <c r="KC15" s="103"/>
      <c r="KD15" s="103"/>
      <c r="KE15" s="103"/>
      <c r="KF15" s="103"/>
      <c r="KG15" s="100"/>
      <c r="KH15" s="100"/>
      <c r="KI15" s="100"/>
      <c r="KJ15" s="100"/>
      <c r="KK15" s="101" t="s">
        <v>167</v>
      </c>
      <c r="KL15" s="103"/>
      <c r="KM15" s="103"/>
      <c r="KN15" s="103"/>
      <c r="KO15" s="103"/>
      <c r="KP15" s="103"/>
      <c r="KQ15" s="100"/>
      <c r="KR15" s="100"/>
      <c r="KS15" s="100"/>
      <c r="KT15" s="100"/>
      <c r="KU15" s="100"/>
      <c r="KV15" s="101" t="s">
        <v>167</v>
      </c>
      <c r="KW15" s="103"/>
      <c r="KX15" s="103"/>
      <c r="KY15" s="103"/>
      <c r="KZ15" s="103"/>
      <c r="LA15" s="103"/>
      <c r="LB15" s="100"/>
      <c r="LC15" s="100"/>
      <c r="LD15" s="100"/>
      <c r="LE15" s="100"/>
      <c r="LF15" s="101" t="s">
        <v>167</v>
      </c>
      <c r="LG15" s="103"/>
      <c r="LH15" s="103"/>
      <c r="LI15" s="103"/>
      <c r="LJ15" s="103"/>
      <c r="LK15" s="103"/>
      <c r="LL15" s="100"/>
      <c r="LM15" s="100"/>
      <c r="LN15" s="100"/>
      <c r="LO15" s="100"/>
      <c r="LP15" s="101" t="s">
        <v>167</v>
      </c>
      <c r="LQ15" s="103"/>
      <c r="LR15" s="103"/>
      <c r="LS15" s="103"/>
      <c r="LT15" s="103"/>
      <c r="LU15" s="103"/>
      <c r="LV15" s="100"/>
      <c r="LW15" s="100"/>
      <c r="LX15" s="100"/>
      <c r="LY15" s="100"/>
      <c r="LZ15" s="101" t="s">
        <v>167</v>
      </c>
      <c r="MA15" s="103"/>
      <c r="MB15" s="103"/>
      <c r="MC15" s="103"/>
      <c r="MD15" s="103"/>
      <c r="ME15" s="103"/>
      <c r="MF15" s="100"/>
      <c r="MG15" s="100"/>
      <c r="MH15" s="100"/>
      <c r="MI15" s="100"/>
      <c r="MJ15" s="101" t="s">
        <v>167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168</v>
      </c>
      <c r="C16" s="196"/>
      <c r="D16" s="100"/>
      <c r="E16" s="97">
        <f>E15+1</f>
        <v>2</v>
      </c>
      <c r="F16" s="196" t="s">
        <v>169</v>
      </c>
      <c r="G16" s="196"/>
      <c r="H16" s="102" t="s">
        <v>170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171</v>
      </c>
      <c r="C17" s="196"/>
      <c r="D17" s="100"/>
      <c r="E17" s="97">
        <f t="shared" ref="E17" si="8">E16+1</f>
        <v>3</v>
      </c>
      <c r="F17" s="196" t="s">
        <v>172</v>
      </c>
      <c r="G17" s="196"/>
      <c r="H17" s="102" t="s">
        <v>173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174</v>
      </c>
      <c r="AY17" s="106">
        <f>IF(AY7="-",NA(),AY7)</f>
        <v>299.7</v>
      </c>
      <c r="AZ17" s="106">
        <f t="shared" ref="AZ17:BC17" si="9">IF(AZ7="-",NA(),AZ7)</f>
        <v>127.7</v>
      </c>
      <c r="BA17" s="106">
        <f t="shared" si="9"/>
        <v>123.8</v>
      </c>
      <c r="BB17" s="106">
        <f t="shared" si="9"/>
        <v>231</v>
      </c>
      <c r="BC17" s="106">
        <f t="shared" si="9"/>
        <v>159.30000000000001</v>
      </c>
      <c r="BD17" s="100"/>
      <c r="BE17" s="100"/>
      <c r="BF17" s="100"/>
      <c r="BG17" s="100"/>
      <c r="BH17" s="100"/>
      <c r="BI17" s="105" t="s">
        <v>175</v>
      </c>
      <c r="BJ17" s="106">
        <f>IF(BJ7="-",NA(),BJ7)</f>
        <v>339.4</v>
      </c>
      <c r="BK17" s="106">
        <f t="shared" ref="BK17:BN17" si="10">IF(BK7="-",NA(),BK7)</f>
        <v>245.1</v>
      </c>
      <c r="BL17" s="106">
        <f t="shared" si="10"/>
        <v>190.8</v>
      </c>
      <c r="BM17" s="106">
        <f t="shared" si="10"/>
        <v>184.5</v>
      </c>
      <c r="BN17" s="106">
        <f t="shared" si="10"/>
        <v>190.5</v>
      </c>
      <c r="BO17" s="100"/>
      <c r="BP17" s="100"/>
      <c r="BQ17" s="100"/>
      <c r="BR17" s="100"/>
      <c r="BS17" s="100"/>
      <c r="BT17" s="105" t="s">
        <v>176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177</v>
      </c>
      <c r="CF17" s="106">
        <f>IF(CF7="-",NA(),CF7)</f>
        <v>14887</v>
      </c>
      <c r="CG17" s="106">
        <f t="shared" ref="CG17:CJ17" si="12">IF(CG7="-",NA(),CG7)</f>
        <v>33857.699999999997</v>
      </c>
      <c r="CH17" s="106">
        <f t="shared" si="12"/>
        <v>34952.800000000003</v>
      </c>
      <c r="CI17" s="106">
        <f t="shared" si="12"/>
        <v>25657.4</v>
      </c>
      <c r="CJ17" s="106">
        <f t="shared" si="12"/>
        <v>27361.7</v>
      </c>
      <c r="CK17" s="100"/>
      <c r="CL17" s="100"/>
      <c r="CM17" s="100"/>
      <c r="CN17" s="100"/>
      <c r="CO17" s="105" t="s">
        <v>174</v>
      </c>
      <c r="CP17" s="107">
        <f>IF(CP7="-",NA(),CP7)</f>
        <v>77084</v>
      </c>
      <c r="CQ17" s="107">
        <f t="shared" ref="CQ17:CT17" si="13">IF(CQ7="-",NA(),CQ7)</f>
        <v>24684</v>
      </c>
      <c r="CR17" s="107">
        <f t="shared" si="13"/>
        <v>21995</v>
      </c>
      <c r="CS17" s="107">
        <f t="shared" si="13"/>
        <v>86914</v>
      </c>
      <c r="CT17" s="107">
        <f t="shared" si="13"/>
        <v>41242</v>
      </c>
      <c r="CU17" s="100"/>
      <c r="CV17" s="100"/>
      <c r="CW17" s="100"/>
      <c r="CX17" s="100"/>
      <c r="CY17" s="100"/>
      <c r="CZ17" s="105" t="s">
        <v>178</v>
      </c>
      <c r="DA17" s="106">
        <f>IF(DA7="-",NA(),DA7)</f>
        <v>15.8</v>
      </c>
      <c r="DB17" s="106">
        <f t="shared" ref="DB17:DE17" si="14">IF(DB7="-",NA(),DB7)</f>
        <v>16.100000000000001</v>
      </c>
      <c r="DC17" s="106">
        <f t="shared" si="14"/>
        <v>16.2</v>
      </c>
      <c r="DD17" s="106">
        <f t="shared" si="14"/>
        <v>15.8</v>
      </c>
      <c r="DE17" s="106">
        <f t="shared" si="14"/>
        <v>15.5</v>
      </c>
      <c r="DF17" s="100"/>
      <c r="DG17" s="100"/>
      <c r="DH17" s="100"/>
      <c r="DI17" s="100"/>
      <c r="DJ17" s="105" t="s">
        <v>179</v>
      </c>
      <c r="DK17" s="106">
        <f>IF(DK7="-",NA(),DK7)</f>
        <v>5.6</v>
      </c>
      <c r="DL17" s="106">
        <f t="shared" ref="DL17:DO17" si="15">IF(DL7="-",NA(),DL7)</f>
        <v>1.5</v>
      </c>
      <c r="DM17" s="106">
        <f t="shared" si="15"/>
        <v>0</v>
      </c>
      <c r="DN17" s="106">
        <f t="shared" si="15"/>
        <v>0.2</v>
      </c>
      <c r="DO17" s="106">
        <f t="shared" si="15"/>
        <v>2</v>
      </c>
      <c r="DP17" s="100"/>
      <c r="DQ17" s="100"/>
      <c r="DR17" s="100"/>
      <c r="DS17" s="100"/>
      <c r="DT17" s="105" t="s">
        <v>180</v>
      </c>
      <c r="DU17" s="106">
        <f>IF(DU7="-",NA(),DU7)</f>
        <v>0</v>
      </c>
      <c r="DV17" s="106">
        <f t="shared" ref="DV17:DY17" si="16">IF(DV7="-",NA(),DV7)</f>
        <v>0</v>
      </c>
      <c r="DW17" s="106">
        <f t="shared" si="16"/>
        <v>0</v>
      </c>
      <c r="DX17" s="106">
        <f t="shared" si="16"/>
        <v>0</v>
      </c>
      <c r="DY17" s="106">
        <f t="shared" si="16"/>
        <v>0</v>
      </c>
      <c r="DZ17" s="100"/>
      <c r="EA17" s="100"/>
      <c r="EB17" s="100"/>
      <c r="EC17" s="100"/>
      <c r="ED17" s="105" t="s">
        <v>181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182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177</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177</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176</v>
      </c>
      <c r="KW17" s="106">
        <f>IF(KW7="-",NA(),KW7)</f>
        <v>15.8</v>
      </c>
      <c r="KX17" s="106">
        <f t="shared" ref="KX17:LA17" si="34">IF(KX7="-",NA(),KX7)</f>
        <v>16.100000000000001</v>
      </c>
      <c r="KY17" s="106">
        <f t="shared" si="34"/>
        <v>16.2</v>
      </c>
      <c r="KZ17" s="106">
        <f t="shared" si="34"/>
        <v>15.8</v>
      </c>
      <c r="LA17" s="106">
        <f t="shared" si="34"/>
        <v>15.5</v>
      </c>
      <c r="LB17" s="100"/>
      <c r="LC17" s="100"/>
      <c r="LD17" s="100"/>
      <c r="LE17" s="100"/>
      <c r="LF17" s="105" t="s">
        <v>186</v>
      </c>
      <c r="LG17" s="106">
        <f>IF(LG7="-",NA(),LG7)</f>
        <v>5.6</v>
      </c>
      <c r="LH17" s="106">
        <f t="shared" ref="LH17:LK17" si="35">IF(LH7="-",NA(),LH7)</f>
        <v>1.5</v>
      </c>
      <c r="LI17" s="106">
        <f t="shared" si="35"/>
        <v>0</v>
      </c>
      <c r="LJ17" s="106">
        <f t="shared" si="35"/>
        <v>0.2</v>
      </c>
      <c r="LK17" s="106">
        <f t="shared" si="35"/>
        <v>2</v>
      </c>
      <c r="LL17" s="100"/>
      <c r="LM17" s="100"/>
      <c r="LN17" s="100"/>
      <c r="LO17" s="100"/>
      <c r="LP17" s="105" t="s">
        <v>187</v>
      </c>
      <c r="LQ17" s="106">
        <f>IF(LQ7="-",NA(),LQ7)</f>
        <v>0</v>
      </c>
      <c r="LR17" s="106">
        <f t="shared" ref="LR17:LU17" si="36">IF(LR7="-",NA(),LR7)</f>
        <v>0</v>
      </c>
      <c r="LS17" s="106">
        <f t="shared" si="36"/>
        <v>0</v>
      </c>
      <c r="LT17" s="106">
        <f t="shared" si="36"/>
        <v>0</v>
      </c>
      <c r="LU17" s="106">
        <f t="shared" si="36"/>
        <v>0</v>
      </c>
      <c r="LV17" s="100"/>
      <c r="LW17" s="100"/>
      <c r="LX17" s="100"/>
      <c r="LY17" s="100"/>
      <c r="LZ17" s="105" t="s">
        <v>188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190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191</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192</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193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194</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195</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196</v>
      </c>
      <c r="DA18" s="106">
        <f>IF(DF7="-",NA(),DF7)</f>
        <v>32.4</v>
      </c>
      <c r="DB18" s="106">
        <f t="shared" ref="DB18:DE18" si="44">IF(DG7="-",NA(),DG7)</f>
        <v>36.4</v>
      </c>
      <c r="DC18" s="106">
        <f t="shared" si="44"/>
        <v>31.6</v>
      </c>
      <c r="DD18" s="106">
        <f t="shared" si="44"/>
        <v>31.6</v>
      </c>
      <c r="DE18" s="106">
        <f t="shared" si="44"/>
        <v>30.1</v>
      </c>
      <c r="DF18" s="100"/>
      <c r="DG18" s="100"/>
      <c r="DH18" s="100"/>
      <c r="DI18" s="100"/>
      <c r="DJ18" s="105" t="s">
        <v>197</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195</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198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199</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193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200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198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198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200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198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201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202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203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204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195</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201</v>
      </c>
      <c r="LG18" s="106">
        <f>IF(OR(NOT($LG$8),LL7="-"),NA(),LL7)</f>
        <v>0.3</v>
      </c>
      <c r="LH18" s="106">
        <f>IF(OR(NOT($LG$8),LM7="-"),NA(),LM7)</f>
        <v>0.3</v>
      </c>
      <c r="LI18" s="106">
        <f>IF(OR(NOT($LG$8),LN7="-"),NA(),LN7)</f>
        <v>0.3</v>
      </c>
      <c r="LJ18" s="106">
        <f>IF(OR(NOT($LG$8),LO7="-"),NA(),LO7)</f>
        <v>0.7</v>
      </c>
      <c r="LK18" s="106">
        <f>IF(OR(NOT($LG$8),LP7="-"),NA(),LP7)</f>
        <v>0.4</v>
      </c>
      <c r="LL18" s="100"/>
      <c r="LM18" s="100"/>
      <c r="LN18" s="100"/>
      <c r="LO18" s="100"/>
      <c r="LP18" s="105" t="s">
        <v>192</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197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199</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205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161</v>
      </c>
      <c r="AY19" s="106">
        <f>$BI$7</f>
        <v>100</v>
      </c>
      <c r="AZ19" s="106">
        <f t="shared" ref="AZ19:BC19" si="49">$BI$7</f>
        <v>100</v>
      </c>
      <c r="BA19" s="106">
        <f t="shared" si="49"/>
        <v>100</v>
      </c>
      <c r="BB19" s="106">
        <f t="shared" si="49"/>
        <v>100</v>
      </c>
      <c r="BC19" s="106">
        <f t="shared" si="49"/>
        <v>100</v>
      </c>
      <c r="BD19" s="100"/>
      <c r="BE19" s="100"/>
      <c r="BF19" s="100"/>
      <c r="BG19" s="100"/>
      <c r="BH19" s="100"/>
      <c r="BI19" s="108" t="s">
        <v>161</v>
      </c>
      <c r="BJ19" s="106">
        <f>$BT$7</f>
        <v>100</v>
      </c>
      <c r="BK19" s="106">
        <f>$BT$7</f>
        <v>100</v>
      </c>
      <c r="BL19" s="106">
        <f>$BT$7</f>
        <v>100</v>
      </c>
      <c r="BM19" s="106">
        <f>$BT$7</f>
        <v>100</v>
      </c>
      <c r="BN19" s="106">
        <f>$BT$7</f>
        <v>100</v>
      </c>
      <c r="BO19" s="100"/>
      <c r="BP19" s="100"/>
      <c r="BQ19" s="100"/>
      <c r="BR19" s="100"/>
      <c r="BS19" s="100"/>
      <c r="BT19" s="108" t="s">
        <v>161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206</v>
      </c>
      <c r="C20" s="196"/>
      <c r="D20" s="100"/>
    </row>
    <row r="21" spans="1:374" x14ac:dyDescent="0.2">
      <c r="A21" s="97">
        <f t="shared" si="7"/>
        <v>7</v>
      </c>
      <c r="B21" s="196" t="s">
        <v>207</v>
      </c>
      <c r="C21" s="196"/>
      <c r="D21" s="100"/>
    </row>
    <row r="22" spans="1:374" x14ac:dyDescent="0.2">
      <c r="A22" s="97">
        <f t="shared" si="7"/>
        <v>8</v>
      </c>
      <c r="B22" s="196" t="s">
        <v>208</v>
      </c>
      <c r="C22" s="196"/>
      <c r="D22" s="100"/>
      <c r="E22" s="198" t="s">
        <v>209</v>
      </c>
      <c r="F22" s="199"/>
      <c r="G22" s="199"/>
      <c r="H22" s="199"/>
      <c r="I22" s="200"/>
    </row>
    <row r="23" spans="1:374" x14ac:dyDescent="0.2">
      <c r="A23" s="97">
        <f t="shared" si="7"/>
        <v>9</v>
      </c>
      <c r="B23" s="196" t="s">
        <v>210</v>
      </c>
      <c r="C23" s="196"/>
      <c r="D23" s="100"/>
      <c r="E23" s="201"/>
      <c r="F23" s="202"/>
      <c r="G23" s="202"/>
      <c r="H23" s="202"/>
      <c r="I23" s="203"/>
    </row>
    <row r="24" spans="1:374" x14ac:dyDescent="0.2">
      <c r="A24" s="97">
        <f t="shared" si="7"/>
        <v>10</v>
      </c>
      <c r="B24" s="196" t="s">
        <v>211</v>
      </c>
      <c r="C24" s="196"/>
      <c r="D24" s="100"/>
      <c r="E24" s="201"/>
      <c r="F24" s="202"/>
      <c r="G24" s="202"/>
      <c r="H24" s="202"/>
      <c r="I24" s="203"/>
    </row>
    <row r="25" spans="1:374" x14ac:dyDescent="0.2">
      <c r="A25" s="97">
        <f t="shared" si="7"/>
        <v>11</v>
      </c>
      <c r="B25" s="196" t="s">
        <v>212</v>
      </c>
      <c r="C25" s="196"/>
      <c r="D25" s="100"/>
      <c r="E25" s="201"/>
      <c r="F25" s="202"/>
      <c r="G25" s="202"/>
      <c r="H25" s="202"/>
      <c r="I25" s="203"/>
    </row>
    <row r="26" spans="1:374" x14ac:dyDescent="0.2">
      <c r="A26" s="97">
        <f t="shared" si="7"/>
        <v>12</v>
      </c>
      <c r="B26" s="196" t="s">
        <v>213</v>
      </c>
      <c r="C26" s="196"/>
      <c r="D26" s="100"/>
      <c r="E26" s="201"/>
      <c r="F26" s="202"/>
      <c r="G26" s="202"/>
      <c r="H26" s="202"/>
      <c r="I26" s="203"/>
    </row>
    <row r="27" spans="1:374" x14ac:dyDescent="0.2">
      <c r="A27" s="97">
        <f t="shared" si="7"/>
        <v>13</v>
      </c>
      <c r="B27" s="196" t="s">
        <v>214</v>
      </c>
      <c r="C27" s="196"/>
      <c r="D27" s="100"/>
      <c r="E27" s="201"/>
      <c r="F27" s="202"/>
      <c r="G27" s="202"/>
      <c r="H27" s="202"/>
      <c r="I27" s="203"/>
    </row>
    <row r="28" spans="1:374" x14ac:dyDescent="0.2">
      <c r="A28" s="97">
        <f t="shared" si="7"/>
        <v>14</v>
      </c>
      <c r="B28" s="196" t="s">
        <v>215</v>
      </c>
      <c r="C28" s="196"/>
      <c r="D28" s="100"/>
      <c r="E28" s="201"/>
      <c r="F28" s="202"/>
      <c r="G28" s="202"/>
      <c r="H28" s="202"/>
      <c r="I28" s="203"/>
    </row>
    <row r="29" spans="1:374" x14ac:dyDescent="0.2">
      <c r="A29" s="97">
        <f t="shared" si="7"/>
        <v>15</v>
      </c>
      <c r="B29" s="196" t="s">
        <v>216</v>
      </c>
      <c r="C29" s="196"/>
      <c r="D29" s="100"/>
      <c r="E29" s="201"/>
      <c r="F29" s="202"/>
      <c r="G29" s="202"/>
      <c r="H29" s="202"/>
      <c r="I29" s="203"/>
    </row>
    <row r="30" spans="1:374" x14ac:dyDescent="0.2">
      <c r="A30" s="97">
        <f t="shared" si="7"/>
        <v>16</v>
      </c>
      <c r="B30" s="196" t="s">
        <v>217</v>
      </c>
      <c r="C30" s="196"/>
      <c r="D30" s="100"/>
      <c r="E30" s="201"/>
      <c r="F30" s="202"/>
      <c r="G30" s="202"/>
      <c r="H30" s="202"/>
      <c r="I30" s="203"/>
    </row>
    <row r="31" spans="1:374" x14ac:dyDescent="0.2">
      <c r="A31" s="97">
        <f t="shared" si="7"/>
        <v>17</v>
      </c>
      <c r="B31" s="196" t="s">
        <v>218</v>
      </c>
      <c r="C31" s="196"/>
      <c r="D31" s="100"/>
      <c r="E31" s="201"/>
      <c r="F31" s="202"/>
      <c r="G31" s="202"/>
      <c r="H31" s="202"/>
      <c r="I31" s="203"/>
    </row>
    <row r="32" spans="1:374" x14ac:dyDescent="0.2">
      <c r="A32" s="97">
        <f t="shared" si="7"/>
        <v>18</v>
      </c>
      <c r="B32" s="196" t="s">
        <v>219</v>
      </c>
      <c r="C32" s="196"/>
      <c r="D32" s="100"/>
      <c r="E32" s="201"/>
      <c r="F32" s="202"/>
      <c r="G32" s="202"/>
      <c r="H32" s="202"/>
      <c r="I32" s="203"/>
    </row>
    <row r="33" spans="1:16" x14ac:dyDescent="0.2">
      <c r="A33" s="97">
        <f t="shared" si="7"/>
        <v>19</v>
      </c>
      <c r="B33" s="196" t="s">
        <v>220</v>
      </c>
      <c r="C33" s="196"/>
      <c r="D33" s="100"/>
      <c r="E33" s="201"/>
      <c r="F33" s="202"/>
      <c r="G33" s="202"/>
      <c r="H33" s="202"/>
      <c r="I33" s="203"/>
    </row>
    <row r="34" spans="1:16" x14ac:dyDescent="0.2">
      <c r="A34" s="97">
        <f t="shared" si="7"/>
        <v>20</v>
      </c>
      <c r="B34" s="196" t="s">
        <v>221</v>
      </c>
      <c r="C34" s="196"/>
      <c r="D34" s="100"/>
      <c r="E34" s="201"/>
      <c r="F34" s="202"/>
      <c r="G34" s="202"/>
      <c r="H34" s="202"/>
      <c r="I34" s="203"/>
    </row>
    <row r="35" spans="1:16" ht="25.5" customHeight="1" x14ac:dyDescent="0.2">
      <c r="E35" s="204"/>
      <c r="F35" s="205"/>
      <c r="G35" s="205"/>
      <c r="H35" s="205"/>
      <c r="I35" s="206"/>
    </row>
    <row r="36" spans="1:16" x14ac:dyDescent="0.2">
      <c r="A36" t="s">
        <v>222</v>
      </c>
      <c r="B36" t="s">
        <v>223</v>
      </c>
    </row>
    <row r="37" spans="1:16" x14ac:dyDescent="0.2">
      <c r="A37" t="s">
        <v>224</v>
      </c>
      <c r="B37" t="s">
        <v>225</v>
      </c>
      <c r="L37" s="198" t="s">
        <v>209</v>
      </c>
      <c r="M37" s="199"/>
      <c r="N37" s="199"/>
      <c r="O37" s="199"/>
      <c r="P37" s="200"/>
    </row>
    <row r="38" spans="1:16" x14ac:dyDescent="0.2">
      <c r="A38" t="s">
        <v>226</v>
      </c>
      <c r="B38" t="s">
        <v>227</v>
      </c>
      <c r="L38" s="201"/>
      <c r="M38" s="202"/>
      <c r="N38" s="202"/>
      <c r="O38" s="202"/>
      <c r="P38" s="203"/>
    </row>
    <row r="39" spans="1:16" x14ac:dyDescent="0.2">
      <c r="A39" t="s">
        <v>228</v>
      </c>
      <c r="B39" t="s">
        <v>229</v>
      </c>
      <c r="L39" s="201"/>
      <c r="M39" s="202"/>
      <c r="N39" s="202"/>
      <c r="O39" s="202"/>
      <c r="P39" s="203"/>
    </row>
    <row r="40" spans="1:16" x14ac:dyDescent="0.2">
      <c r="A40" t="s">
        <v>230</v>
      </c>
      <c r="B40" t="s">
        <v>231</v>
      </c>
      <c r="L40" s="201"/>
      <c r="M40" s="202"/>
      <c r="N40" s="202"/>
      <c r="O40" s="202"/>
      <c r="P40" s="203"/>
    </row>
    <row r="41" spans="1:16" x14ac:dyDescent="0.2">
      <c r="A41" t="s">
        <v>232</v>
      </c>
      <c r="B41" t="s">
        <v>233</v>
      </c>
      <c r="L41" s="201"/>
      <c r="M41" s="202"/>
      <c r="N41" s="202"/>
      <c r="O41" s="202"/>
      <c r="P41" s="203"/>
    </row>
    <row r="42" spans="1:16" x14ac:dyDescent="0.2">
      <c r="A42" t="s">
        <v>234</v>
      </c>
      <c r="B42" t="s">
        <v>235</v>
      </c>
      <c r="L42" s="201"/>
      <c r="M42" s="202"/>
      <c r="N42" s="202"/>
      <c r="O42" s="202"/>
      <c r="P42" s="203"/>
    </row>
    <row r="43" spans="1:16" x14ac:dyDescent="0.2">
      <c r="A43" t="s">
        <v>236</v>
      </c>
      <c r="B43" t="s">
        <v>237</v>
      </c>
      <c r="L43" s="201"/>
      <c r="M43" s="202"/>
      <c r="N43" s="202"/>
      <c r="O43" s="202"/>
      <c r="P43" s="203"/>
    </row>
    <row r="44" spans="1:16" x14ac:dyDescent="0.2">
      <c r="A44" t="s">
        <v>238</v>
      </c>
      <c r="B44" t="s">
        <v>239</v>
      </c>
      <c r="L44" s="201"/>
      <c r="M44" s="202"/>
      <c r="N44" s="202"/>
      <c r="O44" s="202"/>
      <c r="P44" s="203"/>
    </row>
    <row r="45" spans="1:16" x14ac:dyDescent="0.2">
      <c r="A45" t="s">
        <v>240</v>
      </c>
      <c r="B45" t="s">
        <v>241</v>
      </c>
      <c r="L45" s="201"/>
      <c r="M45" s="202"/>
      <c r="N45" s="202"/>
      <c r="O45" s="202"/>
      <c r="P45" s="203"/>
    </row>
    <row r="46" spans="1:16" x14ac:dyDescent="0.2">
      <c r="A46" t="s">
        <v>242</v>
      </c>
      <c r="B46" t="s">
        <v>243</v>
      </c>
      <c r="L46" s="201"/>
      <c r="M46" s="202"/>
      <c r="N46" s="202"/>
      <c r="O46" s="202"/>
      <c r="P46" s="203"/>
    </row>
    <row r="47" spans="1:16" x14ac:dyDescent="0.2">
      <c r="A47" t="s">
        <v>244</v>
      </c>
      <c r="B47" t="s">
        <v>245</v>
      </c>
      <c r="L47" s="201"/>
      <c r="M47" s="202"/>
      <c r="N47" s="202"/>
      <c r="O47" s="202"/>
      <c r="P47" s="203"/>
    </row>
    <row r="48" spans="1:16" x14ac:dyDescent="0.2">
      <c r="A48" t="s">
        <v>246</v>
      </c>
      <c r="B48" t="s">
        <v>247</v>
      </c>
      <c r="L48" s="201"/>
      <c r="M48" s="202"/>
      <c r="N48" s="202"/>
      <c r="O48" s="202"/>
      <c r="P48" s="203"/>
    </row>
    <row r="49" spans="1:16" x14ac:dyDescent="0.2">
      <c r="A49" t="s">
        <v>248</v>
      </c>
      <c r="B49" t="s">
        <v>249</v>
      </c>
      <c r="L49" s="201"/>
      <c r="M49" s="202"/>
      <c r="N49" s="202"/>
      <c r="O49" s="202"/>
      <c r="P49" s="203"/>
    </row>
    <row r="50" spans="1:16" ht="26.25" customHeight="1" x14ac:dyDescent="0.2">
      <c r="A50" t="s">
        <v>250</v>
      </c>
      <c r="B50" t="s">
        <v>251</v>
      </c>
      <c r="L50" s="204"/>
      <c r="M50" s="205"/>
      <c r="N50" s="205"/>
      <c r="O50" s="205"/>
      <c r="P50" s="206"/>
    </row>
    <row r="51" spans="1:16" x14ac:dyDescent="0.2">
      <c r="A51" t="s">
        <v>252</v>
      </c>
      <c r="B51" t="s">
        <v>253</v>
      </c>
    </row>
    <row r="52" spans="1:16" x14ac:dyDescent="0.2">
      <c r="A52" t="s">
        <v>254</v>
      </c>
      <c r="B52" t="s">
        <v>255</v>
      </c>
    </row>
    <row r="53" spans="1:16" x14ac:dyDescent="0.2">
      <c r="A53" t="s">
        <v>256</v>
      </c>
      <c r="B53" t="s">
        <v>257</v>
      </c>
    </row>
    <row r="54" spans="1:16" x14ac:dyDescent="0.2">
      <c r="A54" t="s">
        <v>258</v>
      </c>
      <c r="B54" t="s">
        <v>259</v>
      </c>
    </row>
    <row r="55" spans="1:16" x14ac:dyDescent="0.2">
      <c r="A55" t="s">
        <v>260</v>
      </c>
      <c r="B55" t="s">
        <v>261</v>
      </c>
    </row>
    <row r="56" spans="1:16" x14ac:dyDescent="0.2">
      <c r="A56" t="s">
        <v>262</v>
      </c>
      <c r="B56" t="s">
        <v>263</v>
      </c>
    </row>
    <row r="57" spans="1:16" x14ac:dyDescent="0.2">
      <c r="A57" t="s">
        <v>264</v>
      </c>
      <c r="B57" t="s">
        <v>265</v>
      </c>
    </row>
    <row r="58" spans="1:16" x14ac:dyDescent="0.2">
      <c r="A58" t="s">
        <v>266</v>
      </c>
      <c r="B58" t="s">
        <v>267</v>
      </c>
    </row>
    <row r="59" spans="1:16" x14ac:dyDescent="0.2">
      <c r="A59" t="s">
        <v>268</v>
      </c>
      <c r="B59" t="s">
        <v>269</v>
      </c>
    </row>
    <row r="60" spans="1:16" x14ac:dyDescent="0.2">
      <c r="A60" t="s">
        <v>270</v>
      </c>
      <c r="B60" t="s">
        <v>271</v>
      </c>
    </row>
    <row r="61" spans="1:16" x14ac:dyDescent="0.2">
      <c r="A61" t="s">
        <v>272</v>
      </c>
      <c r="B61" t="s">
        <v>273</v>
      </c>
    </row>
    <row r="62" spans="1:16" x14ac:dyDescent="0.2">
      <c r="A62" t="s">
        <v>274</v>
      </c>
      <c r="B62" t="s">
        <v>275</v>
      </c>
    </row>
    <row r="63" spans="1:16" x14ac:dyDescent="0.2">
      <c r="A63" t="s">
        <v>276</v>
      </c>
      <c r="B63" t="s">
        <v>277</v>
      </c>
    </row>
    <row r="64" spans="1:16" x14ac:dyDescent="0.2">
      <c r="A64" t="s">
        <v>278</v>
      </c>
      <c r="B64" t="s">
        <v>279</v>
      </c>
    </row>
    <row r="65" spans="1:2" x14ac:dyDescent="0.2">
      <c r="A65" t="s">
        <v>280</v>
      </c>
      <c r="B65" t="s">
        <v>281</v>
      </c>
    </row>
    <row r="66" spans="1:2" x14ac:dyDescent="0.2">
      <c r="A66" t="s">
        <v>282</v>
      </c>
      <c r="B66" t="s">
        <v>283</v>
      </c>
    </row>
    <row r="67" spans="1:2" x14ac:dyDescent="0.2">
      <c r="A67" t="s">
        <v>284</v>
      </c>
      <c r="B67" t="s">
        <v>283</v>
      </c>
    </row>
    <row r="68" spans="1:2" x14ac:dyDescent="0.2">
      <c r="A68" t="s">
        <v>285</v>
      </c>
      <c r="B68" t="s">
        <v>283</v>
      </c>
    </row>
    <row r="69" spans="1:2" x14ac:dyDescent="0.2">
      <c r="A69" t="s">
        <v>286</v>
      </c>
      <c r="B69" t="s">
        <v>283</v>
      </c>
    </row>
    <row r="70" spans="1:2" x14ac:dyDescent="0.2">
      <c r="A70" t="s">
        <v>287</v>
      </c>
      <c r="B70" t="s">
        <v>283</v>
      </c>
    </row>
    <row r="71" spans="1:2" x14ac:dyDescent="0.2">
      <c r="A71" t="s">
        <v>288</v>
      </c>
      <c r="B71" t="s">
        <v>283</v>
      </c>
    </row>
    <row r="72" spans="1:2" x14ac:dyDescent="0.2">
      <c r="A72" t="s">
        <v>289</v>
      </c>
      <c r="B72" t="s">
        <v>283</v>
      </c>
    </row>
    <row r="73" spans="1:2" x14ac:dyDescent="0.2">
      <c r="A73" t="s">
        <v>290</v>
      </c>
      <c r="B73" t="s">
        <v>283</v>
      </c>
    </row>
    <row r="74" spans="1:2" x14ac:dyDescent="0.2">
      <c r="A74" t="s">
        <v>291</v>
      </c>
      <c r="B74" t="s">
        <v>283</v>
      </c>
    </row>
    <row r="75" spans="1:2" x14ac:dyDescent="0.2">
      <c r="A75" t="s">
        <v>292</v>
      </c>
      <c r="B75" t="s">
        <v>283</v>
      </c>
    </row>
    <row r="76" spans="1:2" x14ac:dyDescent="0.2">
      <c r="A76" t="s">
        <v>293</v>
      </c>
      <c r="B76" t="s">
        <v>283</v>
      </c>
    </row>
    <row r="77" spans="1:2" x14ac:dyDescent="0.2">
      <c r="A77" t="s">
        <v>294</v>
      </c>
      <c r="B77" t="s">
        <v>283</v>
      </c>
    </row>
    <row r="78" spans="1:2" x14ac:dyDescent="0.2">
      <c r="A78" t="s">
        <v>295</v>
      </c>
      <c r="B78" t="s">
        <v>283</v>
      </c>
    </row>
    <row r="79" spans="1:2" x14ac:dyDescent="0.2">
      <c r="A79" t="s">
        <v>296</v>
      </c>
      <c r="B79" t="s">
        <v>283</v>
      </c>
    </row>
    <row r="80" spans="1:2" x14ac:dyDescent="0.2">
      <c r="A80" t="s">
        <v>297</v>
      </c>
      <c r="B80" t="s">
        <v>283</v>
      </c>
    </row>
    <row r="81" spans="1:2" x14ac:dyDescent="0.2">
      <c r="A81" t="s">
        <v>298</v>
      </c>
      <c r="B81" t="s">
        <v>283</v>
      </c>
    </row>
    <row r="82" spans="1:2" x14ac:dyDescent="0.2">
      <c r="A82" t="s">
        <v>299</v>
      </c>
      <c r="B82" t="s">
        <v>283</v>
      </c>
    </row>
    <row r="83" spans="1:2" x14ac:dyDescent="0.2">
      <c r="A83" t="s">
        <v>300</v>
      </c>
      <c r="B83" t="s">
        <v>283</v>
      </c>
    </row>
    <row r="84" spans="1:2" x14ac:dyDescent="0.2">
      <c r="A84" t="s">
        <v>301</v>
      </c>
      <c r="B84" t="s">
        <v>283</v>
      </c>
    </row>
    <row r="85" spans="1:2" x14ac:dyDescent="0.2">
      <c r="A85" t="s">
        <v>302</v>
      </c>
      <c r="B85" t="s">
        <v>283</v>
      </c>
    </row>
    <row r="86" spans="1:2" x14ac:dyDescent="0.2">
      <c r="A86" t="s">
        <v>303</v>
      </c>
      <c r="B86" t="s">
        <v>304</v>
      </c>
    </row>
    <row r="87" spans="1:2" x14ac:dyDescent="0.2">
      <c r="A87" t="s">
        <v>305</v>
      </c>
      <c r="B87" t="s">
        <v>304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2021-01-25T02:19:59Z</cp:lastPrinted>
  <dcterms:created xsi:type="dcterms:W3CDTF">2020-12-15T03:36:45Z</dcterms:created>
  <dcterms:modified xsi:type="dcterms:W3CDTF">2021-01-28T04:04:56Z</dcterms:modified>
  <cp:category/>
</cp:coreProperties>
</file>