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KkmtiO42wZ9lyL4u5ODB/IaICNTXTgvoAMkl6IOU78Ct6zmda2QdQ5l6yB6C/v5TDwohB7W79WCLfeGSmXVVsg==" workbookSaltValue="ZPGAJFbEREG/ZODLDPihM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<sst xmlns="http://schemas.openxmlformats.org/spreadsheetml/2006/main" count="241" uniqueCount="119">
  <si>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</si>
  <si>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</si>
  <si>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</si>
  <si>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</si>
  <si>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</si>
  <si>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</si>
  <si>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</si>
  <si>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</si>
  <si>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</si>
  <si>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</si>
  <si>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</si>
  <si>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</si>
  <si>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</si>
  <si>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</si>
  <si>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</si>
  <si>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</si>
  <si>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</si>
  <si>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</si>
  <si>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</si>
  <si>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</si>
  <si>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</si>
  <si>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</si>
  <si>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</si>
  <si>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</si>
  <si>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</si>
  <si>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</si>
  <si>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</si>
  <si>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</si>
  <si>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</si>
  <si>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</si>
  <si>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</si>
  <si>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</si>
  <si>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</si>
  <si>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</si>
  <si>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</si>
  <si>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</si>
  <si>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</si>
  <si>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</si>
  <si>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</si>
  <si>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</si>
  <si>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</si>
  <si>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</si>
  <si>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</si>
  <si>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</si>
  <si>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</si>
  <si>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</si>
  <si>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</si>
  <si>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</si>
  <si>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</si>
  <si>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</si>
  <si>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</si>
  <si>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</si>
  <si>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</si>
  <si>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</si>
  <si>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</si>
  <si>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</si>
  <si>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</si>
  <si>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</si>
  <si>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</si>
  <si>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</si>
  <si>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</si>
  <si>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</si>
  <si>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</si>
  <si>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</si>
  <si>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</si>
  <si>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</si>
  <si>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</si>
  <si>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</si>
  <si>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</si>
  <si>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</si>
  <si>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</si>
  <si>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</si>
  <si>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</si>
  <si>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</si>
  <si>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</si>
  <si>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</si>
  <si>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</si>
  <si>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</si>
  <si>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</si>
  <si>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</si>
  <si>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</si>
  <si>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</si>
  <si>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</si>
  <si>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</si>
  <si>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</si>
  <si>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</si>
  <si>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</si>
  <si>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</si>
  <si>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</si>
  <si>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</si>
  <si>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</si>
  <si>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</si>
  <si>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</si>
  <si>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</si>
  <si>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</si>
  <si>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</si>
  <si>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</si>
  <si>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</si>
  <si>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</si>
  <si>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</si>
  <si>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</si>
  <si>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</si>
  <si>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</si>
  <si>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</si>
  <si>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</si>
  <si>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</si>
  <si>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</si>
  <si>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</si>
  <si>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</si>
  <si>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</si>
  <si>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</si>
  <si>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</si>
  <si>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</si>
  <si>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</si>
  <si>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</si>
  <si>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</si>
  <si>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では、本市の下水道使用料及び一般会計からの繰入金等の総収益で総費用及び地方債償還金等の費用を賄いきれていない状況であり、今年度は増加となっているが、より一層の経営改善に向けた取り組みが必要である。
　「企業債残高対事業規模比率」については、平成元年から整備を開始し、現在も新規の下水道整備を実施しており、減少傾向とはなっているが、今後も毎年の整備に投資が必要となるため、経営状況を分析しながら、適切な投資規模を検討していく必要がある。
　「経費回収率」については、近年上昇していたが、今年度は減少に転じ、類似団体と比べても低い水準となっており、汚水処理に係る費用が使用料以外の収入により賄われている状況となっている。今後は、適正な使用料収入の確保に向けた、経営改善が必要と考える。
　「汚水処理原価」については、近年横ばいとなっており、類似団体と比較すると下回っている状況であるが、将来的には有収水量や汚水処理費が増加する見込みであるので、維持管理費の削減や接続率の向上を図る必要がある。
　「水洗化率」は類似団体平均や近隣自治体と比べて高い率となっているが、公共用水域の水質保全や使用料収入の増加が図れるよう、なお一層の接続促進に向けた取り組みが必要である。</t>
    <rPh sb="69" eb="72">
      <t>コンネンド</t>
    </rPh>
    <rPh sb="145" eb="147">
      <t>シンキ</t>
    </rPh>
    <rPh sb="154" eb="156">
      <t>ジッシ</t>
    </rPh>
    <rPh sb="161" eb="163">
      <t>ゲンショウ</t>
    </rPh>
    <rPh sb="163" eb="165">
      <t>ケイコウ</t>
    </rPh>
    <rPh sb="194" eb="196">
      <t>ケイエイ</t>
    </rPh>
    <rPh sb="196" eb="198">
      <t>ジョウキョウ</t>
    </rPh>
    <rPh sb="199" eb="201">
      <t>ブンセキ</t>
    </rPh>
    <rPh sb="206" eb="208">
      <t>テキセツ</t>
    </rPh>
    <rPh sb="209" eb="211">
      <t>トウシ</t>
    </rPh>
    <rPh sb="211" eb="213">
      <t>キボ</t>
    </rPh>
    <rPh sb="214" eb="216">
      <t>ケントウ</t>
    </rPh>
    <rPh sb="220" eb="222">
      <t>ヒツヨウ</t>
    </rPh>
    <rPh sb="251" eb="254">
      <t>コンネンド</t>
    </rPh>
    <rPh sb="255" eb="257">
      <t>ゲンショウ</t>
    </rPh>
    <rPh sb="258" eb="259">
      <t>テン</t>
    </rPh>
    <rPh sb="266" eb="267">
      <t>クラ</t>
    </rPh>
    <rPh sb="270" eb="271">
      <t>ヒク</t>
    </rPh>
    <rPh sb="272" eb="274">
      <t>スイジュン</t>
    </rPh>
    <rPh sb="317" eb="319">
      <t>コンゴ</t>
    </rPh>
    <rPh sb="321" eb="323">
      <t>テキセイ</t>
    </rPh>
    <rPh sb="324" eb="326">
      <t>シヨウ</t>
    </rPh>
    <rPh sb="326" eb="327">
      <t>リョウ</t>
    </rPh>
    <rPh sb="327" eb="329">
      <t>シュウニュウ</t>
    </rPh>
    <rPh sb="330" eb="332">
      <t>カクホ</t>
    </rPh>
    <rPh sb="333" eb="334">
      <t>ム</t>
    </rPh>
    <rPh sb="337" eb="339">
      <t>ケイエイ</t>
    </rPh>
    <rPh sb="339" eb="341">
      <t>カイゼン</t>
    </rPh>
    <rPh sb="342" eb="344">
      <t>ヒツヨウ</t>
    </rPh>
    <rPh sb="345" eb="346">
      <t>カンガ</t>
    </rPh>
    <rPh sb="517" eb="519">
      <t>イッソウ</t>
    </rPh>
    <phoneticPr fontId="4"/>
  </si>
  <si>
    <t xml:space="preserve">　本市の下水道管は平成元年から整備を始め、市内の一部が平成8年から供用開始したものであり、現時点では、管路の老朽化が心配される個所等は無いが、今後維持管理を行って行く中で、ストックマネジメント計画等を立て、事業費の平準化を図り、計画的かつ効率的な維持修繕及び改築更新を行っていく必要がある。
</t>
    <rPh sb="96" eb="98">
      <t>ケイカク</t>
    </rPh>
    <phoneticPr fontId="4"/>
  </si>
  <si>
    <t>　本市の下水道は平成元年から整備が始まり、全体計画の6割程の整備率となっている。平成２９年度に下水道使用料の見直しを実施し、整備済みの区域についても、順次接続件数は多くなってきているが、収益的収支比率及び経費回収率をみても現在の下水道事業における経営は健全とは言えない状況である。
　接続促進による使用料金の収入増、類似団体平均や近隣自治体との比較・分析による料金水準の見直し等を行い、水洗化率の向上及び経営健全化を図って行く必要がある。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</si>
</sst>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B4-4BF0-8234-8E06AC1EBC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A3B4-4BF0-8234-8E06AC1EBC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5-4056-9E5E-EA7C58BCF8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1695-4056-9E5E-EA7C58BCF8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89.41</c:v>
                </c:pt>
                <c:pt idx="1">
                  <c:v>91.56</c:v>
                </c:pt>
                <c:pt idx="2">
                  <c:v>93.46</c:v>
                </c:pt>
                <c:pt idx="3">
                  <c:v>93.51</c:v>
                </c:pt>
                <c:pt idx="4">
                  <c:v>93.22</c:v>
                </c:pt>
              </c:numCache>
            </c:numRef>
          </c:val>
          <c:extLst>
            <c:ext xmlns:c16="http://schemas.microsoft.com/office/drawing/2014/chart" uri="{C3380CC4-5D6E-409C-BE32-E72D297353CC}">
              <c16:uniqueId val="{00000000-9694-4C1A-A1FE-7C662AFA30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9694-4C1A-A1FE-7C662AFA30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67.540000000000006</c:v>
                </c:pt>
                <c:pt idx="1">
                  <c:v>68.010000000000005</c:v>
                </c:pt>
                <c:pt idx="2">
                  <c:v>71.64</c:v>
                </c:pt>
                <c:pt idx="3">
                  <c:v>70.62</c:v>
                </c:pt>
                <c:pt idx="4">
                  <c:v>73.09</c:v>
                </c:pt>
              </c:numCache>
            </c:numRef>
          </c:val>
          <c:extLst>
            <c:ext xmlns:c16="http://schemas.microsoft.com/office/drawing/2014/chart" uri="{C3380CC4-5D6E-409C-BE32-E72D297353CC}">
              <c16:uniqueId val="{00000000-FAF7-4408-B6CF-05532D1BBF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7-4408-B6CF-05532D1BBF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16-46F3-9A0B-E2BACBA875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6-46F3-9A0B-E2BACBA875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4-4370-84B6-B59EF38A81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4-4370-84B6-B59EF38A81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F-4A84-9F66-C879C67654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F-4A84-9F66-C879C67654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D-4D4A-90A5-8D123A1E69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D-4D4A-90A5-8D123A1E69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1242.3800000000001</c:v>
                </c:pt>
                <c:pt idx="1">
                  <c:v>1085.27</c:v>
                </c:pt>
                <c:pt idx="2">
                  <c:v>577.85</c:v>
                </c:pt>
                <c:pt idx="3">
                  <c:v>573.52</c:v>
                </c:pt>
                <c:pt idx="4">
                  <c:v>446.55</c:v>
                </c:pt>
              </c:numCache>
            </c:numRef>
          </c:val>
          <c:extLst>
            <c:ext xmlns:c16="http://schemas.microsoft.com/office/drawing/2014/chart" uri="{C3380CC4-5D6E-409C-BE32-E72D297353CC}">
              <c16:uniqueId val="{00000000-45B1-495E-85C1-C681B8D343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45B1-495E-85C1-C681B8D343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57.81</c:v>
                </c:pt>
                <c:pt idx="1">
                  <c:v>61.11</c:v>
                </c:pt>
                <c:pt idx="2">
                  <c:v>76.11</c:v>
                </c:pt>
                <c:pt idx="3">
                  <c:v>78.47</c:v>
                </c:pt>
                <c:pt idx="4">
                  <c:v>68.13</c:v>
                </c:pt>
              </c:numCache>
            </c:numRef>
          </c:val>
          <c:extLst>
            <c:ext xmlns:c16="http://schemas.microsoft.com/office/drawing/2014/chart" uri="{C3380CC4-5D6E-409C-BE32-E72D297353CC}">
              <c16:uniqueId val="{00000000-C585-478B-BC20-997DD75BD9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585-478B-BC20-997DD75BD9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169.58</c:v>
                </c:pt>
                <c:pt idx="1">
                  <c:v>162.46</c:v>
                </c:pt>
                <c:pt idx="2">
                  <c:v>155.96</c:v>
                </c:pt>
                <c:pt idx="3">
                  <c:v>155.82</c:v>
                </c:pt>
                <c:pt idx="4">
                  <c:v>154.96</c:v>
                </c:pt>
              </c:numCache>
            </c:numRef>
          </c:val>
          <c:extLst>
            <c:ext xmlns:c16="http://schemas.microsoft.com/office/drawing/2014/chart" uri="{C3380CC4-5D6E-409C-BE32-E72D297353CC}">
              <c16:uniqueId val="{00000000-4069-4E6C-86CF-120FF792CC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4069-4E6C-86CF-120FF792CC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韮崎市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29334</v>
      </c>
      <c r="AM8" s="51"/>
      <c r="AN8" s="51"/>
      <c r="AO8" s="51"/>
      <c r="AP8" s="51"/>
      <c r="AQ8" s="51"/>
      <c r="AR8" s="51"/>
      <c r="AS8" s="51"/>
      <c r="AT8" s="46">
        <f>データ!T6</f>
        <v>143.69</v>
      </c>
      <c r="AU8" s="46"/>
      <c r="AV8" s="46"/>
      <c r="AW8" s="46"/>
      <c r="AX8" s="46"/>
      <c r="AY8" s="46"/>
      <c r="AZ8" s="46"/>
      <c r="BA8" s="46"/>
      <c r="BB8" s="46">
        <f>データ!U6</f>
        <v>204.15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65.59</v>
      </c>
      <c r="Q10" s="46"/>
      <c r="R10" s="46"/>
      <c r="S10" s="46"/>
      <c r="T10" s="46"/>
      <c r="U10" s="46"/>
      <c r="V10" s="46"/>
      <c r="W10" s="46">
        <f>データ!Q6</f>
        <v>91.23</v>
      </c>
      <c r="X10" s="46"/>
      <c r="Y10" s="46"/>
      <c r="Z10" s="46"/>
      <c r="AA10" s="46"/>
      <c r="AB10" s="46"/>
      <c r="AC10" s="46"/>
      <c r="AD10" s="51">
        <f>データ!R6</f>
        <v>2133</v>
      </c>
      <c r="AE10" s="51"/>
      <c r="AF10" s="51"/>
      <c r="AG10" s="51"/>
      <c r="AH10" s="51"/>
      <c r="AI10" s="51"/>
      <c r="AJ10" s="51"/>
      <c r="AK10" s="2"/>
      <c r="AL10" s="51">
        <f>データ!V6</f>
        <v>19101</v>
      </c>
      <c r="AM10" s="51"/>
      <c r="AN10" s="51"/>
      <c r="AO10" s="51"/>
      <c r="AP10" s="51"/>
      <c r="AQ10" s="51"/>
      <c r="AR10" s="51"/>
      <c r="AS10" s="51"/>
      <c r="AT10" s="46">
        <f>データ!W6</f>
        <v>8.2100000000000009</v>
      </c>
      <c r="AU10" s="46"/>
      <c r="AV10" s="46"/>
      <c r="AW10" s="46"/>
      <c r="AX10" s="46"/>
      <c r="AY10" s="46"/>
      <c r="AZ10" s="46"/>
      <c r="BA10" s="46"/>
      <c r="BB10" s="46">
        <f>データ!X6</f>
        <v>2326.5500000000002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jFvVM9g2edgY5VsCnJB8K8wKDGjyF3Xm8Tt5YxFsvESWfeey+fee1TpLgulFKxw7fOtaUSz6FW34kujzUQpbaw==" saltValue="u432iRQ3CtE6tDJKCRmW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192074</v>
      </c>
      <c r="D6" s="33">
        <f t="shared" si="3"/>
        <v>47</v>
      </c>
      <c r="E6" s="33">
        <f t="shared" si="3"/>
        <v>17</v>
      </c>
      <c r="F6" s="33">
        <f t="shared" si="3"/>
        <v>1</v>
      </c>
      <c r="G6" s="33">
        <f t="shared" si="3"/>
        <v>0</v>
      </c>
      <c r="H6" s="33" t="str">
        <f t="shared" si="3"/>
        <v>山梨県　韮崎市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65.59</v>
      </c>
      <c r="Q6" s="34">
        <f t="shared" si="3"/>
        <v>91.23</v>
      </c>
      <c r="R6" s="34">
        <f t="shared" si="3"/>
        <v>2133</v>
      </c>
      <c r="S6" s="34">
        <f t="shared" si="3"/>
        <v>29334</v>
      </c>
      <c r="T6" s="34">
        <f t="shared" si="3"/>
        <v>143.69</v>
      </c>
      <c r="U6" s="34">
        <f t="shared" si="3"/>
        <v>204.15</v>
      </c>
      <c r="V6" s="34">
        <f t="shared" si="3"/>
        <v>19101</v>
      </c>
      <c r="W6" s="34">
        <f t="shared" si="3"/>
        <v>8.2100000000000009</v>
      </c>
      <c r="X6" s="34">
        <f t="shared" si="3"/>
        <v>2326.5500000000002</v>
      </c>
      <c r="Y6" s="35">
        <f>IF(Y7="",NA(),Y7)</f>
        <v>67.540000000000006</v>
      </c>
      <c r="Z6" s="35">
        <f t="shared" ref="Z6:AH6" si="4">IF(Z7="",NA(),Z7)</f>
        <v>68.010000000000005</v>
      </c>
      <c r="AA6" s="35">
        <f t="shared" si="4"/>
        <v>71.64</v>
      </c>
      <c r="AB6" s="35">
        <f t="shared" si="4"/>
        <v>70.62</v>
      </c>
      <c r="AC6" s="35">
        <f t="shared" si="4"/>
        <v>73.09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1242.3800000000001</v>
      </c>
      <c r="BG6" s="35">
        <f t="shared" ref="BG6:BO6" si="7">IF(BG7="",NA(),BG7)</f>
        <v>1085.27</v>
      </c>
      <c r="BH6" s="35">
        <f t="shared" si="7"/>
        <v>577.85</v>
      </c>
      <c r="BI6" s="35">
        <f t="shared" si="7"/>
        <v>573.52</v>
      </c>
      <c r="BJ6" s="35">
        <f t="shared" si="7"/>
        <v>446.55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57.81</v>
      </c>
      <c r="BR6" s="35">
        <f t="shared" ref="BR6:BZ6" si="8">IF(BR7="",NA(),BR7)</f>
        <v>61.11</v>
      </c>
      <c r="BS6" s="35">
        <f t="shared" si="8"/>
        <v>76.11</v>
      </c>
      <c r="BT6" s="35">
        <f t="shared" si="8"/>
        <v>78.47</v>
      </c>
      <c r="BU6" s="35">
        <f t="shared" si="8"/>
        <v>68.13</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169.58</v>
      </c>
      <c r="CC6" s="35">
        <f t="shared" ref="CC6:CK6" si="9">IF(CC7="",NA(),CC7)</f>
        <v>162.46</v>
      </c>
      <c r="CD6" s="35">
        <f t="shared" si="9"/>
        <v>155.96</v>
      </c>
      <c r="CE6" s="35">
        <f t="shared" si="9"/>
        <v>155.82</v>
      </c>
      <c r="CF6" s="35">
        <f t="shared" si="9"/>
        <v>154.96</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89.41</v>
      </c>
      <c r="CY6" s="35">
        <f t="shared" ref="CY6:DG6" si="11">IF(CY7="",NA(),CY7)</f>
        <v>91.56</v>
      </c>
      <c r="CZ6" s="35">
        <f t="shared" si="11"/>
        <v>93.46</v>
      </c>
      <c r="DA6" s="35">
        <f t="shared" si="11"/>
        <v>93.51</v>
      </c>
      <c r="DB6" s="35">
        <f t="shared" si="11"/>
        <v>93.22</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192074</v>
      </c>
      <c r="D7" s="37">
        <v>47</v>
      </c>
      <c r="E7" s="37">
        <v>17</v>
      </c>
      <c r="F7" s="37">
        <v>1</v>
      </c>
      <c r="G7" s="37">
        <v>0</v>
      </c>
      <c r="H7" s="37" t="s">
        <v>98</v>
      </c>
      <c r="I7" s="37" t="s">
        <v>99</v>
      </c>
      <c r="J7" s="37" t="s">
        <v>100</v>
      </c>
      <c r="K7" s="37" t="s">
        <v>101</v>
      </c>
      <c r="L7" s="37" t="s">
        <v>102</v>
      </c>
      <c r="M7" s="37" t="s">
        <v>103</v>
      </c>
      <c r="N7" s="38" t="s">
        <v>104</v>
      </c>
      <c r="O7" s="38" t="s">
        <v>105</v>
      </c>
      <c r="P7" s="38">
        <v>65.59</v>
      </c>
      <c r="Q7" s="38">
        <v>91.23</v>
      </c>
      <c r="R7" s="38">
        <v>2133</v>
      </c>
      <c r="S7" s="38">
        <v>29334</v>
      </c>
      <c r="T7" s="38">
        <v>143.69</v>
      </c>
      <c r="U7" s="38">
        <v>204.15</v>
      </c>
      <c r="V7" s="38">
        <v>19101</v>
      </c>
      <c r="W7" s="38">
        <v>8.2100000000000009</v>
      </c>
      <c r="X7" s="38">
        <v>2326.5500000000002</v>
      </c>
      <c r="Y7" s="38">
        <v>67.540000000000006</v>
      </c>
      <c r="Z7" s="38">
        <v>68.010000000000005</v>
      </c>
      <c r="AA7" s="38">
        <v>71.64</v>
      </c>
      <c r="AB7" s="38">
        <v>70.62</v>
      </c>
      <c r="AC7" s="38">
        <v>73.09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1242.3800000000001</v>
      </c>
      <c r="BG7" s="38">
        <v>1085.27</v>
      </c>
      <c r="BH7" s="38">
        <v>577.85</v>
      </c>
      <c r="BI7" s="38">
        <v>573.52</v>
      </c>
      <c r="BJ7" s="38">
        <v>446.55</v>
      </c>
      <c r="BK7" s="38">
        <v>1162.3599999999999</v>
      </c>
      <c r="BL7" s="38">
        <v>1047.6500000000001</v>
      </c>
      <c r="BM7" s="38">
        <v>1124.26</v>
      </c>
      <c r="BN7" s="38">
        <v>1048.23</v>
      </c>
      <c r="BO7" s="38">
        <v>1130.42</v>
      </c>
      <c r="BP7" s="38">
        <v>682.51</v>
      </c>
      <c r="BQ7" s="38">
        <v>57.81</v>
      </c>
      <c r="BR7" s="38">
        <v>61.11</v>
      </c>
      <c r="BS7" s="38">
        <v>76.11</v>
      </c>
      <c r="BT7" s="38">
        <v>78.47</v>
      </c>
      <c r="BU7" s="38">
        <v>68.13</v>
      </c>
      <c r="BV7" s="38">
        <v>68.209999999999994</v>
      </c>
      <c r="BW7" s="38">
        <v>74.040000000000006</v>
      </c>
      <c r="BX7" s="38">
        <v>80.58</v>
      </c>
      <c r="BY7" s="38">
        <v>78.92</v>
      </c>
      <c r="BZ7" s="38">
        <v>74.17</v>
      </c>
      <c r="CA7" s="38">
        <v>100.34</v>
      </c>
      <c r="CB7" s="38">
        <v>169.58</v>
      </c>
      <c r="CC7" s="38">
        <v>162.46</v>
      </c>
      <c r="CD7" s="38">
        <v>155.96</v>
      </c>
      <c r="CE7" s="38">
        <v>155.82</v>
      </c>
      <c r="CF7" s="38">
        <v>154.96</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89.41</v>
      </c>
      <c r="CY7" s="38">
        <v>91.56</v>
      </c>
      <c r="CZ7" s="38">
        <v>93.46</v>
      </c>
      <c r="DA7" s="38">
        <v>93.51</v>
      </c>
      <c r="DB7" s="38">
        <v>93.22</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2020-12-04T02:46:14Z</dcterms:created>
  <dcterms:modified xsi:type="dcterms:W3CDTF">2021-02-22T02:14:40Z</dcterms:modified>
  <cp:category/>
</cp:coreProperties>
</file>