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SFR.iad2016.local\Share$\00311812\Desktop\決算統計Hp\経営比較0219\010 上水道\"/>
    </mc:Choice>
  </mc:AlternateContent>
  <workbookProtection workbookAlgorithmName="SHA-512" workbookHashValue="+ZfQVWeYqcvM9NfU/uVefRZv+9O99tWZCYZiElsCtWC5TLvi//KhNe/8GGt8m30Cc9sAb5Z0xI2QxDrkqdkgxA==" workbookSaltValue="ALv91OTfYezHU/Xvnxh6dg==" workbookSpinCount="100000" lockStructure="1"/>
  <bookViews>
    <workbookView xWindow="0" yWindow="0" windowWidth="20496" windowHeight="753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<sst xmlns="http://schemas.openxmlformats.org/spreadsheetml/2006/main" count="228" uniqueCount="114">
  <si>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</si>
  <si>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</si>
  <si>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</si>
  <si>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</si>
  <si>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</si>
  <si>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</si>
  <si>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</si>
  <si>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</si>
  <si>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</si>
  <si>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</si>
  <si>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</si>
  <si>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</si>
  <si>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</si>
  <si>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</si>
  <si>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</si>
  <si>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</si>
  <si>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</si>
  <si>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</si>
  <si>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</si>
  <si>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</si>
  <si>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</si>
  <si>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</si>
  <si>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</si>
  <si>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</si>
  <si>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</si>
  <si>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</si>
  <si>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</si>
  <si>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</si>
  <si>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</si>
  <si>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</si>
  <si>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</si>
  <si>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</si>
  <si>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</si>
  <si>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</si>
  <si>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</si>
  <si>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</si>
  <si>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</si>
  <si>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</si>
  <si>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</si>
  <si>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</si>
  <si>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</si>
  <si>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</si>
  <si>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</si>
  <si>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</si>
  <si>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</si>
  <si>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</si>
  <si>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</si>
  <si>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</si>
  <si>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</si>
  <si>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</si>
  <si>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</si>
  <si>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</si>
  <si>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</si>
  <si>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</si>
  <si>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</si>
  <si>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</si>
  <si>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</si>
  <si>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</si>
  <si>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</si>
  <si>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</si>
  <si>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</si>
  <si>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</si>
  <si>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</si>
  <si>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</si>
  <si>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</si>
  <si>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</si>
  <si>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</si>
  <si>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</si>
  <si>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</si>
  <si>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</si>
  <si>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</si>
  <si>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</si>
  <si>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</si>
  <si>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</si>
  <si>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</si>
  <si>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</si>
  <si>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</si>
  <si>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</si>
  <si>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</si>
  <si>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</si>
  <si>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</si>
  <si>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</si>
  <si>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</si>
  <si>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</si>
  <si>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</si>
  <si>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</si>
  <si>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</si>
  <si>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</si>
  <si>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</si>
  <si>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</si>
  <si>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</si>
  <si>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</si>
  <si>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</si>
  <si>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韮崎市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</si>
  <si>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</si>
  <si>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</si>
  <si>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</si>
  <si>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</si>
  <si>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</si>
  <si>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</si>
  <si>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</si>
  <si>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</si>
  <si>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</si>
  <si>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</si>
  <si>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</si>
  <si>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</si>
  <si>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</si>
  <si>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</si>
  <si>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</si>
  <si>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</si>
  <si>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</si>
  <si>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累積欠損金比率は0％であり、経常収支比率が100％を超えていることから、例年健全経営ができていると言えるが、類似団体と比較すると低く、さらなる経営改善が必要と判断される。
　流動比率は100％を超えており、当面の資金は確保できているが、一般的に適正と言われている200％には到達できていない。また、企業債残高対給水収益比率及び給水原価が高く、料金回収率が低いことから、給水に係る費用が給水収益以外の収入で賄われていると言えるため、今後適正な料金の見直しが必要である。
　施設利用率の高さから、施設が有効に利用されていると判断できるが、渇水・故障等必要以上の供給時は対応が困難になる場合もあると考えられる。
　有収率は類似団体と比較しても低く、供給している水量が収益に結びついていないため、漏水調査・老朽管更新等の対策を講じている。</t>
    <rPh sb="1" eb="3">
      <t>ルイセキ</t>
    </rPh>
    <rPh sb="3" eb="6">
      <t>ケッソンキン</t>
    </rPh>
    <rPh sb="6" eb="8">
      <t>ヒリツ</t>
    </rPh>
    <rPh sb="15" eb="17">
      <t>ケイジョウ</t>
    </rPh>
    <rPh sb="17" eb="19">
      <t>シュウシ</t>
    </rPh>
    <rPh sb="19" eb="21">
      <t>ヒリツ</t>
    </rPh>
    <rPh sb="27" eb="28">
      <t>コ</t>
    </rPh>
    <rPh sb="37" eb="39">
      <t>レイネン</t>
    </rPh>
    <rPh sb="39" eb="41">
      <t>ケンゼン</t>
    </rPh>
    <rPh sb="41" eb="43">
      <t>ケイエイ</t>
    </rPh>
    <rPh sb="50" eb="51">
      <t>イ</t>
    </rPh>
    <rPh sb="55" eb="57">
      <t>ルイジ</t>
    </rPh>
    <rPh sb="57" eb="59">
      <t>ダンタイ</t>
    </rPh>
    <rPh sb="60" eb="62">
      <t>ヒカク</t>
    </rPh>
    <rPh sb="65" eb="66">
      <t>ヒク</t>
    </rPh>
    <rPh sb="72" eb="74">
      <t>ケイエイ</t>
    </rPh>
    <rPh sb="74" eb="76">
      <t>カイゼン</t>
    </rPh>
    <rPh sb="77" eb="79">
      <t>ヒツヨウ</t>
    </rPh>
    <rPh sb="80" eb="82">
      <t>ハンダン</t>
    </rPh>
    <rPh sb="88" eb="90">
      <t>リュウドウ</t>
    </rPh>
    <rPh sb="90" eb="92">
      <t>ヒリツ</t>
    </rPh>
    <rPh sb="98" eb="99">
      <t>コ</t>
    </rPh>
    <rPh sb="104" eb="106">
      <t>トウメン</t>
    </rPh>
    <rPh sb="107" eb="109">
      <t>シキン</t>
    </rPh>
    <rPh sb="110" eb="112">
      <t>カクホ</t>
    </rPh>
    <rPh sb="119" eb="122">
      <t>イッパンテキ</t>
    </rPh>
    <rPh sb="123" eb="125">
      <t>テキセイ</t>
    </rPh>
    <rPh sb="126" eb="127">
      <t>イ</t>
    </rPh>
    <rPh sb="138" eb="140">
      <t>トウタツ</t>
    </rPh>
    <rPh sb="150" eb="152">
      <t>キギョウ</t>
    </rPh>
    <rPh sb="152" eb="153">
      <t>サイ</t>
    </rPh>
    <rPh sb="153" eb="155">
      <t>ザンダカ</t>
    </rPh>
    <rPh sb="155" eb="156">
      <t>タイ</t>
    </rPh>
    <rPh sb="156" eb="158">
      <t>キュウスイ</t>
    </rPh>
    <rPh sb="158" eb="160">
      <t>シュウエキ</t>
    </rPh>
    <rPh sb="160" eb="162">
      <t>ヒリツ</t>
    </rPh>
    <rPh sb="162" eb="163">
      <t>オヨ</t>
    </rPh>
    <rPh sb="164" eb="166">
      <t>キュウスイ</t>
    </rPh>
    <rPh sb="166" eb="168">
      <t>ゲンカ</t>
    </rPh>
    <rPh sb="169" eb="170">
      <t>タカ</t>
    </rPh>
    <rPh sb="172" eb="174">
      <t>リョウキン</t>
    </rPh>
    <rPh sb="174" eb="176">
      <t>カイシュウ</t>
    </rPh>
    <rPh sb="176" eb="177">
      <t>リツ</t>
    </rPh>
    <rPh sb="178" eb="179">
      <t>ヒク</t>
    </rPh>
    <rPh sb="185" eb="187">
      <t>キュウスイ</t>
    </rPh>
    <rPh sb="188" eb="189">
      <t>カカ</t>
    </rPh>
    <rPh sb="190" eb="192">
      <t>ヒヨウ</t>
    </rPh>
    <rPh sb="193" eb="195">
      <t>キュウスイ</t>
    </rPh>
    <rPh sb="195" eb="197">
      <t>シュウエキ</t>
    </rPh>
    <rPh sb="197" eb="199">
      <t>イガイ</t>
    </rPh>
    <rPh sb="200" eb="202">
      <t>シュウニュウ</t>
    </rPh>
    <rPh sb="203" eb="204">
      <t>マカナ</t>
    </rPh>
    <rPh sb="210" eb="211">
      <t>イ</t>
    </rPh>
    <rPh sb="216" eb="218">
      <t>コンゴ</t>
    </rPh>
    <rPh sb="218" eb="220">
      <t>テキセイ</t>
    </rPh>
    <rPh sb="221" eb="223">
      <t>リョウキン</t>
    </rPh>
    <rPh sb="224" eb="226">
      <t>ミナオ</t>
    </rPh>
    <rPh sb="228" eb="230">
      <t>ヒツヨウ</t>
    </rPh>
    <rPh sb="236" eb="238">
      <t>シセツ</t>
    </rPh>
    <rPh sb="238" eb="241">
      <t>リヨウリツ</t>
    </rPh>
    <rPh sb="242" eb="243">
      <t>タカ</t>
    </rPh>
    <rPh sb="247" eb="249">
      <t>シセツ</t>
    </rPh>
    <rPh sb="250" eb="252">
      <t>ユウコウ</t>
    </rPh>
    <rPh sb="253" eb="255">
      <t>リヨウ</t>
    </rPh>
    <rPh sb="261" eb="263">
      <t>ハンダン</t>
    </rPh>
    <rPh sb="268" eb="270">
      <t>カッスイ</t>
    </rPh>
    <rPh sb="271" eb="273">
      <t>コショウ</t>
    </rPh>
    <rPh sb="273" eb="274">
      <t>トウ</t>
    </rPh>
    <rPh sb="274" eb="276">
      <t>ヒツヨウ</t>
    </rPh>
    <rPh sb="276" eb="278">
      <t>イジョウ</t>
    </rPh>
    <rPh sb="279" eb="281">
      <t>キョウキュウ</t>
    </rPh>
    <rPh sb="281" eb="282">
      <t>ジ</t>
    </rPh>
    <rPh sb="283" eb="285">
      <t>タイオウ</t>
    </rPh>
    <rPh sb="286" eb="288">
      <t>コンナン</t>
    </rPh>
    <rPh sb="291" eb="293">
      <t>バアイ</t>
    </rPh>
    <rPh sb="297" eb="298">
      <t>カンガ</t>
    </rPh>
    <rPh sb="305" eb="308">
      <t>ユウシュウリツ</t>
    </rPh>
    <rPh sb="309" eb="311">
      <t>ルイジ</t>
    </rPh>
    <rPh sb="311" eb="313">
      <t>ダンタイ</t>
    </rPh>
    <rPh sb="314" eb="316">
      <t>ヒカク</t>
    </rPh>
    <rPh sb="319" eb="320">
      <t>ヒク</t>
    </rPh>
    <rPh sb="322" eb="324">
      <t>キョウキュウ</t>
    </rPh>
    <rPh sb="328" eb="330">
      <t>スイリョウ</t>
    </rPh>
    <rPh sb="331" eb="333">
      <t>シュウエキ</t>
    </rPh>
    <rPh sb="334" eb="335">
      <t>ムス</t>
    </rPh>
    <rPh sb="345" eb="347">
      <t>ロウスイ</t>
    </rPh>
    <rPh sb="347" eb="349">
      <t>チョウサ</t>
    </rPh>
    <rPh sb="350" eb="352">
      <t>ロウキュウ</t>
    </rPh>
    <rPh sb="352" eb="353">
      <t>カン</t>
    </rPh>
    <rPh sb="353" eb="355">
      <t>コウシン</t>
    </rPh>
    <rPh sb="355" eb="356">
      <t>トウ</t>
    </rPh>
    <rPh sb="357" eb="359">
      <t>タイサク</t>
    </rPh>
    <rPh sb="360" eb="361">
      <t>コウ</t>
    </rPh>
    <phoneticPr fontId="4"/>
  </si>
  <si>
    <t>　有形固定資産減価償却費及び管路経年化率は減少しており、管路更新率も類似団体と比較すると若干高くなっているため、計画的に更新が図られていると言える。
　平成28年度以降、配水池築造のため更新率はやや抑えられているが、配水池完成後は財政状況及び管路の状況を考慮し、更新速度の見直しも検討する。</t>
    <rPh sb="1" eb="3">
      <t>ユウケイ</t>
    </rPh>
    <rPh sb="3" eb="5">
      <t>コテイ</t>
    </rPh>
    <rPh sb="5" eb="7">
      <t>シサン</t>
    </rPh>
    <rPh sb="7" eb="12">
      <t>ゲンカショウキャクヒ</t>
    </rPh>
    <rPh sb="12" eb="13">
      <t>オヨ</t>
    </rPh>
    <rPh sb="14" eb="16">
      <t>カンロ</t>
    </rPh>
    <rPh sb="16" eb="19">
      <t>ケイネンカ</t>
    </rPh>
    <rPh sb="19" eb="20">
      <t>リツ</t>
    </rPh>
    <rPh sb="21" eb="23">
      <t>ゲンショウ</t>
    </rPh>
    <rPh sb="28" eb="30">
      <t>カンロ</t>
    </rPh>
    <rPh sb="30" eb="32">
      <t>コウシン</t>
    </rPh>
    <rPh sb="32" eb="33">
      <t>リツ</t>
    </rPh>
    <rPh sb="34" eb="36">
      <t>ルイジ</t>
    </rPh>
    <rPh sb="36" eb="38">
      <t>ダンタイ</t>
    </rPh>
    <rPh sb="39" eb="41">
      <t>ヒカク</t>
    </rPh>
    <rPh sb="44" eb="46">
      <t>ジャッカン</t>
    </rPh>
    <rPh sb="46" eb="47">
      <t>タカ</t>
    </rPh>
    <rPh sb="56" eb="59">
      <t>ケイカクテキ</t>
    </rPh>
    <rPh sb="60" eb="62">
      <t>コウシン</t>
    </rPh>
    <rPh sb="63" eb="64">
      <t>ハカ</t>
    </rPh>
    <rPh sb="70" eb="71">
      <t>イ</t>
    </rPh>
    <rPh sb="76" eb="78">
      <t>ヘイセイ</t>
    </rPh>
    <rPh sb="80" eb="82">
      <t>ネンド</t>
    </rPh>
    <rPh sb="82" eb="84">
      <t>イコウ</t>
    </rPh>
    <rPh sb="85" eb="88">
      <t>ハイスイチ</t>
    </rPh>
    <rPh sb="88" eb="90">
      <t>チクゾウ</t>
    </rPh>
    <rPh sb="93" eb="95">
      <t>コウシン</t>
    </rPh>
    <rPh sb="95" eb="96">
      <t>リツ</t>
    </rPh>
    <rPh sb="99" eb="100">
      <t>オサ</t>
    </rPh>
    <rPh sb="108" eb="111">
      <t>ハイスイチ</t>
    </rPh>
    <rPh sb="111" eb="113">
      <t>カンセイ</t>
    </rPh>
    <rPh sb="113" eb="114">
      <t>ゴ</t>
    </rPh>
    <rPh sb="115" eb="117">
      <t>ザイセイ</t>
    </rPh>
    <rPh sb="117" eb="119">
      <t>ジョウキョウ</t>
    </rPh>
    <rPh sb="119" eb="120">
      <t>オヨ</t>
    </rPh>
    <rPh sb="121" eb="123">
      <t>カンロ</t>
    </rPh>
    <rPh sb="124" eb="126">
      <t>ジョウキョウ</t>
    </rPh>
    <rPh sb="127" eb="129">
      <t>コウリョ</t>
    </rPh>
    <rPh sb="131" eb="133">
      <t>コウシン</t>
    </rPh>
    <rPh sb="133" eb="135">
      <t>ソクド</t>
    </rPh>
    <rPh sb="136" eb="138">
      <t>ミナオ</t>
    </rPh>
    <rPh sb="140" eb="142">
      <t>ケントウ</t>
    </rPh>
    <phoneticPr fontId="4"/>
  </si>
  <si>
    <t>　給水に係る費用が給水収益以外の収入で賄われている。有収率は低く供給している水量が収入に結びついていない。また、老朽管更新及び有収率向上を目的として平成24年度より管路耐震化事業を実施していることにより、企業債償還額及び減価償却費等経費が増加している。
　今後、少子高齢化による給水人口の減少により、更に給水収益は減少すると見込まれ、また老朽化した施設・管路の更新等経費の増加が見込まれることから、施設の統廃合・事業の広域化等の経費削減や、適切な水道料金の見直しの検討が必要である。</t>
    <rPh sb="1" eb="3">
      <t>キュウスイ</t>
    </rPh>
    <rPh sb="4" eb="5">
      <t>カカ</t>
    </rPh>
    <rPh sb="6" eb="8">
      <t>ヒヨウ</t>
    </rPh>
    <rPh sb="9" eb="11">
      <t>キュウスイ</t>
    </rPh>
    <rPh sb="11" eb="13">
      <t>シュウエキ</t>
    </rPh>
    <rPh sb="13" eb="15">
      <t>イガイ</t>
    </rPh>
    <rPh sb="16" eb="18">
      <t>シュウニュウ</t>
    </rPh>
    <rPh sb="19" eb="20">
      <t>マカナ</t>
    </rPh>
    <rPh sb="26" eb="29">
      <t>ユウシュウリツ</t>
    </rPh>
    <rPh sb="30" eb="31">
      <t>ヒク</t>
    </rPh>
    <rPh sb="32" eb="34">
      <t>キョウキュウ</t>
    </rPh>
    <rPh sb="38" eb="40">
      <t>スイリョウ</t>
    </rPh>
    <rPh sb="41" eb="43">
      <t>シュウニュウ</t>
    </rPh>
    <rPh sb="44" eb="45">
      <t>ムス</t>
    </rPh>
    <rPh sb="56" eb="58">
      <t>ロウキュウ</t>
    </rPh>
    <rPh sb="58" eb="59">
      <t>カン</t>
    </rPh>
    <rPh sb="59" eb="61">
      <t>コウシン</t>
    </rPh>
    <rPh sb="61" eb="62">
      <t>オヨ</t>
    </rPh>
    <rPh sb="63" eb="66">
      <t>ユウシュウリツ</t>
    </rPh>
    <rPh sb="66" eb="68">
      <t>コウジョウ</t>
    </rPh>
    <rPh sb="69" eb="71">
      <t>モクテキ</t>
    </rPh>
    <rPh sb="74" eb="76">
      <t>ヘイセイ</t>
    </rPh>
    <rPh sb="78" eb="80">
      <t>ネンド</t>
    </rPh>
    <rPh sb="82" eb="84">
      <t>カンロ</t>
    </rPh>
    <rPh sb="84" eb="87">
      <t>タイシンカ</t>
    </rPh>
    <rPh sb="87" eb="89">
      <t>ジギョウ</t>
    </rPh>
    <rPh sb="90" eb="92">
      <t>ジッシ</t>
    </rPh>
    <rPh sb="102" eb="104">
      <t>キギョウ</t>
    </rPh>
    <rPh sb="104" eb="105">
      <t>サイ</t>
    </rPh>
    <rPh sb="105" eb="107">
      <t>ショウカン</t>
    </rPh>
    <rPh sb="107" eb="108">
      <t>ガク</t>
    </rPh>
    <rPh sb="108" eb="109">
      <t>オヨ</t>
    </rPh>
    <rPh sb="110" eb="112">
      <t>ゲンカ</t>
    </rPh>
    <rPh sb="112" eb="114">
      <t>ショウキャク</t>
    </rPh>
    <rPh sb="114" eb="115">
      <t>ヒ</t>
    </rPh>
    <rPh sb="115" eb="116">
      <t>トウ</t>
    </rPh>
    <rPh sb="116" eb="118">
      <t>ケイヒ</t>
    </rPh>
    <rPh sb="119" eb="121">
      <t>ゾウカ</t>
    </rPh>
    <rPh sb="128" eb="130">
      <t>コンゴ</t>
    </rPh>
    <rPh sb="131" eb="133">
      <t>ショウシ</t>
    </rPh>
    <rPh sb="133" eb="136">
      <t>コウレイカ</t>
    </rPh>
    <rPh sb="139" eb="141">
      <t>キュウスイ</t>
    </rPh>
    <rPh sb="141" eb="143">
      <t>ジンコウ</t>
    </rPh>
    <rPh sb="144" eb="146">
      <t>ゲンショウ</t>
    </rPh>
    <rPh sb="150" eb="151">
      <t>サラ</t>
    </rPh>
    <rPh sb="152" eb="154">
      <t>キュウスイ</t>
    </rPh>
    <rPh sb="154" eb="156">
      <t>シュウエキ</t>
    </rPh>
    <rPh sb="157" eb="159">
      <t>ゲンショウ</t>
    </rPh>
    <rPh sb="162" eb="164">
      <t>ミコ</t>
    </rPh>
    <rPh sb="169" eb="172">
      <t>ロウキュウカ</t>
    </rPh>
    <rPh sb="174" eb="176">
      <t>シセツ</t>
    </rPh>
    <rPh sb="177" eb="179">
      <t>カンロ</t>
    </rPh>
    <rPh sb="180" eb="182">
      <t>コウシン</t>
    </rPh>
    <rPh sb="182" eb="183">
      <t>トウ</t>
    </rPh>
    <rPh sb="183" eb="185">
      <t>ケイヒ</t>
    </rPh>
    <rPh sb="186" eb="188">
      <t>ゾウカ</t>
    </rPh>
    <rPh sb="189" eb="191">
      <t>ミコ</t>
    </rPh>
    <rPh sb="199" eb="201">
      <t>シセツ</t>
    </rPh>
    <rPh sb="202" eb="205">
      <t>トウハイゴウ</t>
    </rPh>
    <rPh sb="206" eb="208">
      <t>ジギョウ</t>
    </rPh>
    <rPh sb="209" eb="212">
      <t>コウイキカ</t>
    </rPh>
    <rPh sb="212" eb="213">
      <t>トウ</t>
    </rPh>
    <rPh sb="214" eb="216">
      <t>ケイヒ</t>
    </rPh>
    <rPh sb="216" eb="218">
      <t>サクゲン</t>
    </rPh>
    <rPh sb="220" eb="222">
      <t>テキセツ</t>
    </rPh>
    <rPh sb="223" eb="225">
      <t>スイドウ</t>
    </rPh>
    <rPh sb="225" eb="227">
      <t>リョウキン</t>
    </rPh>
    <rPh sb="228" eb="230">
      <t>ミナオ</t>
    </rPh>
    <rPh sb="232" eb="234">
      <t>ケントウ</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</si>
</sst>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2.58</c:v>
                </c:pt>
                <c:pt idx="1">
                  <c:v>1.59</c:v>
                </c:pt>
                <c:pt idx="2">
                  <c:v>1.32</c:v>
                </c:pt>
                <c:pt idx="3">
                  <c:v>1.39</c:v>
                </c:pt>
                <c:pt idx="4">
                  <c:v>1.1299999999999999</c:v>
                </c:pt>
              </c:numCache>
            </c:numRef>
          </c:val>
          <c:extLst>
            <c:ext xmlns:c16="http://schemas.microsoft.com/office/drawing/2014/chart" uri="{C3380CC4-5D6E-409C-BE32-E72D297353CC}">
              <c16:uniqueId val="{00000000-4DAA-48CC-A1CA-723F5E9194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4DAA-48CC-A1CA-723F5E9194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82.77</c:v>
                </c:pt>
                <c:pt idx="1">
                  <c:v>82.7</c:v>
                </c:pt>
                <c:pt idx="2">
                  <c:v>81.88</c:v>
                </c:pt>
                <c:pt idx="3">
                  <c:v>81.73</c:v>
                </c:pt>
                <c:pt idx="4">
                  <c:v>79.69</c:v>
                </c:pt>
              </c:numCache>
            </c:numRef>
          </c:val>
          <c:extLst>
            <c:ext xmlns:c16="http://schemas.microsoft.com/office/drawing/2014/chart" uri="{C3380CC4-5D6E-409C-BE32-E72D297353CC}">
              <c16:uniqueId val="{00000000-B30F-4C42-BD2F-380A770A357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B30F-4C42-BD2F-380A770A357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61.54</c:v>
                </c:pt>
                <c:pt idx="1">
                  <c:v>62.93</c:v>
                </c:pt>
                <c:pt idx="2">
                  <c:v>63.32</c:v>
                </c:pt>
                <c:pt idx="3">
                  <c:v>63.49</c:v>
                </c:pt>
                <c:pt idx="4">
                  <c:v>63.5</c:v>
                </c:pt>
              </c:numCache>
            </c:numRef>
          </c:val>
          <c:extLst>
            <c:ext xmlns:c16="http://schemas.microsoft.com/office/drawing/2014/chart" uri="{C3380CC4-5D6E-409C-BE32-E72D297353CC}">
              <c16:uniqueId val="{00000000-0F4A-4AFC-97A4-AF08902937F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F4A-4AFC-97A4-AF08902937F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100.57</c:v>
                </c:pt>
                <c:pt idx="1">
                  <c:v>100.45</c:v>
                </c:pt>
                <c:pt idx="2">
                  <c:v>101.87</c:v>
                </c:pt>
                <c:pt idx="3">
                  <c:v>100.73</c:v>
                </c:pt>
                <c:pt idx="4">
                  <c:v>100.72</c:v>
                </c:pt>
              </c:numCache>
            </c:numRef>
          </c:val>
          <c:extLst>
            <c:ext xmlns:c16="http://schemas.microsoft.com/office/drawing/2014/chart" uri="{C3380CC4-5D6E-409C-BE32-E72D297353CC}">
              <c16:uniqueId val="{00000000-1382-422B-AEBF-4DC5E9AB4B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382-422B-AEBF-4DC5E9AB4B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46.39</c:v>
                </c:pt>
                <c:pt idx="1">
                  <c:v>47.63</c:v>
                </c:pt>
                <c:pt idx="2">
                  <c:v>49.09</c:v>
                </c:pt>
                <c:pt idx="3">
                  <c:v>50.62</c:v>
                </c:pt>
                <c:pt idx="4">
                  <c:v>50.01</c:v>
                </c:pt>
              </c:numCache>
            </c:numRef>
          </c:val>
          <c:extLst>
            <c:ext xmlns:c16="http://schemas.microsoft.com/office/drawing/2014/chart" uri="{C3380CC4-5D6E-409C-BE32-E72D297353CC}">
              <c16:uniqueId val="{00000000-B1E0-4633-9613-C3EAADBFA6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B1E0-4633-9613-C3EAADBFA6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13.4</c:v>
                </c:pt>
                <c:pt idx="1">
                  <c:v>14.97</c:v>
                </c:pt>
                <c:pt idx="2">
                  <c:v>18.63</c:v>
                </c:pt>
                <c:pt idx="3">
                  <c:v>19.72</c:v>
                </c:pt>
                <c:pt idx="4">
                  <c:v>18.84</c:v>
                </c:pt>
              </c:numCache>
            </c:numRef>
          </c:val>
          <c:extLst>
            <c:ext xmlns:c16="http://schemas.microsoft.com/office/drawing/2014/chart" uri="{C3380CC4-5D6E-409C-BE32-E72D297353CC}">
              <c16:uniqueId val="{00000000-421B-46CF-8113-E60C545A41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421B-46CF-8113-E60C545A41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DA-4155-9986-9768A5D1B6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26DA-4155-9986-9768A5D1B6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143.87</c:v>
                </c:pt>
                <c:pt idx="1">
                  <c:v>148.57</c:v>
                </c:pt>
                <c:pt idx="2">
                  <c:v>154.33000000000001</c:v>
                </c:pt>
                <c:pt idx="3">
                  <c:v>173.23</c:v>
                </c:pt>
                <c:pt idx="4">
                  <c:v>152.37</c:v>
                </c:pt>
              </c:numCache>
            </c:numRef>
          </c:val>
          <c:extLst>
            <c:ext xmlns:c16="http://schemas.microsoft.com/office/drawing/2014/chart" uri="{C3380CC4-5D6E-409C-BE32-E72D297353CC}">
              <c16:uniqueId val="{00000000-1C4B-4EA8-ACDC-E909E53259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1C4B-4EA8-ACDC-E909E53259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475.44</c:v>
                </c:pt>
                <c:pt idx="1">
                  <c:v>460.49</c:v>
                </c:pt>
                <c:pt idx="2">
                  <c:v>470.45</c:v>
                </c:pt>
                <c:pt idx="3">
                  <c:v>481.04</c:v>
                </c:pt>
                <c:pt idx="4">
                  <c:v>499.2</c:v>
                </c:pt>
              </c:numCache>
            </c:numRef>
          </c:val>
          <c:extLst>
            <c:ext xmlns:c16="http://schemas.microsoft.com/office/drawing/2014/chart" uri="{C3380CC4-5D6E-409C-BE32-E72D297353CC}">
              <c16:uniqueId val="{00000000-628E-4BBA-97C1-4860E3FD15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628E-4BBA-97C1-4860E3FD15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69.28</c:v>
                </c:pt>
                <c:pt idx="1">
                  <c:v>72.489999999999995</c:v>
                </c:pt>
                <c:pt idx="2">
                  <c:v>71.61</c:v>
                </c:pt>
                <c:pt idx="3">
                  <c:v>72.739999999999995</c:v>
                </c:pt>
                <c:pt idx="4">
                  <c:v>71.87</c:v>
                </c:pt>
              </c:numCache>
            </c:numRef>
          </c:val>
          <c:extLst>
            <c:ext xmlns:c16="http://schemas.microsoft.com/office/drawing/2014/chart" uri="{C3380CC4-5D6E-409C-BE32-E72D297353CC}">
              <c16:uniqueId val="{00000000-E02B-4DDD-B266-9F4E29F004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E02B-4DDD-B266-9F4E29F004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241.05</c:v>
                </c:pt>
                <c:pt idx="1">
                  <c:v>232.13</c:v>
                </c:pt>
                <c:pt idx="2">
                  <c:v>234.75</c:v>
                </c:pt>
                <c:pt idx="3">
                  <c:v>231.24</c:v>
                </c:pt>
                <c:pt idx="4">
                  <c:v>234.89</c:v>
                </c:pt>
              </c:numCache>
            </c:numRef>
          </c:val>
          <c:extLst>
            <c:ext xmlns:c16="http://schemas.microsoft.com/office/drawing/2014/chart" uri="{C3380CC4-5D6E-409C-BE32-E72D297353CC}">
              <c16:uniqueId val="{00000000-A24D-4E30-90FD-10EBD2B40D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A24D-4E30-90FD-10EBD2B40D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山梨県　韮崎市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29334</v>
      </c>
      <c r="AM8" s="61"/>
      <c r="AN8" s="61"/>
      <c r="AO8" s="61"/>
      <c r="AP8" s="61"/>
      <c r="AQ8" s="61"/>
      <c r="AR8" s="61"/>
      <c r="AS8" s="61"/>
      <c r="AT8" s="52">
        <f>データ!$S$6</f>
        <v>143.69</v>
      </c>
      <c r="AU8" s="53"/>
      <c r="AV8" s="53"/>
      <c r="AW8" s="53"/>
      <c r="AX8" s="53"/>
      <c r="AY8" s="53"/>
      <c r="AZ8" s="53"/>
      <c r="BA8" s="53"/>
      <c r="BB8" s="54">
        <f>データ!$T$6</f>
        <v>204.15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53.1</v>
      </c>
      <c r="J10" s="53"/>
      <c r="K10" s="53"/>
      <c r="L10" s="53"/>
      <c r="M10" s="53"/>
      <c r="N10" s="53"/>
      <c r="O10" s="64"/>
      <c r="P10" s="54">
        <f>データ!$P$6</f>
        <v>89.03</v>
      </c>
      <c r="Q10" s="54"/>
      <c r="R10" s="54"/>
      <c r="S10" s="54"/>
      <c r="T10" s="54"/>
      <c r="U10" s="54"/>
      <c r="V10" s="54"/>
      <c r="W10" s="61">
        <f>データ!$Q$6</f>
        <v>2816</v>
      </c>
      <c r="X10" s="61"/>
      <c r="Y10" s="61"/>
      <c r="Z10" s="61"/>
      <c r="AA10" s="61"/>
      <c r="AB10" s="61"/>
      <c r="AC10" s="61"/>
      <c r="AD10" s="2"/>
      <c r="AE10" s="2"/>
      <c r="AF10" s="2"/>
      <c r="AG10" s="2"/>
      <c r="AH10" s="4"/>
      <c r="AI10" s="4"/>
      <c r="AJ10" s="4"/>
      <c r="AK10" s="4"/>
      <c r="AL10" s="61">
        <f>データ!$U$6</f>
        <v>25929</v>
      </c>
      <c r="AM10" s="61"/>
      <c r="AN10" s="61"/>
      <c r="AO10" s="61"/>
      <c r="AP10" s="61"/>
      <c r="AQ10" s="61"/>
      <c r="AR10" s="61"/>
      <c r="AS10" s="61"/>
      <c r="AT10" s="52">
        <f>データ!$V$6</f>
        <v>15.71</v>
      </c>
      <c r="AU10" s="53"/>
      <c r="AV10" s="53"/>
      <c r="AW10" s="53"/>
      <c r="AX10" s="53"/>
      <c r="AY10" s="53"/>
      <c r="AZ10" s="53"/>
      <c r="BA10" s="53"/>
      <c r="BB10" s="54">
        <f>データ!$W$6</f>
        <v>1650.48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d24TSseehcNlqSx9y/Cdm726iNpsZ5ObSviaZpOjQt8onWde3e7s53IxmGcRe7Ncrt/7Dp9wQHte8aSexVSQ==" saltValue="PRg3I83VrRBOJBcExZAkQ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192074</v>
      </c>
      <c r="D6" s="34">
        <f t="shared" si="3"/>
        <v>46</v>
      </c>
      <c r="E6" s="34">
        <f t="shared" si="3"/>
        <v>1</v>
      </c>
      <c r="F6" s="34">
        <f t="shared" si="3"/>
        <v>0</v>
      </c>
      <c r="G6" s="34">
        <f t="shared" si="3"/>
        <v>1</v>
      </c>
      <c r="H6" s="34" t="str">
        <f t="shared" si="3"/>
        <v>山梨県　韮崎市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53.1</v>
      </c>
      <c r="P6" s="35">
        <f t="shared" si="3"/>
        <v>89.03</v>
      </c>
      <c r="Q6" s="35">
        <f t="shared" si="3"/>
        <v>2816</v>
      </c>
      <c r="R6" s="35">
        <f t="shared" si="3"/>
        <v>29334</v>
      </c>
      <c r="S6" s="35">
        <f t="shared" si="3"/>
        <v>143.69</v>
      </c>
      <c r="T6" s="35">
        <f t="shared" si="3"/>
        <v>204.15</v>
      </c>
      <c r="U6" s="35">
        <f t="shared" si="3"/>
        <v>25929</v>
      </c>
      <c r="V6" s="35">
        <f t="shared" si="3"/>
        <v>15.71</v>
      </c>
      <c r="W6" s="35">
        <f t="shared" si="3"/>
        <v>1650.48</v>
      </c>
      <c r="X6" s="36">
        <f>IF(X7="",NA(),X7)</f>
        <v>100.57</v>
      </c>
      <c r="Y6" s="36">
        <f t="shared" ref="Y6:AG6" si="4">IF(Y7="",NA(),Y7)</f>
        <v>100.45</v>
      </c>
      <c r="Z6" s="36">
        <f t="shared" si="4"/>
        <v>101.87</v>
      </c>
      <c r="AA6" s="36">
        <f t="shared" si="4"/>
        <v>100.73</v>
      </c>
      <c r="AB6" s="36">
        <f t="shared" si="4"/>
        <v>100.72</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143.87</v>
      </c>
      <c r="AU6" s="36">
        <f t="shared" ref="AU6:BC6" si="6">IF(AU7="",NA(),AU7)</f>
        <v>148.57</v>
      </c>
      <c r="AV6" s="36">
        <f t="shared" si="6"/>
        <v>154.33000000000001</v>
      </c>
      <c r="AW6" s="36">
        <f t="shared" si="6"/>
        <v>173.23</v>
      </c>
      <c r="AX6" s="36">
        <f t="shared" si="6"/>
        <v>152.37</v>
      </c>
      <c r="AY6" s="36">
        <f t="shared" si="6"/>
        <v>391.54</v>
      </c>
      <c r="AZ6" s="36">
        <f t="shared" si="6"/>
        <v>384.34</v>
      </c>
      <c r="BA6" s="36">
        <f t="shared" si="6"/>
        <v>359.47</v>
      </c>
      <c r="BB6" s="36">
        <f t="shared" si="6"/>
        <v>369.69</v>
      </c>
      <c r="BC6" s="36">
        <f t="shared" si="6"/>
        <v>379.08</v>
      </c>
      <c r="BD6" s="35" t="str">
        <f>IF(BD7="","",IF(BD7="-","【-】","【"&amp;SUBSTITUTE(TEXT(BD7,"#,##0.00"),"-","△")&amp;"】"))</f>
        <v>【264.97】</v>
      </c>
      <c r="BE6" s="36">
        <f>IF(BE7="",NA(),BE7)</f>
        <v>475.44</v>
      </c>
      <c r="BF6" s="36">
        <f t="shared" ref="BF6:BN6" si="7">IF(BF7="",NA(),BF7)</f>
        <v>460.49</v>
      </c>
      <c r="BG6" s="36">
        <f t="shared" si="7"/>
        <v>470.45</v>
      </c>
      <c r="BH6" s="36">
        <f t="shared" si="7"/>
        <v>481.04</v>
      </c>
      <c r="BI6" s="36">
        <f t="shared" si="7"/>
        <v>499.2</v>
      </c>
      <c r="BJ6" s="36">
        <f t="shared" si="7"/>
        <v>386.97</v>
      </c>
      <c r="BK6" s="36">
        <f t="shared" si="7"/>
        <v>380.58</v>
      </c>
      <c r="BL6" s="36">
        <f t="shared" si="7"/>
        <v>401.79</v>
      </c>
      <c r="BM6" s="36">
        <f t="shared" si="7"/>
        <v>402.99</v>
      </c>
      <c r="BN6" s="36">
        <f t="shared" si="7"/>
        <v>398.98</v>
      </c>
      <c r="BO6" s="35" t="str">
        <f>IF(BO7="","",IF(BO7="-","【-】","【"&amp;SUBSTITUTE(TEXT(BO7,"#,##0.00"),"-","△")&amp;"】"))</f>
        <v>【266.61】</v>
      </c>
      <c r="BP6" s="36">
        <f>IF(BP7="",NA(),BP7)</f>
        <v>69.28</v>
      </c>
      <c r="BQ6" s="36">
        <f t="shared" ref="BQ6:BY6" si="8">IF(BQ7="",NA(),BQ7)</f>
        <v>72.489999999999995</v>
      </c>
      <c r="BR6" s="36">
        <f t="shared" si="8"/>
        <v>71.61</v>
      </c>
      <c r="BS6" s="36">
        <f t="shared" si="8"/>
        <v>72.739999999999995</v>
      </c>
      <c r="BT6" s="36">
        <f t="shared" si="8"/>
        <v>71.87</v>
      </c>
      <c r="BU6" s="36">
        <f t="shared" si="8"/>
        <v>101.72</v>
      </c>
      <c r="BV6" s="36">
        <f t="shared" si="8"/>
        <v>102.38</v>
      </c>
      <c r="BW6" s="36">
        <f t="shared" si="8"/>
        <v>100.12</v>
      </c>
      <c r="BX6" s="36">
        <f t="shared" si="8"/>
        <v>98.66</v>
      </c>
      <c r="BY6" s="36">
        <f t="shared" si="8"/>
        <v>98.64</v>
      </c>
      <c r="BZ6" s="35" t="str">
        <f>IF(BZ7="","",IF(BZ7="-","【-】","【"&amp;SUBSTITUTE(TEXT(BZ7,"#,##0.00"),"-","△")&amp;"】"))</f>
        <v>【103.24】</v>
      </c>
      <c r="CA6" s="36">
        <f>IF(CA7="",NA(),CA7)</f>
        <v>241.05</v>
      </c>
      <c r="CB6" s="36">
        <f t="shared" ref="CB6:CJ6" si="9">IF(CB7="",NA(),CB7)</f>
        <v>232.13</v>
      </c>
      <c r="CC6" s="36">
        <f t="shared" si="9"/>
        <v>234.75</v>
      </c>
      <c r="CD6" s="36">
        <f t="shared" si="9"/>
        <v>231.24</v>
      </c>
      <c r="CE6" s="36">
        <f t="shared" si="9"/>
        <v>234.89</v>
      </c>
      <c r="CF6" s="36">
        <f t="shared" si="9"/>
        <v>168.2</v>
      </c>
      <c r="CG6" s="36">
        <f t="shared" si="9"/>
        <v>168.67</v>
      </c>
      <c r="CH6" s="36">
        <f t="shared" si="9"/>
        <v>174.97</v>
      </c>
      <c r="CI6" s="36">
        <f t="shared" si="9"/>
        <v>178.59</v>
      </c>
      <c r="CJ6" s="36">
        <f t="shared" si="9"/>
        <v>178.92</v>
      </c>
      <c r="CK6" s="35" t="str">
        <f>IF(CK7="","",IF(CK7="-","【-】","【"&amp;SUBSTITUTE(TEXT(CK7,"#,##0.00"),"-","△")&amp;"】"))</f>
        <v>【168.38】</v>
      </c>
      <c r="CL6" s="36">
        <f>IF(CL7="",NA(),CL7)</f>
        <v>82.77</v>
      </c>
      <c r="CM6" s="36">
        <f t="shared" ref="CM6:CU6" si="10">IF(CM7="",NA(),CM7)</f>
        <v>82.7</v>
      </c>
      <c r="CN6" s="36">
        <f t="shared" si="10"/>
        <v>81.88</v>
      </c>
      <c r="CO6" s="36">
        <f t="shared" si="10"/>
        <v>81.73</v>
      </c>
      <c r="CP6" s="36">
        <f t="shared" si="10"/>
        <v>79.69</v>
      </c>
      <c r="CQ6" s="36">
        <f t="shared" si="10"/>
        <v>54.77</v>
      </c>
      <c r="CR6" s="36">
        <f t="shared" si="10"/>
        <v>54.92</v>
      </c>
      <c r="CS6" s="36">
        <f t="shared" si="10"/>
        <v>55.63</v>
      </c>
      <c r="CT6" s="36">
        <f t="shared" si="10"/>
        <v>55.03</v>
      </c>
      <c r="CU6" s="36">
        <f t="shared" si="10"/>
        <v>55.14</v>
      </c>
      <c r="CV6" s="35" t="str">
        <f>IF(CV7="","",IF(CV7="-","【-】","【"&amp;SUBSTITUTE(TEXT(CV7,"#,##0.00"),"-","△")&amp;"】"))</f>
        <v>【60.00】</v>
      </c>
      <c r="CW6" s="36">
        <f>IF(CW7="",NA(),CW7)</f>
        <v>61.54</v>
      </c>
      <c r="CX6" s="36">
        <f t="shared" ref="CX6:DF6" si="11">IF(CX7="",NA(),CX7)</f>
        <v>62.93</v>
      </c>
      <c r="CY6" s="36">
        <f t="shared" si="11"/>
        <v>63.32</v>
      </c>
      <c r="CZ6" s="36">
        <f t="shared" si="11"/>
        <v>63.49</v>
      </c>
      <c r="DA6" s="36">
        <f t="shared" si="11"/>
        <v>63.5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46.39</v>
      </c>
      <c r="DI6" s="36">
        <f t="shared" ref="DI6:DQ6" si="12">IF(DI7="",NA(),DI7)</f>
        <v>47.63</v>
      </c>
      <c r="DJ6" s="36">
        <f t="shared" si="12"/>
        <v>49.09</v>
      </c>
      <c r="DK6" s="36">
        <f t="shared" si="12"/>
        <v>50.62</v>
      </c>
      <c r="DL6" s="36">
        <f t="shared" si="12"/>
        <v>50.01</v>
      </c>
      <c r="DM6" s="36">
        <f t="shared" si="12"/>
        <v>47.46</v>
      </c>
      <c r="DN6" s="36">
        <f t="shared" si="12"/>
        <v>48.49</v>
      </c>
      <c r="DO6" s="36">
        <f t="shared" si="12"/>
        <v>48.05</v>
      </c>
      <c r="DP6" s="36">
        <f t="shared" si="12"/>
        <v>48.87</v>
      </c>
      <c r="DQ6" s="36">
        <f t="shared" si="12"/>
        <v>49.92</v>
      </c>
      <c r="DR6" s="35" t="str">
        <f>IF(DR7="","",IF(DR7="-","【-】","【"&amp;SUBSTITUTE(TEXT(DR7,"#,##0.00"),"-","△")&amp;"】"))</f>
        <v>【49.59】</v>
      </c>
      <c r="DS6" s="36">
        <f>IF(DS7="",NA(),DS7)</f>
        <v>13.4</v>
      </c>
      <c r="DT6" s="36">
        <f t="shared" ref="DT6:EB6" si="13">IF(DT7="",NA(),DT7)</f>
        <v>14.97</v>
      </c>
      <c r="DU6" s="36">
        <f t="shared" si="13"/>
        <v>18.63</v>
      </c>
      <c r="DV6" s="36">
        <f t="shared" si="13"/>
        <v>19.72</v>
      </c>
      <c r="DW6" s="36">
        <f t="shared" si="13"/>
        <v>18.84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2.58</v>
      </c>
      <c r="EE6" s="36">
        <f t="shared" ref="EE6:EM6" si="14">IF(EE7="",NA(),EE7)</f>
        <v>1.59</v>
      </c>
      <c r="EF6" s="36">
        <f t="shared" si="14"/>
        <v>1.32</v>
      </c>
      <c r="EG6" s="36">
        <f t="shared" si="14"/>
        <v>1.39</v>
      </c>
      <c r="EH6" s="36">
        <f t="shared" si="14"/>
        <v>1.1299999999999999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192074</v>
      </c>
      <c r="D7" s="38">
        <v>46</v>
      </c>
      <c r="E7" s="38">
        <v>1</v>
      </c>
      <c r="F7" s="38">
        <v>0</v>
      </c>
      <c r="G7" s="38">
        <v>1</v>
      </c>
      <c r="H7" s="38" t="s">
        <v>93</v>
      </c>
      <c r="I7" s="38" t="s">
        <v>94</v>
      </c>
      <c r="J7" s="38" t="s">
        <v>95</v>
      </c>
      <c r="K7" s="38" t="s">
        <v>96</v>
      </c>
      <c r="L7" s="38" t="s">
        <v>97</v>
      </c>
      <c r="M7" s="38" t="s">
        <v>98</v>
      </c>
      <c r="N7" s="39" t="s">
        <v>99</v>
      </c>
      <c r="O7" s="39">
        <v>53.1</v>
      </c>
      <c r="P7" s="39">
        <v>89.03</v>
      </c>
      <c r="Q7" s="39">
        <v>2816</v>
      </c>
      <c r="R7" s="39">
        <v>29334</v>
      </c>
      <c r="S7" s="39">
        <v>143.69</v>
      </c>
      <c r="T7" s="39">
        <v>204.15</v>
      </c>
      <c r="U7" s="39">
        <v>25929</v>
      </c>
      <c r="V7" s="39">
        <v>15.71</v>
      </c>
      <c r="W7" s="39">
        <v>1650.48</v>
      </c>
      <c r="X7" s="39">
        <v>100.57</v>
      </c>
      <c r="Y7" s="39">
        <v>100.45</v>
      </c>
      <c r="Z7" s="39">
        <v>101.87</v>
      </c>
      <c r="AA7" s="39">
        <v>100.73</v>
      </c>
      <c r="AB7" s="39">
        <v>100.72</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143.87</v>
      </c>
      <c r="AU7" s="39">
        <v>148.57</v>
      </c>
      <c r="AV7" s="39">
        <v>154.33000000000001</v>
      </c>
      <c r="AW7" s="39">
        <v>173.23</v>
      </c>
      <c r="AX7" s="39">
        <v>152.37</v>
      </c>
      <c r="AY7" s="39">
        <v>391.54</v>
      </c>
      <c r="AZ7" s="39">
        <v>384.34</v>
      </c>
      <c r="BA7" s="39">
        <v>359.47</v>
      </c>
      <c r="BB7" s="39">
        <v>369.69</v>
      </c>
      <c r="BC7" s="39">
        <v>379.08</v>
      </c>
      <c r="BD7" s="39">
        <v>264.97000000000003</v>
      </c>
      <c r="BE7" s="39">
        <v>475.44</v>
      </c>
      <c r="BF7" s="39">
        <v>460.49</v>
      </c>
      <c r="BG7" s="39">
        <v>470.45</v>
      </c>
      <c r="BH7" s="39">
        <v>481.04</v>
      </c>
      <c r="BI7" s="39">
        <v>499.2</v>
      </c>
      <c r="BJ7" s="39">
        <v>386.97</v>
      </c>
      <c r="BK7" s="39">
        <v>380.58</v>
      </c>
      <c r="BL7" s="39">
        <v>401.79</v>
      </c>
      <c r="BM7" s="39">
        <v>402.99</v>
      </c>
      <c r="BN7" s="39">
        <v>398.98</v>
      </c>
      <c r="BO7" s="39">
        <v>266.61</v>
      </c>
      <c r="BP7" s="39">
        <v>69.28</v>
      </c>
      <c r="BQ7" s="39">
        <v>72.489999999999995</v>
      </c>
      <c r="BR7" s="39">
        <v>71.61</v>
      </c>
      <c r="BS7" s="39">
        <v>72.739999999999995</v>
      </c>
      <c r="BT7" s="39">
        <v>71.87</v>
      </c>
      <c r="BU7" s="39">
        <v>101.72</v>
      </c>
      <c r="BV7" s="39">
        <v>102.38</v>
      </c>
      <c r="BW7" s="39">
        <v>100.12</v>
      </c>
      <c r="BX7" s="39">
        <v>98.66</v>
      </c>
      <c r="BY7" s="39">
        <v>98.64</v>
      </c>
      <c r="BZ7" s="39">
        <v>103.24</v>
      </c>
      <c r="CA7" s="39">
        <v>241.05</v>
      </c>
      <c r="CB7" s="39">
        <v>232.13</v>
      </c>
      <c r="CC7" s="39">
        <v>234.75</v>
      </c>
      <c r="CD7" s="39">
        <v>231.24</v>
      </c>
      <c r="CE7" s="39">
        <v>234.89</v>
      </c>
      <c r="CF7" s="39">
        <v>168.2</v>
      </c>
      <c r="CG7" s="39">
        <v>168.67</v>
      </c>
      <c r="CH7" s="39">
        <v>174.97</v>
      </c>
      <c r="CI7" s="39">
        <v>178.59</v>
      </c>
      <c r="CJ7" s="39">
        <v>178.92</v>
      </c>
      <c r="CK7" s="39">
        <v>168.38</v>
      </c>
      <c r="CL7" s="39">
        <v>82.77</v>
      </c>
      <c r="CM7" s="39">
        <v>82.7</v>
      </c>
      <c r="CN7" s="39">
        <v>81.88</v>
      </c>
      <c r="CO7" s="39">
        <v>81.73</v>
      </c>
      <c r="CP7" s="39">
        <v>79.69</v>
      </c>
      <c r="CQ7" s="39">
        <v>54.77</v>
      </c>
      <c r="CR7" s="39">
        <v>54.92</v>
      </c>
      <c r="CS7" s="39">
        <v>55.63</v>
      </c>
      <c r="CT7" s="39">
        <v>55.03</v>
      </c>
      <c r="CU7" s="39">
        <v>55.14</v>
      </c>
      <c r="CV7" s="39">
        <v>60</v>
      </c>
      <c r="CW7" s="39">
        <v>61.54</v>
      </c>
      <c r="CX7" s="39">
        <v>62.93</v>
      </c>
      <c r="CY7" s="39">
        <v>63.32</v>
      </c>
      <c r="CZ7" s="39">
        <v>63.49</v>
      </c>
      <c r="DA7" s="39">
        <v>63.5</v>
      </c>
      <c r="DB7" s="39">
        <v>82.89</v>
      </c>
      <c r="DC7" s="39">
        <v>82.66</v>
      </c>
      <c r="DD7" s="39">
        <v>82.04</v>
      </c>
      <c r="DE7" s="39">
        <v>81.900000000000006</v>
      </c>
      <c r="DF7" s="39">
        <v>81.39</v>
      </c>
      <c r="DG7" s="39">
        <v>89.8</v>
      </c>
      <c r="DH7" s="39">
        <v>46.39</v>
      </c>
      <c r="DI7" s="39">
        <v>47.63</v>
      </c>
      <c r="DJ7" s="39">
        <v>49.09</v>
      </c>
      <c r="DK7" s="39">
        <v>50.62</v>
      </c>
      <c r="DL7" s="39">
        <v>50.01</v>
      </c>
      <c r="DM7" s="39">
        <v>47.46</v>
      </c>
      <c r="DN7" s="39">
        <v>48.49</v>
      </c>
      <c r="DO7" s="39">
        <v>48.05</v>
      </c>
      <c r="DP7" s="39">
        <v>48.87</v>
      </c>
      <c r="DQ7" s="39">
        <v>49.92</v>
      </c>
      <c r="DR7" s="39">
        <v>49.59</v>
      </c>
      <c r="DS7" s="39">
        <v>13.4</v>
      </c>
      <c r="DT7" s="39">
        <v>14.97</v>
      </c>
      <c r="DU7" s="39">
        <v>18.63</v>
      </c>
      <c r="DV7" s="39">
        <v>19.72</v>
      </c>
      <c r="DW7" s="39">
        <v>18.84</v>
      </c>
      <c r="DX7" s="39">
        <v>9.7100000000000009</v>
      </c>
      <c r="DY7" s="39">
        <v>12.79</v>
      </c>
      <c r="DZ7" s="39">
        <v>13.39</v>
      </c>
      <c r="EA7" s="39">
        <v>14.85</v>
      </c>
      <c r="EB7" s="39">
        <v>16.88</v>
      </c>
      <c r="EC7" s="39">
        <v>19.440000000000001</v>
      </c>
      <c r="ED7" s="39">
        <v>2.58</v>
      </c>
      <c r="EE7" s="39">
        <v>1.59</v>
      </c>
      <c r="EF7" s="39">
        <v>1.32</v>
      </c>
      <c r="EG7" s="39">
        <v>1.39</v>
      </c>
      <c r="EH7" s="39">
        <v>1.1299999999999999</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2021-01-27T00:17:22Z</cp:lastPrinted>
  <dcterms:created xsi:type="dcterms:W3CDTF">2020-12-04T02:08:06Z</dcterms:created>
  <dcterms:modified xsi:type="dcterms:W3CDTF">2021-02-22T02:57:57Z</dcterms:modified>
  <cp:category/>
</cp:coreProperties>
</file>