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EFZ863umygdRyWe+2qWsFcdZ0x182WmqR4XlbBhxd72H4lnpq3DLYe8FJauT2H5q3OGF+Du0eUXZw/05B6EsLw==" workbookSaltValue="Q+RsXpnDh/chZ3TiXm0G2g=="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<sst xmlns="http://schemas.openxmlformats.org/spreadsheetml/2006/main" count="233" uniqueCount="116">
  <si>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</si>
  <si>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</si>
  <si>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</si>
  <si>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</si>
  <si>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</si>
  <si>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</si>
  <si>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</si>
  <si>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</si>
  <si>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</si>
  <si>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</si>
  <si>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</si>
  <si>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</si>
  <si>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</si>
  <si>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</si>
  <si>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</si>
  <si>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</si>
  <si>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</si>
  <si>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</si>
  <si>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</si>
  <si>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</si>
  <si>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</si>
  <si>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</si>
  <si>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</si>
  <si>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</si>
  <si>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</si>
  <si>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</si>
  <si>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</si>
  <si>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</si>
  <si>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</si>
  <si>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</si>
  <si>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</si>
  <si>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</si>
  <si>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</si>
  <si>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</si>
  <si>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</si>
  <si>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</si>
  <si>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</si>
  <si>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</si>
  <si>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</si>
  <si>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</si>
  <si>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</si>
  <si>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</si>
  <si>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</si>
  <si>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</si>
  <si>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</si>
  <si>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</si>
  <si>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</si>
  <si>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</si>
  <si>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</si>
  <si>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</si>
  <si>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</si>
  <si>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</si>
  <si>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</si>
  <si>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</si>
  <si>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</si>
  <si>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</si>
  <si>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</si>
  <si>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</si>
  <si>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</si>
  <si>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</si>
  <si>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</si>
  <si>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</si>
  <si>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</si>
  <si>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</si>
  <si>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</si>
  <si>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</si>
  <si>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</si>
  <si>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</si>
  <si>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</si>
  <si>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</si>
  <si>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</si>
  <si>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</si>
  <si>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</si>
  <si>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</si>
  <si>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</si>
  <si>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</si>
  <si>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</si>
  <si>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</si>
  <si>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</si>
  <si>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</si>
  <si>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</si>
  <si>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</si>
  <si>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</si>
  <si>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</si>
  <si>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</si>
  <si>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</si>
  <si>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</si>
  <si>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</si>
  <si>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</si>
  <si>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</si>
  <si>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</si>
  <si>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</si>
  <si>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</si>
  <si>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</si>
  <si>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</si>
  <si>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</si>
  <si>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</si>
  <si>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</si>
  <si>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</si>
  <si>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</si>
  <si>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</si>
  <si>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</si>
  <si>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</si>
  <si>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</si>
  <si>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</si>
  <si>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</si>
  <si>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</si>
  <si>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</si>
  <si>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</si>
  <si>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</si>
  <si>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</si>
  <si>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</si>
  <si>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</si>
  <si>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rPh sb="1" eb="3">
      <t>スイドウ</t>
    </rPh>
    <rPh sb="3" eb="5">
      <t>リョウキン</t>
    </rPh>
    <rPh sb="5" eb="7">
      <t>シュウニュウ</t>
    </rPh>
    <rPh sb="8" eb="10">
      <t>キバン</t>
    </rPh>
    <rPh sb="13" eb="15">
      <t>ユウシュウ</t>
    </rPh>
    <rPh sb="15" eb="17">
      <t>スイリョウ</t>
    </rPh>
    <rPh sb="19" eb="21">
      <t>キュウスイ</t>
    </rPh>
    <rPh sb="21" eb="23">
      <t>ジンコウ</t>
    </rPh>
    <rPh sb="24" eb="26">
      <t>ゲンショウ</t>
    </rPh>
    <rPh sb="27" eb="29">
      <t>セッスイ</t>
    </rPh>
    <rPh sb="29" eb="31">
      <t>イシキ</t>
    </rPh>
    <rPh sb="32" eb="34">
      <t>コウジョウ</t>
    </rPh>
    <rPh sb="38" eb="40">
      <t>ネンネン</t>
    </rPh>
    <rPh sb="40" eb="42">
      <t>ゲンショウ</t>
    </rPh>
    <rPh sb="44" eb="46">
      <t>キュウスイ</t>
    </rPh>
    <rPh sb="46" eb="48">
      <t>シュウエキ</t>
    </rPh>
    <rPh sb="49" eb="51">
      <t>ゾウカ</t>
    </rPh>
    <rPh sb="52" eb="54">
      <t>ミコ</t>
    </rPh>
    <rPh sb="60" eb="62">
      <t>イッパン</t>
    </rPh>
    <rPh sb="62" eb="64">
      <t>カイケイ</t>
    </rPh>
    <rPh sb="67" eb="69">
      <t>クリイレ</t>
    </rPh>
    <rPh sb="69" eb="70">
      <t>キン</t>
    </rPh>
    <rPh sb="71" eb="73">
      <t>シュウニュウ</t>
    </rPh>
    <rPh sb="74" eb="75">
      <t>タモ</t>
    </rPh>
    <rPh sb="80" eb="82">
      <t>ジョウキョウ</t>
    </rPh>
    <rPh sb="89" eb="91">
      <t>シセツ</t>
    </rPh>
    <rPh sb="92" eb="95">
      <t>ロウキュウカ</t>
    </rPh>
    <rPh sb="96" eb="98">
      <t>スイゲン</t>
    </rPh>
    <rPh sb="98" eb="100">
      <t>カクホ</t>
    </rPh>
    <rPh sb="101" eb="102">
      <t>オオ</t>
    </rPh>
    <rPh sb="104" eb="106">
      <t>カダイ</t>
    </rPh>
    <rPh sb="115" eb="117">
      <t>ソウキュウ</t>
    </rPh>
    <rPh sb="118" eb="120">
      <t>シセツ</t>
    </rPh>
    <rPh sb="120" eb="122">
      <t>セイビ</t>
    </rPh>
    <rPh sb="123" eb="125">
      <t>ジッシ</t>
    </rPh>
    <rPh sb="132" eb="134">
      <t>カンイ</t>
    </rPh>
    <rPh sb="134" eb="136">
      <t>スイドウ</t>
    </rPh>
    <rPh sb="136" eb="138">
      <t>ジギョウ</t>
    </rPh>
    <rPh sb="138" eb="140">
      <t>ゼンタイ</t>
    </rPh>
    <rPh sb="141" eb="143">
      <t>ザイム</t>
    </rPh>
    <rPh sb="143" eb="145">
      <t>タイシツ</t>
    </rPh>
    <rPh sb="146" eb="148">
      <t>カイゼン</t>
    </rPh>
    <rPh sb="149" eb="150">
      <t>ハカ</t>
    </rPh>
    <rPh sb="152" eb="154">
      <t>ショウライ</t>
    </rPh>
    <rPh sb="159" eb="161">
      <t>アンテイ</t>
    </rPh>
    <rPh sb="163" eb="166">
      <t>スイドウスイ</t>
    </rPh>
    <rPh sb="167" eb="169">
      <t>キョウキュウ</t>
    </rPh>
    <rPh sb="170" eb="171">
      <t>シ</t>
    </rPh>
    <rPh sb="176" eb="178">
      <t>コンゴ</t>
    </rPh>
    <rPh sb="179" eb="181">
      <t>ミトオ</t>
    </rPh>
    <rPh sb="183" eb="185">
      <t>リョウキン</t>
    </rPh>
    <rPh sb="185" eb="187">
      <t>スイジュン</t>
    </rPh>
    <rPh sb="188" eb="190">
      <t>セッテイ</t>
    </rPh>
    <rPh sb="191" eb="193">
      <t>ザイゲン</t>
    </rPh>
    <rPh sb="194" eb="196">
      <t>カクホ</t>
    </rPh>
    <rPh sb="198" eb="199">
      <t>サラ</t>
    </rPh>
    <rPh sb="201" eb="203">
      <t>ケイエイ</t>
    </rPh>
    <rPh sb="203" eb="205">
      <t>カイゼン</t>
    </rPh>
    <rPh sb="206" eb="207">
      <t>ム</t>
    </rPh>
    <rPh sb="209" eb="210">
      <t>ト</t>
    </rPh>
    <rPh sb="211" eb="212">
      <t>ク</t>
    </rPh>
    <rPh sb="214" eb="215">
      <t>オコナ</t>
    </rPh>
    <phoneticPr fontId="4"/>
  </si>
  <si>
    <t>①収益的収支比率は、全国平均及び類似団体平均値を上回っているが、依然として100％を下回っているため、更なる経費削減等による費用抑制を図る必要がある。
④企業債残高対給水収益比率は、近年施設整備等がなく類似団体平均値を下回っている。
⑤料金回収率は、平成30年10月に料金改定を行ったため令和元年度では改善が見られる。
⑥給水原価は、全国平均及び類似団体平均値を下回っているが、更なる経費削減や有収率の向上等を図る必要がある。
⑦施設利用率は、有収率が全国平均及び類似団体平均値を下回っており、高い水準となっている。
⑧有収率は、全国平均及び類似団体平均値と比べ、依然として低い数値であるため、今後も計画的な管路の更新や漏水調査等の実施により、有収率の向上に努める必要がある。</t>
    <rPh sb="91" eb="93">
      <t>キンネン</t>
    </rPh>
    <rPh sb="93" eb="95">
      <t>シセツ</t>
    </rPh>
    <rPh sb="95" eb="97">
      <t>セイビ</t>
    </rPh>
    <rPh sb="97" eb="98">
      <t>トウ</t>
    </rPh>
    <rPh sb="109" eb="110">
      <t>シタ</t>
    </rPh>
    <rPh sb="125" eb="127">
      <t>ヘイセイ</t>
    </rPh>
    <rPh sb="129" eb="130">
      <t>ネン</t>
    </rPh>
    <rPh sb="132" eb="133">
      <t>ガツ</t>
    </rPh>
    <rPh sb="134" eb="136">
      <t>リョウキン</t>
    </rPh>
    <rPh sb="136" eb="138">
      <t>カイテイ</t>
    </rPh>
    <rPh sb="139" eb="140">
      <t>オコナ</t>
    </rPh>
    <rPh sb="144" eb="146">
      <t>レイワ</t>
    </rPh>
    <rPh sb="146" eb="147">
      <t>ガン</t>
    </rPh>
    <rPh sb="147" eb="149">
      <t>ネンド</t>
    </rPh>
    <rPh sb="151" eb="153">
      <t>カイゼン</t>
    </rPh>
    <rPh sb="154" eb="155">
      <t>ミ</t>
    </rPh>
    <rPh sb="222" eb="225">
      <t>ユウシュウリツ</t>
    </rPh>
    <rPh sb="240" eb="241">
      <t>シタ</t>
    </rPh>
    <rPh sb="247" eb="248">
      <t>タカ</t>
    </rPh>
    <rPh sb="249" eb="251">
      <t>スイジュン</t>
    </rPh>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</si>
  <si>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の経過した資産の洗い出しを行い、優先順位をつけ資産の更新を行っていくことが必要である。また令和３年度より施設整備を順次実施する予定である。</t>
    <rPh sb="12" eb="14">
      <t>キョウヨウ</t>
    </rPh>
    <rPh sb="14" eb="16">
      <t>カイシ</t>
    </rPh>
    <rPh sb="20" eb="23">
      <t>ネンイジョウ</t>
    </rPh>
    <rPh sb="23" eb="25">
      <t>ケイカ</t>
    </rPh>
    <rPh sb="27" eb="28">
      <t>ミ</t>
    </rPh>
    <rPh sb="28" eb="30">
      <t>カイリョウ</t>
    </rPh>
    <rPh sb="31" eb="34">
      <t>ハイスイカン</t>
    </rPh>
    <rPh sb="35" eb="36">
      <t>オオ</t>
    </rPh>
    <rPh sb="37" eb="39">
      <t>ソンザイ</t>
    </rPh>
    <rPh sb="41" eb="42">
      <t>ミ</t>
    </rPh>
    <rPh sb="45" eb="47">
      <t>ロウスイ</t>
    </rPh>
    <rPh sb="50" eb="53">
      <t>ユウシュウリツ</t>
    </rPh>
    <rPh sb="54" eb="56">
      <t>テイカ</t>
    </rPh>
    <rPh sb="57" eb="59">
      <t>ミウ</t>
    </rPh>
    <rPh sb="67" eb="69">
      <t>スイドウ</t>
    </rPh>
    <rPh sb="69" eb="71">
      <t>シセツ</t>
    </rPh>
    <rPh sb="72" eb="75">
      <t>ハイスイチ</t>
    </rPh>
    <rPh sb="79" eb="80">
      <t>トウ</t>
    </rPh>
    <rPh sb="86" eb="88">
      <t>タイヨウ</t>
    </rPh>
    <rPh sb="88" eb="90">
      <t>ネンスウ</t>
    </rPh>
    <rPh sb="91" eb="92">
      <t>コ</t>
    </rPh>
    <rPh sb="96" eb="98">
      <t>シセツ</t>
    </rPh>
    <rPh sb="102" eb="104">
      <t>コショウ</t>
    </rPh>
    <rPh sb="108" eb="110">
      <t>シュウリ</t>
    </rPh>
    <rPh sb="111" eb="113">
      <t>トリカエ</t>
    </rPh>
    <rPh sb="118" eb="120">
      <t>ジョウキョウ</t>
    </rPh>
    <rPh sb="124" eb="126">
      <t>コンゴ</t>
    </rPh>
    <rPh sb="127" eb="129">
      <t>シサン</t>
    </rPh>
    <rPh sb="129" eb="131">
      <t>ダイチョウ</t>
    </rPh>
    <rPh sb="132" eb="134">
      <t>セイビ</t>
    </rPh>
    <rPh sb="137" eb="139">
      <t>タイヨウ</t>
    </rPh>
    <rPh sb="139" eb="141">
      <t>ネンスウ</t>
    </rPh>
    <rPh sb="142" eb="144">
      <t>ケイカ</t>
    </rPh>
    <rPh sb="146" eb="148">
      <t>シサン</t>
    </rPh>
    <rPh sb="149" eb="150">
      <t>アラ</t>
    </rPh>
    <rPh sb="151" eb="152">
      <t>ダ</t>
    </rPh>
    <rPh sb="154" eb="155">
      <t>オコナ</t>
    </rPh>
    <rPh sb="157" eb="159">
      <t>ユウセン</t>
    </rPh>
    <rPh sb="159" eb="161">
      <t>ジュンイ</t>
    </rPh>
    <rPh sb="164" eb="166">
      <t>シサン</t>
    </rPh>
    <rPh sb="167" eb="169">
      <t>コウシン</t>
    </rPh>
    <rPh sb="170" eb="171">
      <t>オコナ</t>
    </rPh>
    <rPh sb="178" eb="180">
      <t>ヒツヨウ</t>
    </rPh>
    <rPh sb="186" eb="188">
      <t>レイワ</t>
    </rPh>
    <rPh sb="189" eb="191">
      <t>ネンド</t>
    </rPh>
    <rPh sb="193" eb="195">
      <t>シセツ</t>
    </rPh>
    <rPh sb="195" eb="197">
      <t>セイビ</t>
    </rPh>
    <rPh sb="198" eb="200">
      <t>ジュンジ</t>
    </rPh>
    <rPh sb="200" eb="202">
      <t>ジッシ</t>
    </rPh>
    <rPh sb="204" eb="20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</si>
</sst>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6AFF-4E7D-9431-422F630D7CB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6AFF-4E7D-9431-422F630D7CB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65.31</c:v>
                </c:pt>
                <c:pt idx="1">
                  <c:v>63.74</c:v>
                </c:pt>
                <c:pt idx="2">
                  <c:v>62.94</c:v>
                </c:pt>
                <c:pt idx="3">
                  <c:v>64.36</c:v>
                </c:pt>
                <c:pt idx="4">
                  <c:v>62.93</c:v>
                </c:pt>
              </c:numCache>
            </c:numRef>
          </c:val>
          <c:extLst>
            <c:ext xmlns:c16="http://schemas.microsoft.com/office/drawing/2014/chart" uri="{C3380CC4-5D6E-409C-BE32-E72D297353CC}">
              <c16:uniqueId val="{00000000-F57A-4D17-9FF4-9C14F5743E1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F57A-4D17-9FF4-9C14F5743E1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72.11</c:v>
                </c:pt>
                <c:pt idx="1">
                  <c:v>72.27</c:v>
                </c:pt>
                <c:pt idx="2">
                  <c:v>73.209999999999994</c:v>
                </c:pt>
                <c:pt idx="3">
                  <c:v>69.38</c:v>
                </c:pt>
                <c:pt idx="4">
                  <c:v>67.09</c:v>
                </c:pt>
              </c:numCache>
            </c:numRef>
          </c:val>
          <c:extLst>
            <c:ext xmlns:c16="http://schemas.microsoft.com/office/drawing/2014/chart" uri="{C3380CC4-5D6E-409C-BE32-E72D297353CC}">
              <c16:uniqueId val="{00000000-DF69-4D99-9924-8CCF31988C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DF69-4D99-9924-8CCF31988C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84.54</c:v>
                </c:pt>
                <c:pt idx="1">
                  <c:v>92.17</c:v>
                </c:pt>
                <c:pt idx="2">
                  <c:v>82.09</c:v>
                </c:pt>
                <c:pt idx="3">
                  <c:v>85.92</c:v>
                </c:pt>
                <c:pt idx="4">
                  <c:v>87.74</c:v>
                </c:pt>
              </c:numCache>
            </c:numRef>
          </c:val>
          <c:extLst>
            <c:ext xmlns:c16="http://schemas.microsoft.com/office/drawing/2014/chart" uri="{C3380CC4-5D6E-409C-BE32-E72D297353CC}">
              <c16:uniqueId val="{00000000-4F75-411A-819E-55BE417BED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4F75-411A-819E-55BE417BED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E-41EC-8105-55572C1B8D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E-41EC-8105-55572C1B8D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5-4EE7-8B8A-9788F108FAF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5-4EE7-8B8A-9788F108FAF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A-44A0-9441-BB7FFE2B813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A-44A0-9441-BB7FFE2B813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2-42F3-84B3-C5F9452987F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2-42F3-84B3-C5F9452987F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1248.0899999999999</c:v>
                </c:pt>
                <c:pt idx="1">
                  <c:v>1088.49</c:v>
                </c:pt>
                <c:pt idx="2">
                  <c:v>1099.26</c:v>
                </c:pt>
                <c:pt idx="3">
                  <c:v>979.39</c:v>
                </c:pt>
                <c:pt idx="4">
                  <c:v>880.93</c:v>
                </c:pt>
              </c:numCache>
            </c:numRef>
          </c:val>
          <c:extLst>
            <c:ext xmlns:c16="http://schemas.microsoft.com/office/drawing/2014/chart" uri="{C3380CC4-5D6E-409C-BE32-E72D297353CC}">
              <c16:uniqueId val="{00000000-2777-44CB-96A1-C41CBECEB74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2777-44CB-96A1-C41CBECEB74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50.23</c:v>
                </c:pt>
                <c:pt idx="1">
                  <c:v>51.59</c:v>
                </c:pt>
                <c:pt idx="2">
                  <c:v>48.39</c:v>
                </c:pt>
                <c:pt idx="3">
                  <c:v>52.42</c:v>
                </c:pt>
                <c:pt idx="4">
                  <c:v>54.34</c:v>
                </c:pt>
              </c:numCache>
            </c:numRef>
          </c:val>
          <c:extLst>
            <c:ext xmlns:c16="http://schemas.microsoft.com/office/drawing/2014/chart" uri="{C3380CC4-5D6E-409C-BE32-E72D297353CC}">
              <c16:uniqueId val="{00000000-3655-4953-A7BD-210A04EB053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3655-4953-A7BD-210A04EB053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175.43</c:v>
                </c:pt>
                <c:pt idx="1">
                  <c:v>185.46</c:v>
                </c:pt>
                <c:pt idx="2">
                  <c:v>186.08</c:v>
                </c:pt>
                <c:pt idx="3">
                  <c:v>188.37</c:v>
                </c:pt>
                <c:pt idx="4">
                  <c:v>201</c:v>
                </c:pt>
              </c:numCache>
            </c:numRef>
          </c:val>
          <c:extLst>
            <c:ext xmlns:c16="http://schemas.microsoft.com/office/drawing/2014/chart" uri="{C3380CC4-5D6E-409C-BE32-E72D297353CC}">
              <c16:uniqueId val="{00000000-3158-4961-B282-FBAE5BCB3A9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3158-4961-B282-FBAE5BCB3A9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Y12" sqref="Y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大月市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23755</v>
      </c>
      <c r="AM8" s="51"/>
      <c r="AN8" s="51"/>
      <c r="AO8" s="51"/>
      <c r="AP8" s="51"/>
      <c r="AQ8" s="51"/>
      <c r="AR8" s="51"/>
      <c r="AS8" s="51"/>
      <c r="AT8" s="47">
        <f>データ!$S$6</f>
        <v>280.25</v>
      </c>
      <c r="AU8" s="47"/>
      <c r="AV8" s="47"/>
      <c r="AW8" s="47"/>
      <c r="AX8" s="47"/>
      <c r="AY8" s="47"/>
      <c r="AZ8" s="47"/>
      <c r="BA8" s="47"/>
      <c r="BB8" s="47">
        <f>データ!$T$6</f>
        <v>84.76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25.24</v>
      </c>
      <c r="Q10" s="47"/>
      <c r="R10" s="47"/>
      <c r="S10" s="47"/>
      <c r="T10" s="47"/>
      <c r="U10" s="47"/>
      <c r="V10" s="47"/>
      <c r="W10" s="51">
        <f>データ!$Q$6</f>
        <v>2266</v>
      </c>
      <c r="X10" s="51"/>
      <c r="Y10" s="51"/>
      <c r="Z10" s="51"/>
      <c r="AA10" s="51"/>
      <c r="AB10" s="51"/>
      <c r="AC10" s="51"/>
      <c r="AD10" s="2"/>
      <c r="AE10" s="2"/>
      <c r="AF10" s="2"/>
      <c r="AG10" s="2"/>
      <c r="AH10" s="2"/>
      <c r="AI10" s="2"/>
      <c r="AJ10" s="2"/>
      <c r="AK10" s="2"/>
      <c r="AL10" s="51">
        <f>データ!$U$6</f>
        <v>5939</v>
      </c>
      <c r="AM10" s="51"/>
      <c r="AN10" s="51"/>
      <c r="AO10" s="51"/>
      <c r="AP10" s="51"/>
      <c r="AQ10" s="51"/>
      <c r="AR10" s="51"/>
      <c r="AS10" s="51"/>
      <c r="AT10" s="47">
        <f>データ!$V$6</f>
        <v>8.6300000000000008</v>
      </c>
      <c r="AU10" s="47"/>
      <c r="AV10" s="47"/>
      <c r="AW10" s="47"/>
      <c r="AX10" s="47"/>
      <c r="AY10" s="47"/>
      <c r="AZ10" s="47"/>
      <c r="BA10" s="47"/>
      <c r="BB10" s="47">
        <f>データ!$W$6</f>
        <v>688.18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SDFJ4e4drFoYTrnLK/X1FxsPcLPQ438MtN55X6+cck0LIAFC6EvUZZ5hepa7wlEvCfu+sgaDcLe2cTm8I6j6+g==" saltValue="3KyIOYwgw0aiZd1cNkWi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192066</v>
      </c>
      <c r="D6" s="34">
        <f t="shared" si="3"/>
        <v>47</v>
      </c>
      <c r="E6" s="34">
        <f t="shared" si="3"/>
        <v>1</v>
      </c>
      <c r="F6" s="34">
        <f t="shared" si="3"/>
        <v>0</v>
      </c>
      <c r="G6" s="34">
        <f t="shared" si="3"/>
        <v>0</v>
      </c>
      <c r="H6" s="34" t="str">
        <f t="shared" si="3"/>
        <v>山梨県　大月市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25.24</v>
      </c>
      <c r="Q6" s="35">
        <f t="shared" si="3"/>
        <v>2266</v>
      </c>
      <c r="R6" s="35">
        <f t="shared" si="3"/>
        <v>23755</v>
      </c>
      <c r="S6" s="35">
        <f t="shared" si="3"/>
        <v>280.25</v>
      </c>
      <c r="T6" s="35">
        <f t="shared" si="3"/>
        <v>84.76</v>
      </c>
      <c r="U6" s="35">
        <f t="shared" si="3"/>
        <v>5939</v>
      </c>
      <c r="V6" s="35">
        <f t="shared" si="3"/>
        <v>8.6300000000000008</v>
      </c>
      <c r="W6" s="35">
        <f t="shared" si="3"/>
        <v>688.18</v>
      </c>
      <c r="X6" s="36">
        <f>IF(X7="",NA(),X7)</f>
        <v>84.54</v>
      </c>
      <c r="Y6" s="36">
        <f t="shared" ref="Y6:AG6" si="4">IF(Y7="",NA(),Y7)</f>
        <v>92.17</v>
      </c>
      <c r="Z6" s="36">
        <f t="shared" si="4"/>
        <v>82.09</v>
      </c>
      <c r="AA6" s="36">
        <f t="shared" si="4"/>
        <v>85.92</v>
      </c>
      <c r="AB6" s="36">
        <f t="shared" si="4"/>
        <v>87.74</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1248.0899999999999</v>
      </c>
      <c r="BF6" s="36">
        <f t="shared" ref="BF6:BN6" si="7">IF(BF7="",NA(),BF7)</f>
        <v>1088.49</v>
      </c>
      <c r="BG6" s="36">
        <f t="shared" si="7"/>
        <v>1099.26</v>
      </c>
      <c r="BH6" s="36">
        <f t="shared" si="7"/>
        <v>979.39</v>
      </c>
      <c r="BI6" s="36">
        <f t="shared" si="7"/>
        <v>880.93</v>
      </c>
      <c r="BJ6" s="36">
        <f t="shared" si="7"/>
        <v>1280.18</v>
      </c>
      <c r="BK6" s="36">
        <f t="shared" si="7"/>
        <v>1346.23</v>
      </c>
      <c r="BL6" s="36">
        <f t="shared" si="7"/>
        <v>1295.06</v>
      </c>
      <c r="BM6" s="36">
        <f t="shared" si="7"/>
        <v>1168.7</v>
      </c>
      <c r="BN6" s="36">
        <f t="shared" si="7"/>
        <v>1245.46</v>
      </c>
      <c r="BO6" s="35" t="str">
        <f>IF(BO7="","",IF(BO7="-","【-】","【"&amp;SUBSTITUTE(TEXT(BO7,"#,##0.00"),"-","△")&amp;"】"))</f>
        <v>【1,084.05】</v>
      </c>
      <c r="BP6" s="36">
        <f>IF(BP7="",NA(),BP7)</f>
        <v>50.23</v>
      </c>
      <c r="BQ6" s="36">
        <f t="shared" ref="BQ6:BY6" si="8">IF(BQ7="",NA(),BQ7)</f>
        <v>51.59</v>
      </c>
      <c r="BR6" s="36">
        <f t="shared" si="8"/>
        <v>48.39</v>
      </c>
      <c r="BS6" s="36">
        <f t="shared" si="8"/>
        <v>52.42</v>
      </c>
      <c r="BT6" s="36">
        <f t="shared" si="8"/>
        <v>54.34</v>
      </c>
      <c r="BU6" s="36">
        <f t="shared" si="8"/>
        <v>53.62</v>
      </c>
      <c r="BV6" s="36">
        <f t="shared" si="8"/>
        <v>53.41</v>
      </c>
      <c r="BW6" s="36">
        <f t="shared" si="8"/>
        <v>53.29</v>
      </c>
      <c r="BX6" s="36">
        <f t="shared" si="8"/>
        <v>53.59</v>
      </c>
      <c r="BY6" s="36">
        <f t="shared" si="8"/>
        <v>51.08</v>
      </c>
      <c r="BZ6" s="35" t="str">
        <f>IF(BZ7="","",IF(BZ7="-","【-】","【"&amp;SUBSTITUTE(TEXT(BZ7,"#,##0.00"),"-","△")&amp;"】"))</f>
        <v>【53.46】</v>
      </c>
      <c r="CA6" s="36">
        <f>IF(CA7="",NA(),CA7)</f>
        <v>175.43</v>
      </c>
      <c r="CB6" s="36">
        <f t="shared" ref="CB6:CJ6" si="9">IF(CB7="",NA(),CB7)</f>
        <v>185.46</v>
      </c>
      <c r="CC6" s="36">
        <f t="shared" si="9"/>
        <v>186.08</v>
      </c>
      <c r="CD6" s="36">
        <f t="shared" si="9"/>
        <v>188.37</v>
      </c>
      <c r="CE6" s="36">
        <f t="shared" si="9"/>
        <v>201</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65.31</v>
      </c>
      <c r="CM6" s="36">
        <f t="shared" ref="CM6:CU6" si="10">IF(CM7="",NA(),CM7)</f>
        <v>63.74</v>
      </c>
      <c r="CN6" s="36">
        <f t="shared" si="10"/>
        <v>62.94</v>
      </c>
      <c r="CO6" s="36">
        <f t="shared" si="10"/>
        <v>64.36</v>
      </c>
      <c r="CP6" s="36">
        <f t="shared" si="10"/>
        <v>62.93</v>
      </c>
      <c r="CQ6" s="36">
        <f t="shared" si="10"/>
        <v>58.1</v>
      </c>
      <c r="CR6" s="36">
        <f t="shared" si="10"/>
        <v>56.19</v>
      </c>
      <c r="CS6" s="36">
        <f t="shared" si="10"/>
        <v>56.65</v>
      </c>
      <c r="CT6" s="36">
        <f t="shared" si="10"/>
        <v>56.41</v>
      </c>
      <c r="CU6" s="36">
        <f t="shared" si="10"/>
        <v>54.9</v>
      </c>
      <c r="CV6" s="35" t="str">
        <f>IF(CV7="","",IF(CV7="-","【-】","【"&amp;SUBSTITUTE(TEXT(CV7,"#,##0.00"),"-","△")&amp;"】"))</f>
        <v>【54.90】</v>
      </c>
      <c r="CW6" s="36">
        <f>IF(CW7="",NA(),CW7)</f>
        <v>72.11</v>
      </c>
      <c r="CX6" s="36">
        <f t="shared" ref="CX6:DF6" si="11">IF(CX7="",NA(),CX7)</f>
        <v>72.27</v>
      </c>
      <c r="CY6" s="36">
        <f t="shared" si="11"/>
        <v>73.209999999999994</v>
      </c>
      <c r="CZ6" s="36">
        <f t="shared" si="11"/>
        <v>69.38</v>
      </c>
      <c r="DA6" s="36">
        <f t="shared" si="11"/>
        <v>67.09</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5">
        <f t="shared" ref="EE6:EM6" si="14">IF(EE7="",NA(),EE7)</f>
        <v>0</v>
      </c>
      <c r="EF6" s="35">
        <f t="shared" si="14"/>
        <v>0</v>
      </c>
      <c r="EG6" s="35">
        <f t="shared" si="14"/>
        <v>0</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192066</v>
      </c>
      <c r="D7" s="38">
        <v>47</v>
      </c>
      <c r="E7" s="38">
        <v>1</v>
      </c>
      <c r="F7" s="38">
        <v>0</v>
      </c>
      <c r="G7" s="38">
        <v>0</v>
      </c>
      <c r="H7" s="38" t="s">
        <v>95</v>
      </c>
      <c r="I7" s="38" t="s">
        <v>96</v>
      </c>
      <c r="J7" s="38" t="s">
        <v>97</v>
      </c>
      <c r="K7" s="38" t="s">
        <v>98</v>
      </c>
      <c r="L7" s="38" t="s">
        <v>99</v>
      </c>
      <c r="M7" s="38" t="s">
        <v>100</v>
      </c>
      <c r="N7" s="39" t="s">
        <v>101</v>
      </c>
      <c r="O7" s="39" t="s">
        <v>102</v>
      </c>
      <c r="P7" s="39">
        <v>25.24</v>
      </c>
      <c r="Q7" s="39">
        <v>2266</v>
      </c>
      <c r="R7" s="39">
        <v>23755</v>
      </c>
      <c r="S7" s="39">
        <v>280.25</v>
      </c>
      <c r="T7" s="39">
        <v>84.76</v>
      </c>
      <c r="U7" s="39">
        <v>5939</v>
      </c>
      <c r="V7" s="39">
        <v>8.6300000000000008</v>
      </c>
      <c r="W7" s="39">
        <v>688.18</v>
      </c>
      <c r="X7" s="39">
        <v>84.54</v>
      </c>
      <c r="Y7" s="39">
        <v>92.17</v>
      </c>
      <c r="Z7" s="39">
        <v>82.09</v>
      </c>
      <c r="AA7" s="39">
        <v>85.92</v>
      </c>
      <c r="AB7" s="39">
        <v>87.74</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1248.0899999999999</v>
      </c>
      <c r="BF7" s="39">
        <v>1088.49</v>
      </c>
      <c r="BG7" s="39">
        <v>1099.26</v>
      </c>
      <c r="BH7" s="39">
        <v>979.39</v>
      </c>
      <c r="BI7" s="39">
        <v>880.93</v>
      </c>
      <c r="BJ7" s="39">
        <v>1280.18</v>
      </c>
      <c r="BK7" s="39">
        <v>1346.23</v>
      </c>
      <c r="BL7" s="39">
        <v>1295.06</v>
      </c>
      <c r="BM7" s="39">
        <v>1168.7</v>
      </c>
      <c r="BN7" s="39">
        <v>1245.46</v>
      </c>
      <c r="BO7" s="39">
        <v>1084.05</v>
      </c>
      <c r="BP7" s="39">
        <v>50.23</v>
      </c>
      <c r="BQ7" s="39">
        <v>51.59</v>
      </c>
      <c r="BR7" s="39">
        <v>48.39</v>
      </c>
      <c r="BS7" s="39">
        <v>52.42</v>
      </c>
      <c r="BT7" s="39">
        <v>54.34</v>
      </c>
      <c r="BU7" s="39">
        <v>53.62</v>
      </c>
      <c r="BV7" s="39">
        <v>53.41</v>
      </c>
      <c r="BW7" s="39">
        <v>53.29</v>
      </c>
      <c r="BX7" s="39">
        <v>53.59</v>
      </c>
      <c r="BY7" s="39">
        <v>51.08</v>
      </c>
      <c r="BZ7" s="39">
        <v>53.46</v>
      </c>
      <c r="CA7" s="39">
        <v>175.43</v>
      </c>
      <c r="CB7" s="39">
        <v>185.46</v>
      </c>
      <c r="CC7" s="39">
        <v>186.08</v>
      </c>
      <c r="CD7" s="39">
        <v>188.37</v>
      </c>
      <c r="CE7" s="39">
        <v>201</v>
      </c>
      <c r="CF7" s="39">
        <v>287.7</v>
      </c>
      <c r="CG7" s="39">
        <v>277.39999999999998</v>
      </c>
      <c r="CH7" s="39">
        <v>259.02</v>
      </c>
      <c r="CI7" s="39">
        <v>259.79000000000002</v>
      </c>
      <c r="CJ7" s="39">
        <v>262.13</v>
      </c>
      <c r="CK7" s="39">
        <v>300.47000000000003</v>
      </c>
      <c r="CL7" s="39">
        <v>65.31</v>
      </c>
      <c r="CM7" s="39">
        <v>63.74</v>
      </c>
      <c r="CN7" s="39">
        <v>62.94</v>
      </c>
      <c r="CO7" s="39">
        <v>64.36</v>
      </c>
      <c r="CP7" s="39">
        <v>62.93</v>
      </c>
      <c r="CQ7" s="39">
        <v>58.1</v>
      </c>
      <c r="CR7" s="39">
        <v>56.19</v>
      </c>
      <c r="CS7" s="39">
        <v>56.65</v>
      </c>
      <c r="CT7" s="39">
        <v>56.41</v>
      </c>
      <c r="CU7" s="39">
        <v>54.9</v>
      </c>
      <c r="CV7" s="39">
        <v>54.9</v>
      </c>
      <c r="CW7" s="39">
        <v>72.11</v>
      </c>
      <c r="CX7" s="39">
        <v>72.27</v>
      </c>
      <c r="CY7" s="39">
        <v>73.209999999999994</v>
      </c>
      <c r="CZ7" s="39">
        <v>69.38</v>
      </c>
      <c r="DA7" s="39">
        <v>67.09</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v>
      </c>
      <c r="EE7" s="39">
        <v>0</v>
      </c>
      <c r="EF7" s="39">
        <v>0</v>
      </c>
      <c r="EG7" s="39">
        <v>0</v>
      </c>
      <c r="EH7" s="39">
        <v>0</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2020-12-04T02:20:10Z</dcterms:created>
  <dcterms:modified xsi:type="dcterms:W3CDTF">2021-02-22T06:41:05Z</dcterms:modified>
  <cp:category/>
</cp:coreProperties>
</file>