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180 特排\"/>
    </mc:Choice>
  </mc:AlternateContent>
  <workbookProtection workbookAlgorithmName="SHA-512" workbookHashValue="1rkP3JK9VOl5Qwf2HjE9TJinbzYZwDgvalEn2IDGk2Ucvwpj8izAv+rsrGEnHPddddcUZJlXbZiM73iCsBFlkw==" workbookSaltValue="oZWT9zv9rkpM4s+sd7+33A==" workbookSpinCount="100000" lockStructure="1"/>
  <bookViews>
    <workbookView xWindow="0" yWindow="0" windowWidth="11520" windowHeight="9144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H86" i="4"/>
  <c r="E86" i="4"/>
  <c r="AL10" i="4"/>
  <c r="AD10" i="4"/>
  <c r="W10" i="4"/>
  <c r="B8" i="4"/>
</calcChain>
</file>

<file path=xl/sharedStrings.xml><?xml version="1.0" encoding="utf-8"?>
<sst xmlns="http://schemas.openxmlformats.org/spreadsheetml/2006/main" count="247" uniqueCount="119">
  <si>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</si>
  <si>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</si>
  <si>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</si>
  <si>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</si>
  <si>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</si>
  <si>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</si>
  <si>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</si>
  <si>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</si>
  <si>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</si>
  <si>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</si>
  <si>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</si>
  <si>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</si>
  <si>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</si>
  <si>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</si>
  <si>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</si>
  <si>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</si>
  <si>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</si>
  <si>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</si>
  <si>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</si>
  <si>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</si>
  <si>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</si>
  <si>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</si>
  <si>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</si>
  <si>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</si>
  <si>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</si>
  <si>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</si>
  <si>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</si>
  <si>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</si>
  <si>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</si>
  <si>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</si>
  <si>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</si>
  <si>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</si>
  <si>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</si>
  <si>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</si>
  <si>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</si>
  <si>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</si>
  <si>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</si>
  <si>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</si>
  <si>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</si>
  <si>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</si>
  <si>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</si>
  <si>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</si>
  <si>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</si>
  <si>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</si>
  <si>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</si>
  <si>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</si>
  <si>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</si>
  <si>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</si>
  <si>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</si>
  <si>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</si>
  <si>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</si>
  <si>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</si>
  <si>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</si>
  <si>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</si>
  <si>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</si>
  <si>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</si>
  <si>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</si>
  <si>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</si>
  <si>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</si>
  <si>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</si>
  <si>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</si>
  <si>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</si>
  <si>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</si>
  <si>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</si>
  <si>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</si>
  <si>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</si>
  <si>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</si>
  <si>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</si>
  <si>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</si>
  <si>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</si>
  <si>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</si>
  <si>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</si>
  <si>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</si>
  <si>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</si>
  <si>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</si>
  <si>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</si>
  <si>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</si>
  <si>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</si>
  <si>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</si>
  <si>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</si>
  <si>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</si>
  <si>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</si>
  <si>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</si>
  <si>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</si>
  <si>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</si>
  <si>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</si>
  <si>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</si>
  <si>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</si>
  <si>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</si>
  <si>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</si>
  <si>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</si>
  <si>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</si>
  <si>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</si>
  <si>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</si>
  <si>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</si>
  <si>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</si>
  <si>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</si>
  <si>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</si>
  <si>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</si>
  <si>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</si>
  <si>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</si>
  <si>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</si>
  <si>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</si>
  <si>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</si>
  <si>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</si>
  <si>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</si>
  <si>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</si>
  <si>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</si>
  <si>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</si>
  <si>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</si>
  <si>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</si>
  <si>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</si>
  <si>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</si>
  <si>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</si>
  <si>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</si>
  <si>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</si>
  <si>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事業開始から20年以上経過し、設備の老朽化が進んでいるため、維持管理の費用負担が多いため、⑥汚水処理原価が類似団体平均値より高い状況であるため、計画的な修繕を進めていく必要がある。</t>
    <rPh sb="0" eb="2">
      <t>ジギョウ</t>
    </rPh>
    <rPh sb="2" eb="4">
      <t>カイシ</t>
    </rPh>
    <rPh sb="8" eb="11">
      <t>ネンイジョウ</t>
    </rPh>
    <rPh sb="11" eb="13">
      <t>ケイカ</t>
    </rPh>
    <rPh sb="15" eb="17">
      <t>セツビ</t>
    </rPh>
    <rPh sb="18" eb="21">
      <t>ロウキュウカ</t>
    </rPh>
    <rPh sb="22" eb="23">
      <t>スス</t>
    </rPh>
    <rPh sb="30" eb="32">
      <t>イジ</t>
    </rPh>
    <rPh sb="32" eb="34">
      <t>カンリ</t>
    </rPh>
    <rPh sb="35" eb="37">
      <t>ヒヨウ</t>
    </rPh>
    <rPh sb="37" eb="39">
      <t>フタン</t>
    </rPh>
    <rPh sb="40" eb="41">
      <t>オオ</t>
    </rPh>
    <rPh sb="46" eb="50">
      <t>オスイショリ</t>
    </rPh>
    <rPh sb="50" eb="52">
      <t>ゲンカ</t>
    </rPh>
    <rPh sb="62" eb="63">
      <t>タカ</t>
    </rPh>
    <phoneticPr fontId="4"/>
  </si>
  <si>
    <t>単独浄化槽からの転換が進まない中、公営企業会計への移行が令和5年度までと義務付けられた。料金改定も含め、抜本的な市町村設置型浄化槽事業の見直し図る必要がある。</t>
    <rPh sb="0" eb="5">
      <t>タンドクジョウカソウ</t>
    </rPh>
    <rPh sb="8" eb="10">
      <t>テンカン</t>
    </rPh>
    <rPh sb="11" eb="12">
      <t>スス</t>
    </rPh>
    <rPh sb="15" eb="16">
      <t>ナカ</t>
    </rPh>
    <rPh sb="17" eb="19">
      <t>コウエイ</t>
    </rPh>
    <rPh sb="19" eb="21">
      <t>キギョウ</t>
    </rPh>
    <rPh sb="21" eb="23">
      <t>カイケイ</t>
    </rPh>
    <rPh sb="25" eb="27">
      <t>イコウ</t>
    </rPh>
    <rPh sb="28" eb="29">
      <t>レイ</t>
    </rPh>
    <rPh sb="29" eb="30">
      <t>ワ</t>
    </rPh>
    <rPh sb="31" eb="33">
      <t>ネンド</t>
    </rPh>
    <rPh sb="36" eb="39">
      <t>ギムヅ</t>
    </rPh>
    <rPh sb="44" eb="46">
      <t>リョウキン</t>
    </rPh>
    <rPh sb="46" eb="48">
      <t>カイテイ</t>
    </rPh>
    <rPh sb="49" eb="50">
      <t>フク</t>
    </rPh>
    <rPh sb="52" eb="55">
      <t>バッポンテキ</t>
    </rPh>
    <rPh sb="56" eb="62">
      <t>シチョウソンセッチガタ</t>
    </rPh>
    <rPh sb="62" eb="65">
      <t>ジョウカソウ</t>
    </rPh>
    <rPh sb="65" eb="67">
      <t>ジギョウ</t>
    </rPh>
    <rPh sb="68" eb="70">
      <t>ミナオ</t>
    </rPh>
    <rPh sb="71" eb="72">
      <t>ハカ</t>
    </rPh>
    <rPh sb="73" eb="75">
      <t>ヒツヨウ</t>
    </rPh>
    <phoneticPr fontId="4"/>
  </si>
  <si>
    <t>依然として、一般会計の繰入金に依存しているため①収益的収支比率は100％になっている。
年々整備申請数が減少しており、整備の大半が新築に伴うものであることから、本来の目的である単独浄化槽からの転換が進んでいない。本事業の見直しを検討する段階にある。
④企業債残高対事業規模比率に関しては、設置整備数が平成17年度をピークに大幅に減少しているため、企業債の借り入れもそれに比例し、減少している。
⑤経費回収率の上昇と汚水処理原価の低下は、台風19号による水道施設の災害（断水）の影響により汚水処理量が抑えられたことによるものである。
⑦施設利用率は、整備時における延べ建築面積による人槽算定基準と、実利用人数との差によるものと、人口減少による休止数の増、民宿の廃業や世帯人数の減少より、結果的な過大スペックによるものであり、今後も低下していくことが見込まれる。</t>
    <rPh sb="24" eb="27">
      <t>シュウエキテキ</t>
    </rPh>
    <rPh sb="27" eb="29">
      <t>シュウシ</t>
    </rPh>
    <rPh sb="29" eb="31">
      <t>ヒリツ</t>
    </rPh>
    <rPh sb="44" eb="46">
      <t>ネンネン</t>
    </rPh>
    <rPh sb="46" eb="48">
      <t>セイビ</t>
    </rPh>
    <rPh sb="48" eb="50">
      <t>シンセイ</t>
    </rPh>
    <rPh sb="50" eb="51">
      <t>スウ</t>
    </rPh>
    <rPh sb="52" eb="54">
      <t>ゲンショウ</t>
    </rPh>
    <rPh sb="59" eb="61">
      <t>セイビ</t>
    </rPh>
    <rPh sb="62" eb="64">
      <t>タイハン</t>
    </rPh>
    <rPh sb="65" eb="67">
      <t>シンチク</t>
    </rPh>
    <rPh sb="68" eb="69">
      <t>トモナ</t>
    </rPh>
    <rPh sb="80" eb="82">
      <t>ホンライ</t>
    </rPh>
    <rPh sb="83" eb="85">
      <t>モクテキ</t>
    </rPh>
    <rPh sb="88" eb="90">
      <t>タンドク</t>
    </rPh>
    <rPh sb="90" eb="93">
      <t>ジョウカソウ</t>
    </rPh>
    <rPh sb="96" eb="98">
      <t>テンカン</t>
    </rPh>
    <rPh sb="99" eb="100">
      <t>スス</t>
    </rPh>
    <rPh sb="106" eb="107">
      <t>ホン</t>
    </rPh>
    <rPh sb="107" eb="109">
      <t>ジギョウ</t>
    </rPh>
    <rPh sb="110" eb="112">
      <t>ミナオ</t>
    </rPh>
    <rPh sb="114" eb="116">
      <t>ケントウ</t>
    </rPh>
    <rPh sb="118" eb="120">
      <t>ダンカイ</t>
    </rPh>
    <rPh sb="126" eb="128">
      <t>キギョウ</t>
    </rPh>
    <rPh sb="128" eb="129">
      <t>サイ</t>
    </rPh>
    <rPh sb="129" eb="131">
      <t>ザンダカ</t>
    </rPh>
    <rPh sb="131" eb="132">
      <t>タイ</t>
    </rPh>
    <rPh sb="132" eb="134">
      <t>ジギョウ</t>
    </rPh>
    <rPh sb="134" eb="136">
      <t>キボ</t>
    </rPh>
    <rPh sb="136" eb="138">
      <t>ヒリツ</t>
    </rPh>
    <rPh sb="139" eb="140">
      <t>カン</t>
    </rPh>
    <rPh sb="150" eb="152">
      <t>ヘイセイ</t>
    </rPh>
    <rPh sb="154" eb="155">
      <t>ネン</t>
    </rPh>
    <rPh sb="155" eb="156">
      <t>ド</t>
    </rPh>
    <rPh sb="161" eb="163">
      <t>オオハバ</t>
    </rPh>
    <rPh sb="164" eb="166">
      <t>ゲンショウ</t>
    </rPh>
    <rPh sb="173" eb="175">
      <t>キギョウ</t>
    </rPh>
    <rPh sb="175" eb="176">
      <t>サイ</t>
    </rPh>
    <rPh sb="177" eb="178">
      <t>カ</t>
    </rPh>
    <rPh sb="179" eb="180">
      <t>イ</t>
    </rPh>
    <rPh sb="185" eb="187">
      <t>ヒレイ</t>
    </rPh>
    <rPh sb="189" eb="191">
      <t>ゲンショウ</t>
    </rPh>
    <rPh sb="198" eb="200">
      <t>ケイヒ</t>
    </rPh>
    <rPh sb="200" eb="202">
      <t>カイシュウ</t>
    </rPh>
    <rPh sb="202" eb="203">
      <t>リツ</t>
    </rPh>
    <rPh sb="204" eb="206">
      <t>ジョウショウ</t>
    </rPh>
    <rPh sb="207" eb="209">
      <t>オスイ</t>
    </rPh>
    <rPh sb="209" eb="211">
      <t>ショリ</t>
    </rPh>
    <rPh sb="211" eb="213">
      <t>ゲンカ</t>
    </rPh>
    <rPh sb="214" eb="216">
      <t>テイカ</t>
    </rPh>
    <rPh sb="218" eb="220">
      <t>タイフウ</t>
    </rPh>
    <rPh sb="222" eb="223">
      <t>ゴウ</t>
    </rPh>
    <rPh sb="226" eb="228">
      <t>スイドウ</t>
    </rPh>
    <rPh sb="228" eb="230">
      <t>シセツ</t>
    </rPh>
    <rPh sb="231" eb="233">
      <t>サイガイ</t>
    </rPh>
    <rPh sb="234" eb="236">
      <t>ダンスイ</t>
    </rPh>
    <rPh sb="238" eb="240">
      <t>エイキョウ</t>
    </rPh>
    <rPh sb="243" eb="245">
      <t>オスイ</t>
    </rPh>
    <rPh sb="245" eb="247">
      <t>ショリ</t>
    </rPh>
    <rPh sb="247" eb="248">
      <t>リョウ</t>
    </rPh>
    <rPh sb="249" eb="250">
      <t>オサ</t>
    </rPh>
    <rPh sb="267" eb="271">
      <t>シセツリヨウ</t>
    </rPh>
    <rPh sb="271" eb="272">
      <t>リツ</t>
    </rPh>
    <rPh sb="274" eb="276">
      <t>セイビ</t>
    </rPh>
    <rPh sb="276" eb="277">
      <t>ジ</t>
    </rPh>
    <rPh sb="294" eb="296">
      <t>キジュン</t>
    </rPh>
    <rPh sb="305" eb="306">
      <t>サ</t>
    </rPh>
    <rPh sb="313" eb="315">
      <t>ジンコウ</t>
    </rPh>
    <rPh sb="315" eb="317">
      <t>ゲンショウ</t>
    </rPh>
    <rPh sb="326" eb="328">
      <t>ミンシュク</t>
    </rPh>
    <rPh sb="329" eb="331">
      <t>ハイギョウ</t>
    </rPh>
    <rPh sb="332" eb="334">
      <t>セタイ</t>
    </rPh>
    <rPh sb="334" eb="336">
      <t>ニンズウ</t>
    </rPh>
    <rPh sb="337" eb="339">
      <t>ゲンショウ</t>
    </rPh>
    <rPh sb="342" eb="344">
      <t>ケッカ</t>
    </rPh>
    <rPh sb="344" eb="345">
      <t>テキ</t>
    </rPh>
    <rPh sb="346" eb="348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</si>
</sst>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487-9955-3F15D74A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4498736"/>
        <c:axId val="-124449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4-4487-9955-3F15D74A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4498736"/>
        <c:axId val="-1244496016"/>
      </c:lineChart>
      <c:dateAx>
        <c:axId val="-1244498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244496016"/>
        <c:crosses val="autoZero"/>
        <c:auto val="1"/>
        <c:lblOffset val="100"/>
        <c:baseTimeUnit val="years"/>
      </c:dateAx>
      <c:valAx>
        <c:axId val="-124449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4449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28.68</c:v>
                </c:pt>
                <c:pt idx="1">
                  <c:v>27.9</c:v>
                </c:pt>
                <c:pt idx="2">
                  <c:v>27.47</c:v>
                </c:pt>
                <c:pt idx="3">
                  <c:v>26.59</c:v>
                </c:pt>
                <c:pt idx="4">
                  <c:v>25.63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4-4409-8E2A-136F49D0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19104"/>
        <c:axId val="-9001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60.25</c:v>
                </c:pt>
                <c:pt idx="1">
                  <c:v>61.94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4-4409-8E2A-136F49D0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19104"/>
        <c:axId val="-900118560"/>
      </c:lineChart>
      <c:dateAx>
        <c:axId val="-900119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8560"/>
        <c:crosses val="autoZero"/>
        <c:auto val="1"/>
        <c:lblOffset val="100"/>
        <c:baseTimeUnit val="years"/>
      </c:dateAx>
      <c:valAx>
        <c:axId val="-9001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8-425A-9B6E-FB6CCE3F3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10944"/>
        <c:axId val="-90011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94.14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8-425A-9B6E-FB6CCE3F3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10944"/>
        <c:axId val="-900110400"/>
      </c:lineChart>
      <c:dateAx>
        <c:axId val="-900110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0400"/>
        <c:crosses val="autoZero"/>
        <c:auto val="1"/>
        <c:lblOffset val="100"/>
        <c:baseTimeUnit val="years"/>
      </c:dateAx>
      <c:valAx>
        <c:axId val="-90011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1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99.62</c:v>
                </c:pt>
                <c:pt idx="1">
                  <c:v>99.42</c:v>
                </c:pt>
                <c:pt idx="2">
                  <c:v>99.17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C-46A6-80E8-C44948F0D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4495472"/>
        <c:axId val="-124449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C-46A6-80E8-C44948F0D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4495472"/>
        <c:axId val="-1244494928"/>
      </c:lineChart>
      <c:dateAx>
        <c:axId val="-1244495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244494928"/>
        <c:crosses val="autoZero"/>
        <c:auto val="1"/>
        <c:lblOffset val="100"/>
        <c:baseTimeUnit val="years"/>
      </c:dateAx>
      <c:valAx>
        <c:axId val="-124449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4449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DE7-9DEE-DF2A9BBC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4492752"/>
        <c:axId val="-124449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6-4DE7-9DEE-DF2A9BBC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4492752"/>
        <c:axId val="-1244498192"/>
      </c:lineChart>
      <c:dateAx>
        <c:axId val="-1244492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244498192"/>
        <c:crosses val="autoZero"/>
        <c:auto val="1"/>
        <c:lblOffset val="100"/>
        <c:baseTimeUnit val="years"/>
      </c:dateAx>
      <c:valAx>
        <c:axId val="-124449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4449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E-443E-AE78-B70BC794F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4499280"/>
        <c:axId val="-9001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E-443E-AE78-B70BC794F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4499280"/>
        <c:axId val="-900121280"/>
      </c:lineChart>
      <c:dateAx>
        <c:axId val="-124449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21280"/>
        <c:crosses val="autoZero"/>
        <c:auto val="1"/>
        <c:lblOffset val="100"/>
        <c:baseTimeUnit val="years"/>
      </c:dateAx>
      <c:valAx>
        <c:axId val="-9001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4449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C-48AB-81A3-A252ACAD7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11488"/>
        <c:axId val="-90011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C-48AB-81A3-A252ACAD7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11488"/>
        <c:axId val="-900118016"/>
      </c:lineChart>
      <c:dateAx>
        <c:axId val="-900111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8016"/>
        <c:crosses val="autoZero"/>
        <c:auto val="1"/>
        <c:lblOffset val="100"/>
        <c:baseTimeUnit val="years"/>
      </c:dateAx>
      <c:valAx>
        <c:axId val="-90011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1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B-46D7-A11D-2636F7118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24000"/>
        <c:axId val="-90012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B-46D7-A11D-2636F7118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24000"/>
        <c:axId val="-900123456"/>
      </c:lineChart>
      <c:dateAx>
        <c:axId val="-900124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23456"/>
        <c:crosses val="autoZero"/>
        <c:auto val="1"/>
        <c:lblOffset val="100"/>
        <c:baseTimeUnit val="years"/>
      </c:dateAx>
      <c:valAx>
        <c:axId val="-90012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2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1109.1600000000001</c:v>
                </c:pt>
                <c:pt idx="1">
                  <c:v>1063.31</c:v>
                </c:pt>
                <c:pt idx="2">
                  <c:v>562.04999999999995</c:v>
                </c:pt>
                <c:pt idx="3">
                  <c:v>283.54000000000002</c:v>
                </c:pt>
                <c:pt idx="4">
                  <c:v>268.79000000000002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C-4A14-8842-5A8A8188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09856"/>
        <c:axId val="-9001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241.49</c:v>
                </c:pt>
                <c:pt idx="1">
                  <c:v>248.44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C-4A14-8842-5A8A8188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09856"/>
        <c:axId val="-900116384"/>
      </c:lineChart>
      <c:dateAx>
        <c:axId val="-90010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6384"/>
        <c:crosses val="autoZero"/>
        <c:auto val="1"/>
        <c:lblOffset val="100"/>
        <c:baseTimeUnit val="years"/>
      </c:dateAx>
      <c:valAx>
        <c:axId val="-9001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57.67</c:v>
                </c:pt>
                <c:pt idx="1">
                  <c:v>61.22</c:v>
                </c:pt>
                <c:pt idx="2">
                  <c:v>59.94</c:v>
                </c:pt>
                <c:pt idx="3">
                  <c:v>56.25</c:v>
                </c:pt>
                <c:pt idx="4">
                  <c:v>61.59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9-4F65-B6BE-6EBD11BC4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13664"/>
        <c:axId val="-9001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65.7</c:v>
                </c:pt>
                <c:pt idx="1">
                  <c:v>66.73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9-4F65-B6BE-6EBD11BC4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13664"/>
        <c:axId val="-900113120"/>
      </c:lineChart>
      <c:dateAx>
        <c:axId val="-9001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3120"/>
        <c:crosses val="autoZero"/>
        <c:auto val="1"/>
        <c:lblOffset val="100"/>
        <c:baseTimeUnit val="years"/>
      </c:dateAx>
      <c:valAx>
        <c:axId val="-9001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316.72000000000003</c:v>
                </c:pt>
                <c:pt idx="1">
                  <c:v>304.82</c:v>
                </c:pt>
                <c:pt idx="2">
                  <c:v>323.58</c:v>
                </c:pt>
                <c:pt idx="3">
                  <c:v>351.03</c:v>
                </c:pt>
                <c:pt idx="4">
                  <c:v>334.04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6-4945-B785-CB2C629F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0120192"/>
        <c:axId val="-90011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247.94</c:v>
                </c:pt>
                <c:pt idx="1">
                  <c:v>241.29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6-4945-B785-CB2C629F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0120192"/>
        <c:axId val="-900112576"/>
      </c:lineChart>
      <c:dateAx>
        <c:axId val="-900120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00112576"/>
        <c:crosses val="autoZero"/>
        <c:auto val="1"/>
        <c:lblOffset val="100"/>
        <c:baseTimeUnit val="years"/>
      </c:dateAx>
      <c:valAx>
        <c:axId val="-90011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0012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W8" sqref="W8:AC8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山梨県　山梨市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34556</v>
      </c>
      <c r="AM8" s="51"/>
      <c r="AN8" s="51"/>
      <c r="AO8" s="51"/>
      <c r="AP8" s="51"/>
      <c r="AQ8" s="51"/>
      <c r="AR8" s="51"/>
      <c r="AS8" s="51"/>
      <c r="AT8" s="46">
        <f>データ!T6</f>
        <v>289.8</v>
      </c>
      <c r="AU8" s="46"/>
      <c r="AV8" s="46"/>
      <c r="AW8" s="46"/>
      <c r="AX8" s="46"/>
      <c r="AY8" s="46"/>
      <c r="AZ8" s="46"/>
      <c r="BA8" s="46"/>
      <c r="BB8" s="46">
        <f>データ!U6</f>
        <v>119.24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4.1500000000000004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3405</v>
      </c>
      <c r="AE10" s="51"/>
      <c r="AF10" s="51"/>
      <c r="AG10" s="51"/>
      <c r="AH10" s="51"/>
      <c r="AI10" s="51"/>
      <c r="AJ10" s="51"/>
      <c r="AK10" s="2"/>
      <c r="AL10" s="51">
        <f>データ!V6</f>
        <v>1426</v>
      </c>
      <c r="AM10" s="51"/>
      <c r="AN10" s="51"/>
      <c r="AO10" s="51"/>
      <c r="AP10" s="51"/>
      <c r="AQ10" s="51"/>
      <c r="AR10" s="51"/>
      <c r="AS10" s="51"/>
      <c r="AT10" s="46">
        <f>データ!W6</f>
        <v>9.0399999999999991</v>
      </c>
      <c r="AU10" s="46"/>
      <c r="AV10" s="46"/>
      <c r="AW10" s="46"/>
      <c r="AX10" s="46"/>
      <c r="AY10" s="46"/>
      <c r="AZ10" s="46"/>
      <c r="BA10" s="46"/>
      <c r="BB10" s="46">
        <f>データ!X6</f>
        <v>157.74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118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44</v>
      </c>
      <c r="O86" s="26" t="str">
        <f>データ!EO6</f>
        <v>【-】</v>
      </c>
    </row>
  </sheetData>
  <sheetProtection algorithmName="SHA-512" hashValue="OgKDZADaqru82FnH/VPNHJd5a1uwBjApY/WYV5zDAocQ/jU2ObyCeaFoKZq7muoQZEfMlNsy8gSxmzR5GN1lRQ==" saltValue="V/TbC6nU2o6tC1Wv/8fse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192058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山梨県　山梨市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4.1500000000000004</v>
      </c>
      <c r="Q6" s="34">
        <f t="shared" si="3"/>
        <v>100</v>
      </c>
      <c r="R6" s="34">
        <f t="shared" si="3"/>
        <v>3405</v>
      </c>
      <c r="S6" s="34">
        <f t="shared" si="3"/>
        <v>34556</v>
      </c>
      <c r="T6" s="34">
        <f t="shared" si="3"/>
        <v>289.8</v>
      </c>
      <c r="U6" s="34">
        <f t="shared" si="3"/>
        <v>119.24</v>
      </c>
      <c r="V6" s="34">
        <f t="shared" si="3"/>
        <v>1426</v>
      </c>
      <c r="W6" s="34">
        <f t="shared" si="3"/>
        <v>9.0399999999999991</v>
      </c>
      <c r="X6" s="34">
        <f t="shared" si="3"/>
        <v>157.74</v>
      </c>
      <c r="Y6" s="35">
        <f>IF(Y7="",NA(),Y7)</f>
        <v>99.62</v>
      </c>
      <c r="Z6" s="35">
        <f t="shared" ref="Z6:AH6" si="4">IF(Z7="",NA(),Z7)</f>
        <v>99.42</v>
      </c>
      <c r="AA6" s="35">
        <f t="shared" si="4"/>
        <v>99.17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1109.1600000000001</v>
      </c>
      <c r="BG6" s="35">
        <f t="shared" ref="BG6:BO6" si="7">IF(BG7="",NA(),BG7)</f>
        <v>1063.31</v>
      </c>
      <c r="BH6" s="35">
        <f t="shared" si="7"/>
        <v>562.04999999999995</v>
      </c>
      <c r="BI6" s="35">
        <f t="shared" si="7"/>
        <v>283.54000000000002</v>
      </c>
      <c r="BJ6" s="35">
        <f t="shared" si="7"/>
        <v>268.79000000000002</v>
      </c>
      <c r="BK6" s="35">
        <f t="shared" si="7"/>
        <v>241.49</v>
      </c>
      <c r="BL6" s="35">
        <f t="shared" si="7"/>
        <v>248.44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57.67</v>
      </c>
      <c r="BR6" s="35">
        <f t="shared" ref="BR6:BZ6" si="8">IF(BR7="",NA(),BR7)</f>
        <v>61.22</v>
      </c>
      <c r="BS6" s="35">
        <f t="shared" si="8"/>
        <v>59.94</v>
      </c>
      <c r="BT6" s="35">
        <f t="shared" si="8"/>
        <v>56.25</v>
      </c>
      <c r="BU6" s="35">
        <f t="shared" si="8"/>
        <v>61.59</v>
      </c>
      <c r="BV6" s="35">
        <f t="shared" si="8"/>
        <v>65.7</v>
      </c>
      <c r="BW6" s="35">
        <f t="shared" si="8"/>
        <v>66.73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316.72000000000003</v>
      </c>
      <c r="CC6" s="35">
        <f t="shared" ref="CC6:CK6" si="9">IF(CC7="",NA(),CC7)</f>
        <v>304.82</v>
      </c>
      <c r="CD6" s="35">
        <f t="shared" si="9"/>
        <v>323.58</v>
      </c>
      <c r="CE6" s="35">
        <f t="shared" si="9"/>
        <v>351.03</v>
      </c>
      <c r="CF6" s="35">
        <f t="shared" si="9"/>
        <v>334.04</v>
      </c>
      <c r="CG6" s="35">
        <f t="shared" si="9"/>
        <v>247.94</v>
      </c>
      <c r="CH6" s="35">
        <f t="shared" si="9"/>
        <v>241.29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28.68</v>
      </c>
      <c r="CN6" s="35">
        <f t="shared" ref="CN6:CV6" si="10">IF(CN7="",NA(),CN7)</f>
        <v>27.9</v>
      </c>
      <c r="CO6" s="35">
        <f t="shared" si="10"/>
        <v>27.47</v>
      </c>
      <c r="CP6" s="35">
        <f t="shared" si="10"/>
        <v>26.59</v>
      </c>
      <c r="CQ6" s="35">
        <f t="shared" si="10"/>
        <v>25.63</v>
      </c>
      <c r="CR6" s="35">
        <f t="shared" si="10"/>
        <v>60.25</v>
      </c>
      <c r="CS6" s="35">
        <f t="shared" si="10"/>
        <v>61.94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95.26</v>
      </c>
      <c r="DD6" s="35">
        <f t="shared" si="11"/>
        <v>94.14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2019</v>
      </c>
      <c r="C7" s="37">
        <v>192058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4.1500000000000004</v>
      </c>
      <c r="Q7" s="38">
        <v>100</v>
      </c>
      <c r="R7" s="38">
        <v>3405</v>
      </c>
      <c r="S7" s="38">
        <v>34556</v>
      </c>
      <c r="T7" s="38">
        <v>289.8</v>
      </c>
      <c r="U7" s="38">
        <v>119.24</v>
      </c>
      <c r="V7" s="38">
        <v>1426</v>
      </c>
      <c r="W7" s="38">
        <v>9.0399999999999991</v>
      </c>
      <c r="X7" s="38">
        <v>157.74</v>
      </c>
      <c r="Y7" s="38">
        <v>99.62</v>
      </c>
      <c r="Z7" s="38">
        <v>99.42</v>
      </c>
      <c r="AA7" s="38">
        <v>99.17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1109.1600000000001</v>
      </c>
      <c r="BG7" s="38">
        <v>1063.31</v>
      </c>
      <c r="BH7" s="38">
        <v>562.04999999999995</v>
      </c>
      <c r="BI7" s="38">
        <v>283.54000000000002</v>
      </c>
      <c r="BJ7" s="38">
        <v>268.79000000000002</v>
      </c>
      <c r="BK7" s="38">
        <v>241.49</v>
      </c>
      <c r="BL7" s="38">
        <v>248.44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57.67</v>
      </c>
      <c r="BR7" s="38">
        <v>61.22</v>
      </c>
      <c r="BS7" s="38">
        <v>59.94</v>
      </c>
      <c r="BT7" s="38">
        <v>56.25</v>
      </c>
      <c r="BU7" s="38">
        <v>61.59</v>
      </c>
      <c r="BV7" s="38">
        <v>65.7</v>
      </c>
      <c r="BW7" s="38">
        <v>66.73</v>
      </c>
      <c r="BX7" s="38">
        <v>64.78</v>
      </c>
      <c r="BY7" s="38">
        <v>63.06</v>
      </c>
      <c r="BZ7" s="38">
        <v>62.5</v>
      </c>
      <c r="CA7" s="38">
        <v>59.98</v>
      </c>
      <c r="CB7" s="38">
        <v>316.72000000000003</v>
      </c>
      <c r="CC7" s="38">
        <v>304.82</v>
      </c>
      <c r="CD7" s="38">
        <v>323.58</v>
      </c>
      <c r="CE7" s="38">
        <v>351.03</v>
      </c>
      <c r="CF7" s="38">
        <v>334.04</v>
      </c>
      <c r="CG7" s="38">
        <v>247.94</v>
      </c>
      <c r="CH7" s="38">
        <v>241.29</v>
      </c>
      <c r="CI7" s="38">
        <v>250.21</v>
      </c>
      <c r="CJ7" s="38">
        <v>264.77</v>
      </c>
      <c r="CK7" s="38">
        <v>269.33</v>
      </c>
      <c r="CL7" s="38">
        <v>272.98</v>
      </c>
      <c r="CM7" s="38">
        <v>28.68</v>
      </c>
      <c r="CN7" s="38">
        <v>27.9</v>
      </c>
      <c r="CO7" s="38">
        <v>27.47</v>
      </c>
      <c r="CP7" s="38">
        <v>26.59</v>
      </c>
      <c r="CQ7" s="38">
        <v>25.63</v>
      </c>
      <c r="CR7" s="38">
        <v>60.25</v>
      </c>
      <c r="CS7" s="38">
        <v>61.94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95.26</v>
      </c>
      <c r="DD7" s="38">
        <v>94.14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2021-01-27T07:35:36Z</cp:lastPrinted>
  <dcterms:created xsi:type="dcterms:W3CDTF">2020-12-04T03:17:11Z</dcterms:created>
  <dcterms:modified xsi:type="dcterms:W3CDTF">2021-02-21T23:54:55Z</dcterms:modified>
  <cp:category/>
</cp:coreProperties>
</file>