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010 上水道\"/>
    </mc:Choice>
  </mc:AlternateContent>
  <workbookProtection workbookAlgorithmName="SHA-512" workbookHashValue="kEbvTvyPqk6/LZ7PjyklTHJ+Tq5cDka9tNNpEa8BtWC3m7GwxfOIG8QzxH5nr4sJjxlaq2qeau6S85kNIypiNg==" workbookSaltValue="QP6NUXyje5imQSIztuFbyw==" workbookSpinCount="100000" lockStructure="1"/>
  <bookViews>
    <workbookView xWindow="0" yWindow="0" windowWidth="20412" windowHeight="721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N6" i="5"/>
  <c r="M6" i="5"/>
  <c r="AD8" i="4" s="1"/>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H85" i="4"/>
  <c r="G85" i="4"/>
  <c r="BB10" i="4"/>
  <c r="AT10" i="4"/>
  <c r="AL10" i="4"/>
  <c r="W10" i="4"/>
  <c r="I10" i="4"/>
  <c r="B10" i="4"/>
  <c r="AT8" i="4"/>
  <c r="P8" i="4"/>
  <c r="B8"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<sst xmlns="http://schemas.openxmlformats.org/spreadsheetml/2006/main" count="228" uniqueCount="113">
  <si>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</si>
  <si>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</si>
  <si>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</si>
  <si>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</si>
  <si>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</si>
  <si>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</si>
  <si>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</si>
  <si>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</si>
  <si>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</si>
  <si>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</si>
  <si>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</si>
  <si>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</si>
  <si>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</si>
  <si>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</si>
  <si>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</si>
  <si>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</si>
  <si>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</si>
  <si>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</si>
  <si>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</si>
  <si>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</si>
  <si>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</si>
  <si>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</si>
  <si>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</si>
  <si>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</si>
  <si>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</si>
  <si>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</si>
  <si>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</si>
  <si>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</si>
  <si>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</si>
  <si>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</si>
  <si>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</si>
  <si>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</si>
  <si>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</si>
  <si>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</si>
  <si>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</si>
  <si>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</si>
  <si>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</si>
  <si>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</si>
  <si>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</si>
  <si>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</si>
  <si>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</si>
  <si>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</si>
  <si>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</si>
  <si>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</si>
  <si>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</si>
  <si>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</si>
  <si>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</si>
  <si>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</si>
  <si>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</si>
  <si>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</si>
  <si>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</si>
  <si>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</si>
  <si>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</si>
  <si>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</si>
  <si>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</si>
  <si>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</si>
  <si>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</si>
  <si>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</si>
  <si>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</si>
  <si>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</si>
  <si>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</si>
  <si>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</si>
  <si>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</si>
  <si>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</si>
  <si>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</si>
  <si>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</si>
  <si>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</si>
  <si>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</si>
  <si>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</si>
  <si>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</si>
  <si>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</si>
  <si>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</si>
  <si>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</si>
  <si>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</si>
  <si>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</si>
  <si>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</si>
  <si>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</si>
  <si>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</si>
  <si>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</si>
  <si>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</si>
  <si>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</si>
  <si>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</si>
  <si>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</si>
  <si>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</si>
  <si>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</si>
  <si>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</si>
  <si>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</si>
  <si>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</si>
  <si>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</si>
  <si>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</si>
  <si>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</si>
  <si>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</si>
  <si>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</si>
  <si>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山梨市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</si>
  <si>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</si>
  <si>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</si>
  <si>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</si>
  <si>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</si>
  <si>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</si>
  <si>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</si>
  <si>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</si>
  <si>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</si>
  <si>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</si>
  <si>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</si>
  <si>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</si>
  <si>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</si>
  <si>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</si>
  <si>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</si>
  <si>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</si>
  <si>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</si>
  <si>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令和元年度決算では、経常収支比率が「98.24%」となり、昨年に引き続き100%を下回る赤字決算となった。これは減価償却費が増加したことが主な要因と考えられる。
　累積欠損金比率「0.00%」、流動比率「715.22%」は昨年同様に良好な数値を示しており、支払い能力について問題は見られない。
　企業債残高対給水収益比率「456.25%」は、平成29年度以降増加傾向にあり、類似団体と比較しても数値が高い。これは老朽化施設の更新等による企業債残高の増加によるものであり、投資規模の検討や適切な料金改定など経営改善を図っていく必要がある。
　料金回収率「89.40%」は、昨年と比較し減少した。これは給水原価が増加したことが要因であり、今後適切な料金改定や費用削減等の経営改善が必要である。
　施設利用率「56.95%」は、概ね横ばいで推移しており、類似団体の平均値と比較しても高い数値となっている。しかし、今後、人口減少や節水機器の普及による給水量の減少などが見込まれることから、ダウンサイジング、スペックダウンといった施設体制の見直しが必要になることが想定される。
　有収率「70.21%」は、緩やかな減少傾向にあり、類似団体の平均値と比較しても数値は低い。これは管路経年化率が影響しており、適切な管路更新を行い、経営効率の改善を図っていく必要がある。</t>
    <rPh sb="1" eb="3">
      <t>レイワ</t>
    </rPh>
    <rPh sb="3" eb="5">
      <t>ガンネン</t>
    </rPh>
    <rPh sb="5" eb="6">
      <t>ド</t>
    </rPh>
    <rPh sb="6" eb="8">
      <t>ケッサン</t>
    </rPh>
    <rPh sb="11" eb="13">
      <t>ケイジョウ</t>
    </rPh>
    <rPh sb="13" eb="15">
      <t>シュウシ</t>
    </rPh>
    <rPh sb="15" eb="17">
      <t>ヒリツ</t>
    </rPh>
    <rPh sb="30" eb="32">
      <t>サクネン</t>
    </rPh>
    <rPh sb="33" eb="34">
      <t>ヒ</t>
    </rPh>
    <rPh sb="35" eb="36">
      <t>ツヅ</t>
    </rPh>
    <rPh sb="42" eb="44">
      <t>シタマワ</t>
    </rPh>
    <rPh sb="45" eb="47">
      <t>アカジ</t>
    </rPh>
    <rPh sb="47" eb="49">
      <t>ケッサン</t>
    </rPh>
    <rPh sb="57" eb="59">
      <t>ゲンカ</t>
    </rPh>
    <rPh sb="59" eb="61">
      <t>ショウキャク</t>
    </rPh>
    <rPh sb="61" eb="62">
      <t>ヒ</t>
    </rPh>
    <rPh sb="63" eb="65">
      <t>ゾウカ</t>
    </rPh>
    <rPh sb="70" eb="71">
      <t>オモ</t>
    </rPh>
    <rPh sb="72" eb="74">
      <t>ヨウイン</t>
    </rPh>
    <rPh sb="75" eb="76">
      <t>カンガ</t>
    </rPh>
    <rPh sb="83" eb="85">
      <t>ルイセキ</t>
    </rPh>
    <rPh sb="85" eb="88">
      <t>ケッソンキン</t>
    </rPh>
    <rPh sb="88" eb="90">
      <t>ヒリツ</t>
    </rPh>
    <rPh sb="98" eb="100">
      <t>リュウドウ</t>
    </rPh>
    <rPh sb="100" eb="102">
      <t>ヒリツ</t>
    </rPh>
    <rPh sb="112" eb="114">
      <t>サクネン</t>
    </rPh>
    <rPh sb="114" eb="116">
      <t>ドウヨウ</t>
    </rPh>
    <rPh sb="117" eb="119">
      <t>リョウコウ</t>
    </rPh>
    <rPh sb="120" eb="122">
      <t>スウチ</t>
    </rPh>
    <rPh sb="123" eb="124">
      <t>シメ</t>
    </rPh>
    <rPh sb="129" eb="131">
      <t>シハラ</t>
    </rPh>
    <rPh sb="132" eb="134">
      <t>ノウリョク</t>
    </rPh>
    <rPh sb="138" eb="140">
      <t>モンダイ</t>
    </rPh>
    <rPh sb="141" eb="142">
      <t>ミ</t>
    </rPh>
    <rPh sb="149" eb="151">
      <t>キギョウ</t>
    </rPh>
    <rPh sb="151" eb="152">
      <t>サイ</t>
    </rPh>
    <rPh sb="152" eb="154">
      <t>ザンダカ</t>
    </rPh>
    <rPh sb="154" eb="155">
      <t>タイ</t>
    </rPh>
    <rPh sb="155" eb="157">
      <t>キュウスイ</t>
    </rPh>
    <rPh sb="157" eb="159">
      <t>シュウエキ</t>
    </rPh>
    <rPh sb="159" eb="161">
      <t>ヒリツ</t>
    </rPh>
    <rPh sb="172" eb="174">
      <t>ヘイセイ</t>
    </rPh>
    <rPh sb="176" eb="177">
      <t>ネン</t>
    </rPh>
    <rPh sb="177" eb="178">
      <t>ド</t>
    </rPh>
    <rPh sb="178" eb="180">
      <t>イコウ</t>
    </rPh>
    <rPh sb="180" eb="182">
      <t>ゾウカ</t>
    </rPh>
    <rPh sb="182" eb="184">
      <t>ケイコウ</t>
    </rPh>
    <rPh sb="188" eb="190">
      <t>ルイジ</t>
    </rPh>
    <rPh sb="190" eb="192">
      <t>ダンタイ</t>
    </rPh>
    <rPh sb="193" eb="195">
      <t>ヒカク</t>
    </rPh>
    <rPh sb="198" eb="200">
      <t>スウチ</t>
    </rPh>
    <rPh sb="201" eb="202">
      <t>タカ</t>
    </rPh>
    <rPh sb="207" eb="210">
      <t>ロウキュウカ</t>
    </rPh>
    <rPh sb="210" eb="212">
      <t>シセツ</t>
    </rPh>
    <rPh sb="213" eb="215">
      <t>コウシン</t>
    </rPh>
    <rPh sb="215" eb="216">
      <t>トウ</t>
    </rPh>
    <rPh sb="219" eb="221">
      <t>キギョウ</t>
    </rPh>
    <rPh sb="221" eb="222">
      <t>サイ</t>
    </rPh>
    <rPh sb="222" eb="224">
      <t>ザンダカ</t>
    </rPh>
    <rPh sb="225" eb="227">
      <t>ゾウカ</t>
    </rPh>
    <rPh sb="236" eb="238">
      <t>トウシ</t>
    </rPh>
    <rPh sb="238" eb="240">
      <t>キボ</t>
    </rPh>
    <rPh sb="241" eb="243">
      <t>ケントウ</t>
    </rPh>
    <rPh sb="244" eb="246">
      <t>テキセツ</t>
    </rPh>
    <rPh sb="247" eb="249">
      <t>リョウキン</t>
    </rPh>
    <rPh sb="249" eb="251">
      <t>カイテイ</t>
    </rPh>
    <rPh sb="253" eb="255">
      <t>ケイエイ</t>
    </rPh>
    <rPh sb="255" eb="257">
      <t>カイゼン</t>
    </rPh>
    <rPh sb="258" eb="259">
      <t>ハカ</t>
    </rPh>
    <rPh sb="263" eb="265">
      <t>ヒツヨウ</t>
    </rPh>
    <rPh sb="271" eb="273">
      <t>リョウキン</t>
    </rPh>
    <rPh sb="273" eb="275">
      <t>カイシュウ</t>
    </rPh>
    <rPh sb="275" eb="276">
      <t>リツ</t>
    </rPh>
    <rPh sb="286" eb="288">
      <t>サクネン</t>
    </rPh>
    <rPh sb="289" eb="291">
      <t>ヒカク</t>
    </rPh>
    <rPh sb="292" eb="294">
      <t>ゲンショウ</t>
    </rPh>
    <rPh sb="300" eb="302">
      <t>キュウスイ</t>
    </rPh>
    <rPh sb="302" eb="304">
      <t>ゲンカ</t>
    </rPh>
    <rPh sb="305" eb="307">
      <t>ゾウカ</t>
    </rPh>
    <rPh sb="312" eb="314">
      <t>ヨウイン</t>
    </rPh>
    <rPh sb="318" eb="320">
      <t>コンゴ</t>
    </rPh>
    <rPh sb="320" eb="322">
      <t>テキセツ</t>
    </rPh>
    <rPh sb="323" eb="325">
      <t>リョウキン</t>
    </rPh>
    <rPh sb="325" eb="327">
      <t>カイテイ</t>
    </rPh>
    <rPh sb="328" eb="330">
      <t>ヒヨウ</t>
    </rPh>
    <rPh sb="330" eb="332">
      <t>サクゲン</t>
    </rPh>
    <rPh sb="332" eb="333">
      <t>トウ</t>
    </rPh>
    <rPh sb="334" eb="336">
      <t>ケイエイ</t>
    </rPh>
    <rPh sb="336" eb="338">
      <t>カイゼン</t>
    </rPh>
    <rPh sb="339" eb="341">
      <t>ヒツヨウ</t>
    </rPh>
    <rPh sb="347" eb="349">
      <t>シセツ</t>
    </rPh>
    <rPh sb="349" eb="352">
      <t>リヨウリツ</t>
    </rPh>
    <rPh sb="362" eb="363">
      <t>オオム</t>
    </rPh>
    <rPh sb="364" eb="365">
      <t>ヨコ</t>
    </rPh>
    <rPh sb="368" eb="370">
      <t>スイイ</t>
    </rPh>
    <rPh sb="375" eb="377">
      <t>ルイジ</t>
    </rPh>
    <rPh sb="377" eb="379">
      <t>ダンタイ</t>
    </rPh>
    <rPh sb="380" eb="383">
      <t>ヘイキンチ</t>
    </rPh>
    <rPh sb="384" eb="386">
      <t>ヒカク</t>
    </rPh>
    <rPh sb="389" eb="390">
      <t>タカ</t>
    </rPh>
    <rPh sb="391" eb="393">
      <t>スウチ</t>
    </rPh>
    <rPh sb="404" eb="406">
      <t>コンゴ</t>
    </rPh>
    <rPh sb="407" eb="409">
      <t>ジンコウ</t>
    </rPh>
    <rPh sb="409" eb="411">
      <t>ゲンショウ</t>
    </rPh>
    <rPh sb="412" eb="414">
      <t>セッスイ</t>
    </rPh>
    <rPh sb="414" eb="416">
      <t>キキ</t>
    </rPh>
    <rPh sb="417" eb="419">
      <t>フキュウ</t>
    </rPh>
    <rPh sb="422" eb="424">
      <t>キュウスイ</t>
    </rPh>
    <rPh sb="424" eb="425">
      <t>リョウ</t>
    </rPh>
    <rPh sb="426" eb="428">
      <t>ゲンショウ</t>
    </rPh>
    <rPh sb="431" eb="433">
      <t>ミコ</t>
    </rPh>
    <rPh sb="461" eb="463">
      <t>シセツ</t>
    </rPh>
    <rPh sb="463" eb="465">
      <t>タイセイ</t>
    </rPh>
    <rPh sb="466" eb="468">
      <t>ミナオ</t>
    </rPh>
    <rPh sb="470" eb="472">
      <t>ヒツヨウ</t>
    </rPh>
    <rPh sb="478" eb="480">
      <t>ソウテイ</t>
    </rPh>
    <rPh sb="486" eb="489">
      <t>ユウシュウリツ</t>
    </rPh>
    <rPh sb="499" eb="500">
      <t>ユル</t>
    </rPh>
    <rPh sb="503" eb="505">
      <t>ゲンショウ</t>
    </rPh>
    <rPh sb="505" eb="507">
      <t>ケイコウ</t>
    </rPh>
    <rPh sb="511" eb="513">
      <t>ルイジ</t>
    </rPh>
    <rPh sb="513" eb="515">
      <t>ダンタイ</t>
    </rPh>
    <rPh sb="516" eb="519">
      <t>ヘイキンチ</t>
    </rPh>
    <rPh sb="520" eb="522">
      <t>ヒカク</t>
    </rPh>
    <rPh sb="525" eb="527">
      <t>スウチ</t>
    </rPh>
    <rPh sb="528" eb="529">
      <t>ヒク</t>
    </rPh>
    <rPh sb="534" eb="536">
      <t>カンロ</t>
    </rPh>
    <rPh sb="536" eb="539">
      <t>ケイネンカ</t>
    </rPh>
    <rPh sb="539" eb="540">
      <t>リツ</t>
    </rPh>
    <rPh sb="541" eb="543">
      <t>エイキョウ</t>
    </rPh>
    <rPh sb="548" eb="550">
      <t>テキセツ</t>
    </rPh>
    <rPh sb="551" eb="553">
      <t>カンロ</t>
    </rPh>
    <rPh sb="553" eb="555">
      <t>コウシン</t>
    </rPh>
    <rPh sb="556" eb="557">
      <t>オコナ</t>
    </rPh>
    <rPh sb="559" eb="561">
      <t>ケイエイ</t>
    </rPh>
    <rPh sb="561" eb="563">
      <t>コウリツ</t>
    </rPh>
    <rPh sb="564" eb="566">
      <t>カイゼン</t>
    </rPh>
    <rPh sb="567" eb="568">
      <t>ハカ</t>
    </rPh>
    <rPh sb="572" eb="574">
      <t>ヒツヨウ</t>
    </rPh>
    <phoneticPr fontId="4"/>
  </si>
  <si>
    <t>　有形固定資産減価償却率「43.41%」は、増加傾向にあるが、管路経年化率「25.30%」は、概ね横ばい傾向にあるが、類似団体の平均値と比較した場合、数値は高く、管路の老朽化は深刻と言える。
　管路更新率「0.92%」は、増加傾向にあり、類似団体よりも高い数値となっているが、管路経年化率は未だに高い数値を示していることから、老朽管の適宜更新が必要である。</t>
    <rPh sb="1" eb="3">
      <t>ユウケイ</t>
    </rPh>
    <rPh sb="3" eb="5">
      <t>コテイ</t>
    </rPh>
    <rPh sb="5" eb="7">
      <t>シサン</t>
    </rPh>
    <rPh sb="7" eb="9">
      <t>ゲンカ</t>
    </rPh>
    <rPh sb="9" eb="11">
      <t>ショウキャク</t>
    </rPh>
    <rPh sb="11" eb="12">
      <t>リツ</t>
    </rPh>
    <rPh sb="22" eb="24">
      <t>ゾウカ</t>
    </rPh>
    <rPh sb="24" eb="26">
      <t>ケイコウ</t>
    </rPh>
    <rPh sb="31" eb="33">
      <t>カンロ</t>
    </rPh>
    <rPh sb="33" eb="36">
      <t>ケイネンカ</t>
    </rPh>
    <rPh sb="36" eb="37">
      <t>リツ</t>
    </rPh>
    <rPh sb="47" eb="48">
      <t>オオム</t>
    </rPh>
    <rPh sb="49" eb="50">
      <t>ヨコ</t>
    </rPh>
    <rPh sb="52" eb="54">
      <t>ケイコウ</t>
    </rPh>
    <rPh sb="59" eb="61">
      <t>ルイジ</t>
    </rPh>
    <rPh sb="61" eb="63">
      <t>ダンタイ</t>
    </rPh>
    <rPh sb="64" eb="67">
      <t>ヘイキンチ</t>
    </rPh>
    <rPh sb="68" eb="70">
      <t>ヒカク</t>
    </rPh>
    <rPh sb="72" eb="74">
      <t>バアイ</t>
    </rPh>
    <rPh sb="75" eb="77">
      <t>スウチ</t>
    </rPh>
    <rPh sb="78" eb="79">
      <t>タカ</t>
    </rPh>
    <rPh sb="81" eb="83">
      <t>カンロ</t>
    </rPh>
    <rPh sb="84" eb="87">
      <t>ロウキュウカ</t>
    </rPh>
    <rPh sb="88" eb="90">
      <t>シンコク</t>
    </rPh>
    <rPh sb="91" eb="92">
      <t>イ</t>
    </rPh>
    <rPh sb="97" eb="99">
      <t>カンロ</t>
    </rPh>
    <rPh sb="99" eb="101">
      <t>コウシン</t>
    </rPh>
    <rPh sb="101" eb="102">
      <t>リツ</t>
    </rPh>
    <rPh sb="111" eb="113">
      <t>ゾウカ</t>
    </rPh>
    <rPh sb="113" eb="115">
      <t>ケイコウ</t>
    </rPh>
    <rPh sb="119" eb="121">
      <t>ルイジ</t>
    </rPh>
    <rPh sb="121" eb="123">
      <t>ダンタイ</t>
    </rPh>
    <rPh sb="126" eb="127">
      <t>タカ</t>
    </rPh>
    <rPh sb="128" eb="130">
      <t>スウチ</t>
    </rPh>
    <rPh sb="138" eb="140">
      <t>カンロ</t>
    </rPh>
    <rPh sb="140" eb="143">
      <t>ケイネンカ</t>
    </rPh>
    <rPh sb="143" eb="144">
      <t>リツ</t>
    </rPh>
    <rPh sb="145" eb="146">
      <t>イマ</t>
    </rPh>
    <rPh sb="148" eb="149">
      <t>タカ</t>
    </rPh>
    <rPh sb="150" eb="152">
      <t>スウチ</t>
    </rPh>
    <rPh sb="153" eb="154">
      <t>シメ</t>
    </rPh>
    <rPh sb="163" eb="165">
      <t>ロウキュウ</t>
    </rPh>
    <rPh sb="165" eb="166">
      <t>カン</t>
    </rPh>
    <rPh sb="167" eb="169">
      <t>テキギ</t>
    </rPh>
    <rPh sb="169" eb="171">
      <t>コウシン</t>
    </rPh>
    <rPh sb="172" eb="174">
      <t>ヒツヨウ</t>
    </rPh>
    <phoneticPr fontId="4"/>
  </si>
  <si>
    <t>　経常収支比率・料金回収率の低下や、給水原価の増加など経営の悪化が見られる。要因としては、経常収益の緩やかな減少もあるが、経常費用の増加が大きく、今後は適切な料金改定による収益の確保とともに、施設体制の見直しや、コストダウンや有収率の向上を図り費用を抑えていくことで、経営を改善していく必要がある。</t>
    <rPh sb="1" eb="3">
      <t>ケイジョウ</t>
    </rPh>
    <rPh sb="3" eb="5">
      <t>シュウシ</t>
    </rPh>
    <rPh sb="5" eb="7">
      <t>ヒリツ</t>
    </rPh>
    <rPh sb="8" eb="10">
      <t>リョウキン</t>
    </rPh>
    <rPh sb="10" eb="12">
      <t>カイシュウ</t>
    </rPh>
    <rPh sb="12" eb="13">
      <t>リツ</t>
    </rPh>
    <rPh sb="14" eb="16">
      <t>テイカ</t>
    </rPh>
    <rPh sb="18" eb="20">
      <t>キュウスイ</t>
    </rPh>
    <rPh sb="20" eb="22">
      <t>ゲンカ</t>
    </rPh>
    <rPh sb="23" eb="25">
      <t>ゾウカ</t>
    </rPh>
    <rPh sb="27" eb="29">
      <t>ケイエイ</t>
    </rPh>
    <rPh sb="30" eb="32">
      <t>アッカ</t>
    </rPh>
    <rPh sb="33" eb="34">
      <t>ミ</t>
    </rPh>
    <rPh sb="38" eb="40">
      <t>ヨウイン</t>
    </rPh>
    <rPh sb="45" eb="47">
      <t>ケイジョウ</t>
    </rPh>
    <rPh sb="47" eb="49">
      <t>シュウエキ</t>
    </rPh>
    <rPh sb="50" eb="51">
      <t>ユル</t>
    </rPh>
    <rPh sb="54" eb="56">
      <t>ゲンショウ</t>
    </rPh>
    <rPh sb="61" eb="63">
      <t>ケイジョウ</t>
    </rPh>
    <rPh sb="63" eb="65">
      <t>ヒヨウ</t>
    </rPh>
    <rPh sb="66" eb="68">
      <t>ゾウカ</t>
    </rPh>
    <rPh sb="69" eb="70">
      <t>オオ</t>
    </rPh>
    <rPh sb="73" eb="75">
      <t>コンゴ</t>
    </rPh>
    <rPh sb="76" eb="78">
      <t>テキセツ</t>
    </rPh>
    <rPh sb="79" eb="81">
      <t>リョウキン</t>
    </rPh>
    <rPh sb="81" eb="83">
      <t>カイテイ</t>
    </rPh>
    <rPh sb="86" eb="88">
      <t>シュウエキ</t>
    </rPh>
    <rPh sb="89" eb="91">
      <t>カクホ</t>
    </rPh>
    <rPh sb="96" eb="98">
      <t>シセツ</t>
    </rPh>
    <rPh sb="98" eb="100">
      <t>タイセイ</t>
    </rPh>
    <rPh sb="101" eb="103">
      <t>ミナオ</t>
    </rPh>
    <rPh sb="113" eb="116">
      <t>ユウシュウリツ</t>
    </rPh>
    <rPh sb="117" eb="119">
      <t>コウジョウ</t>
    </rPh>
    <rPh sb="120" eb="121">
      <t>ハカ</t>
    </rPh>
    <rPh sb="122" eb="124">
      <t>ヒヨウ</t>
    </rPh>
    <rPh sb="125" eb="126">
      <t>オサ</t>
    </rPh>
    <rPh sb="134" eb="136">
      <t>ケイエイ</t>
    </rPh>
    <rPh sb="137" eb="139">
      <t>カイゼン</t>
    </rPh>
    <rPh sb="143" eb="14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</si>
</sst>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1.1399999999999999</c:v>
                </c:pt>
                <c:pt idx="1">
                  <c:v>0.69</c:v>
                </c:pt>
                <c:pt idx="2">
                  <c:v>0.8</c:v>
                </c:pt>
                <c:pt idx="3">
                  <c:v>0.9</c:v>
                </c:pt>
                <c:pt idx="4">
                  <c:v>0.92</c:v>
                </c:pt>
              </c:numCache>
            </c:numRef>
          </c:val>
          <c:extLst>
            <c:ext xmlns:c16="http://schemas.microsoft.com/office/drawing/2014/chart" uri="{C3380CC4-5D6E-409C-BE32-E72D297353CC}">
              <c16:uniqueId val="{00000000-9BC1-4AA4-B977-2D1D377D581F}"/>
            </c:ext>
          </c:extLst>
        </c:ser>
        <c:dLbls>
          <c:showLegendKey val="0"/>
          <c:showVal val="0"/>
          <c:showCatName val="0"/>
          <c:showSerName val="0"/>
          <c:showPercent val="0"/>
          <c:showBubbleSize val="0"/>
        </c:dLbls>
        <c:gapWidth val="150"/>
        <c:axId val="594484144"/>
        <c:axId val="59449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9BC1-4AA4-B977-2D1D377D581F}"/>
            </c:ext>
          </c:extLst>
        </c:ser>
        <c:dLbls>
          <c:showLegendKey val="0"/>
          <c:showVal val="0"/>
          <c:showCatName val="0"/>
          <c:showSerName val="0"/>
          <c:showPercent val="0"/>
          <c:showBubbleSize val="0"/>
        </c:dLbls>
        <c:marker val="1"/>
        <c:smooth val="0"/>
        <c:axId val="594484144"/>
        <c:axId val="594497744"/>
      </c:lineChart>
      <c:dateAx>
        <c:axId val="594484144"/>
        <c:scaling>
          <c:orientation val="minMax"/>
        </c:scaling>
        <c:delete val="1"/>
        <c:axPos val="b"/>
        <c:numFmt formatCode="&quot;H&quot;yy" sourceLinked="1"/>
        <c:majorTickMark val="none"/>
        <c:minorTickMark val="none"/>
        <c:tickLblPos val="none"/>
        <c:crossAx val="594497744"/>
        <c:crosses val="autoZero"/>
        <c:auto val="1"/>
        <c:lblOffset val="100"/>
        <c:baseTimeUnit val="years"/>
      </c:dateAx>
      <c:valAx>
        <c:axId val="59449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48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57.08</c:v>
                </c:pt>
                <c:pt idx="1">
                  <c:v>56.6</c:v>
                </c:pt>
                <c:pt idx="2">
                  <c:v>57.26</c:v>
                </c:pt>
                <c:pt idx="3">
                  <c:v>56.72</c:v>
                </c:pt>
                <c:pt idx="4">
                  <c:v>56.95</c:v>
                </c:pt>
              </c:numCache>
            </c:numRef>
          </c:val>
          <c:extLst>
            <c:ext xmlns:c16="http://schemas.microsoft.com/office/drawing/2014/chart" uri="{C3380CC4-5D6E-409C-BE32-E72D297353CC}">
              <c16:uniqueId val="{00000000-D9B0-4594-A980-FEC59F4B64B1}"/>
            </c:ext>
          </c:extLst>
        </c:ser>
        <c:dLbls>
          <c:showLegendKey val="0"/>
          <c:showVal val="0"/>
          <c:showCatName val="0"/>
          <c:showSerName val="0"/>
          <c:showPercent val="0"/>
          <c:showBubbleSize val="0"/>
        </c:dLbls>
        <c:gapWidth val="150"/>
        <c:axId val="661281056"/>
        <c:axId val="66127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D9B0-4594-A980-FEC59F4B64B1}"/>
            </c:ext>
          </c:extLst>
        </c:ser>
        <c:dLbls>
          <c:showLegendKey val="0"/>
          <c:showVal val="0"/>
          <c:showCatName val="0"/>
          <c:showSerName val="0"/>
          <c:showPercent val="0"/>
          <c:showBubbleSize val="0"/>
        </c:dLbls>
        <c:marker val="1"/>
        <c:smooth val="0"/>
        <c:axId val="661281056"/>
        <c:axId val="661276704"/>
      </c:lineChart>
      <c:dateAx>
        <c:axId val="661281056"/>
        <c:scaling>
          <c:orientation val="minMax"/>
        </c:scaling>
        <c:delete val="1"/>
        <c:axPos val="b"/>
        <c:numFmt formatCode="&quot;H&quot;yy" sourceLinked="1"/>
        <c:majorTickMark val="none"/>
        <c:minorTickMark val="none"/>
        <c:tickLblPos val="none"/>
        <c:crossAx val="661276704"/>
        <c:crosses val="autoZero"/>
        <c:auto val="1"/>
        <c:lblOffset val="100"/>
        <c:baseTimeUnit val="years"/>
      </c:dateAx>
      <c:valAx>
        <c:axId val="66127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12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71.36</c:v>
                </c:pt>
                <c:pt idx="1">
                  <c:v>71.489999999999995</c:v>
                </c:pt>
                <c:pt idx="2">
                  <c:v>72.83</c:v>
                </c:pt>
                <c:pt idx="3">
                  <c:v>71.599999999999994</c:v>
                </c:pt>
                <c:pt idx="4">
                  <c:v>70.209999999999994</c:v>
                </c:pt>
              </c:numCache>
            </c:numRef>
          </c:val>
          <c:extLst>
            <c:ext xmlns:c16="http://schemas.microsoft.com/office/drawing/2014/chart" uri="{C3380CC4-5D6E-409C-BE32-E72D297353CC}">
              <c16:uniqueId val="{00000000-16A5-4383-9395-B22B874638DE}"/>
            </c:ext>
          </c:extLst>
        </c:ser>
        <c:dLbls>
          <c:showLegendKey val="0"/>
          <c:showVal val="0"/>
          <c:showCatName val="0"/>
          <c:showSerName val="0"/>
          <c:showPercent val="0"/>
          <c:showBubbleSize val="0"/>
        </c:dLbls>
        <c:gapWidth val="150"/>
        <c:axId val="661284864"/>
        <c:axId val="66127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16A5-4383-9395-B22B874638DE}"/>
            </c:ext>
          </c:extLst>
        </c:ser>
        <c:dLbls>
          <c:showLegendKey val="0"/>
          <c:showVal val="0"/>
          <c:showCatName val="0"/>
          <c:showSerName val="0"/>
          <c:showPercent val="0"/>
          <c:showBubbleSize val="0"/>
        </c:dLbls>
        <c:marker val="1"/>
        <c:smooth val="0"/>
        <c:axId val="661284864"/>
        <c:axId val="661277792"/>
      </c:lineChart>
      <c:dateAx>
        <c:axId val="661284864"/>
        <c:scaling>
          <c:orientation val="minMax"/>
        </c:scaling>
        <c:delete val="1"/>
        <c:axPos val="b"/>
        <c:numFmt formatCode="&quot;H&quot;yy" sourceLinked="1"/>
        <c:majorTickMark val="none"/>
        <c:minorTickMark val="none"/>
        <c:tickLblPos val="none"/>
        <c:crossAx val="661277792"/>
        <c:crosses val="autoZero"/>
        <c:auto val="1"/>
        <c:lblOffset val="100"/>
        <c:baseTimeUnit val="years"/>
      </c:dateAx>
      <c:valAx>
        <c:axId val="6612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128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101.01</c:v>
                </c:pt>
                <c:pt idx="1">
                  <c:v>100.92</c:v>
                </c:pt>
                <c:pt idx="2">
                  <c:v>100.89</c:v>
                </c:pt>
                <c:pt idx="3">
                  <c:v>98.27</c:v>
                </c:pt>
                <c:pt idx="4">
                  <c:v>98.24</c:v>
                </c:pt>
              </c:numCache>
            </c:numRef>
          </c:val>
          <c:extLst>
            <c:ext xmlns:c16="http://schemas.microsoft.com/office/drawing/2014/chart" uri="{C3380CC4-5D6E-409C-BE32-E72D297353CC}">
              <c16:uniqueId val="{00000000-15B3-42AE-98F9-F9C60A372D02}"/>
            </c:ext>
          </c:extLst>
        </c:ser>
        <c:dLbls>
          <c:showLegendKey val="0"/>
          <c:showVal val="0"/>
          <c:showCatName val="0"/>
          <c:showSerName val="0"/>
          <c:showPercent val="0"/>
          <c:showBubbleSize val="0"/>
        </c:dLbls>
        <c:gapWidth val="150"/>
        <c:axId val="594485776"/>
        <c:axId val="59449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15B3-42AE-98F9-F9C60A372D02}"/>
            </c:ext>
          </c:extLst>
        </c:ser>
        <c:dLbls>
          <c:showLegendKey val="0"/>
          <c:showVal val="0"/>
          <c:showCatName val="0"/>
          <c:showSerName val="0"/>
          <c:showPercent val="0"/>
          <c:showBubbleSize val="0"/>
        </c:dLbls>
        <c:marker val="1"/>
        <c:smooth val="0"/>
        <c:axId val="594485776"/>
        <c:axId val="594492304"/>
      </c:lineChart>
      <c:dateAx>
        <c:axId val="594485776"/>
        <c:scaling>
          <c:orientation val="minMax"/>
        </c:scaling>
        <c:delete val="1"/>
        <c:axPos val="b"/>
        <c:numFmt formatCode="&quot;H&quot;yy" sourceLinked="1"/>
        <c:majorTickMark val="none"/>
        <c:minorTickMark val="none"/>
        <c:tickLblPos val="none"/>
        <c:crossAx val="594492304"/>
        <c:crosses val="autoZero"/>
        <c:auto val="1"/>
        <c:lblOffset val="100"/>
        <c:baseTimeUnit val="years"/>
      </c:dateAx>
      <c:valAx>
        <c:axId val="594492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448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37.39</c:v>
                </c:pt>
                <c:pt idx="1">
                  <c:v>38.61</c:v>
                </c:pt>
                <c:pt idx="2">
                  <c:v>40.22</c:v>
                </c:pt>
                <c:pt idx="3">
                  <c:v>41.73</c:v>
                </c:pt>
                <c:pt idx="4">
                  <c:v>43.41</c:v>
                </c:pt>
              </c:numCache>
            </c:numRef>
          </c:val>
          <c:extLst>
            <c:ext xmlns:c16="http://schemas.microsoft.com/office/drawing/2014/chart" uri="{C3380CC4-5D6E-409C-BE32-E72D297353CC}">
              <c16:uniqueId val="{00000000-AAD2-402E-AECF-B40B02DB1810}"/>
            </c:ext>
          </c:extLst>
        </c:ser>
        <c:dLbls>
          <c:showLegendKey val="0"/>
          <c:showVal val="0"/>
          <c:showCatName val="0"/>
          <c:showSerName val="0"/>
          <c:showPercent val="0"/>
          <c:showBubbleSize val="0"/>
        </c:dLbls>
        <c:gapWidth val="150"/>
        <c:axId val="594487952"/>
        <c:axId val="59449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AAD2-402E-AECF-B40B02DB1810}"/>
            </c:ext>
          </c:extLst>
        </c:ser>
        <c:dLbls>
          <c:showLegendKey val="0"/>
          <c:showVal val="0"/>
          <c:showCatName val="0"/>
          <c:showSerName val="0"/>
          <c:showPercent val="0"/>
          <c:showBubbleSize val="0"/>
        </c:dLbls>
        <c:marker val="1"/>
        <c:smooth val="0"/>
        <c:axId val="594487952"/>
        <c:axId val="594498288"/>
      </c:lineChart>
      <c:dateAx>
        <c:axId val="594487952"/>
        <c:scaling>
          <c:orientation val="minMax"/>
        </c:scaling>
        <c:delete val="1"/>
        <c:axPos val="b"/>
        <c:numFmt formatCode="&quot;H&quot;yy" sourceLinked="1"/>
        <c:majorTickMark val="none"/>
        <c:minorTickMark val="none"/>
        <c:tickLblPos val="none"/>
        <c:crossAx val="594498288"/>
        <c:crosses val="autoZero"/>
        <c:auto val="1"/>
        <c:lblOffset val="100"/>
        <c:baseTimeUnit val="years"/>
      </c:dateAx>
      <c:valAx>
        <c:axId val="59449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48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23.68</c:v>
                </c:pt>
                <c:pt idx="1">
                  <c:v>26.24</c:v>
                </c:pt>
                <c:pt idx="2">
                  <c:v>26.03</c:v>
                </c:pt>
                <c:pt idx="3">
                  <c:v>25.75</c:v>
                </c:pt>
                <c:pt idx="4">
                  <c:v>25.3</c:v>
                </c:pt>
              </c:numCache>
            </c:numRef>
          </c:val>
          <c:extLst>
            <c:ext xmlns:c16="http://schemas.microsoft.com/office/drawing/2014/chart" uri="{C3380CC4-5D6E-409C-BE32-E72D297353CC}">
              <c16:uniqueId val="{00000000-40D2-43EA-9C7D-C317EEAF6603}"/>
            </c:ext>
          </c:extLst>
        </c:ser>
        <c:dLbls>
          <c:showLegendKey val="0"/>
          <c:showVal val="0"/>
          <c:showCatName val="0"/>
          <c:showSerName val="0"/>
          <c:showPercent val="0"/>
          <c:showBubbleSize val="0"/>
        </c:dLbls>
        <c:gapWidth val="150"/>
        <c:axId val="594498832"/>
        <c:axId val="59449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40D2-43EA-9C7D-C317EEAF6603}"/>
            </c:ext>
          </c:extLst>
        </c:ser>
        <c:dLbls>
          <c:showLegendKey val="0"/>
          <c:showVal val="0"/>
          <c:showCatName val="0"/>
          <c:showSerName val="0"/>
          <c:showPercent val="0"/>
          <c:showBubbleSize val="0"/>
        </c:dLbls>
        <c:marker val="1"/>
        <c:smooth val="0"/>
        <c:axId val="594498832"/>
        <c:axId val="594499376"/>
      </c:lineChart>
      <c:dateAx>
        <c:axId val="594498832"/>
        <c:scaling>
          <c:orientation val="minMax"/>
        </c:scaling>
        <c:delete val="1"/>
        <c:axPos val="b"/>
        <c:numFmt formatCode="&quot;H&quot;yy" sourceLinked="1"/>
        <c:majorTickMark val="none"/>
        <c:minorTickMark val="none"/>
        <c:tickLblPos val="none"/>
        <c:crossAx val="594499376"/>
        <c:crosses val="autoZero"/>
        <c:auto val="1"/>
        <c:lblOffset val="100"/>
        <c:baseTimeUnit val="years"/>
      </c:dateAx>
      <c:valAx>
        <c:axId val="59449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49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73-44E0-8B81-1DB93B1E1563}"/>
            </c:ext>
          </c:extLst>
        </c:ser>
        <c:dLbls>
          <c:showLegendKey val="0"/>
          <c:showVal val="0"/>
          <c:showCatName val="0"/>
          <c:showSerName val="0"/>
          <c:showPercent val="0"/>
          <c:showBubbleSize val="0"/>
        </c:dLbls>
        <c:gapWidth val="150"/>
        <c:axId val="594486864"/>
        <c:axId val="59448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D273-44E0-8B81-1DB93B1E1563}"/>
            </c:ext>
          </c:extLst>
        </c:ser>
        <c:dLbls>
          <c:showLegendKey val="0"/>
          <c:showVal val="0"/>
          <c:showCatName val="0"/>
          <c:showSerName val="0"/>
          <c:showPercent val="0"/>
          <c:showBubbleSize val="0"/>
        </c:dLbls>
        <c:marker val="1"/>
        <c:smooth val="0"/>
        <c:axId val="594486864"/>
        <c:axId val="594487408"/>
      </c:lineChart>
      <c:dateAx>
        <c:axId val="594486864"/>
        <c:scaling>
          <c:orientation val="minMax"/>
        </c:scaling>
        <c:delete val="1"/>
        <c:axPos val="b"/>
        <c:numFmt formatCode="&quot;H&quot;yy" sourceLinked="1"/>
        <c:majorTickMark val="none"/>
        <c:minorTickMark val="none"/>
        <c:tickLblPos val="none"/>
        <c:crossAx val="594487408"/>
        <c:crosses val="autoZero"/>
        <c:auto val="1"/>
        <c:lblOffset val="100"/>
        <c:baseTimeUnit val="years"/>
      </c:dateAx>
      <c:valAx>
        <c:axId val="594487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448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567.25</c:v>
                </c:pt>
                <c:pt idx="1">
                  <c:v>603.45000000000005</c:v>
                </c:pt>
                <c:pt idx="2">
                  <c:v>623.58000000000004</c:v>
                </c:pt>
                <c:pt idx="3">
                  <c:v>629.61</c:v>
                </c:pt>
                <c:pt idx="4">
                  <c:v>715.22</c:v>
                </c:pt>
              </c:numCache>
            </c:numRef>
          </c:val>
          <c:extLst>
            <c:ext xmlns:c16="http://schemas.microsoft.com/office/drawing/2014/chart" uri="{C3380CC4-5D6E-409C-BE32-E72D297353CC}">
              <c16:uniqueId val="{00000000-65A6-4723-A96A-BEB987D168F8}"/>
            </c:ext>
          </c:extLst>
        </c:ser>
        <c:dLbls>
          <c:showLegendKey val="0"/>
          <c:showVal val="0"/>
          <c:showCatName val="0"/>
          <c:showSerName val="0"/>
          <c:showPercent val="0"/>
          <c:showBubbleSize val="0"/>
        </c:dLbls>
        <c:gapWidth val="150"/>
        <c:axId val="594491760"/>
        <c:axId val="59449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65A6-4723-A96A-BEB987D168F8}"/>
            </c:ext>
          </c:extLst>
        </c:ser>
        <c:dLbls>
          <c:showLegendKey val="0"/>
          <c:showVal val="0"/>
          <c:showCatName val="0"/>
          <c:showSerName val="0"/>
          <c:showPercent val="0"/>
          <c:showBubbleSize val="0"/>
        </c:dLbls>
        <c:marker val="1"/>
        <c:smooth val="0"/>
        <c:axId val="594491760"/>
        <c:axId val="594494480"/>
      </c:lineChart>
      <c:dateAx>
        <c:axId val="594491760"/>
        <c:scaling>
          <c:orientation val="minMax"/>
        </c:scaling>
        <c:delete val="1"/>
        <c:axPos val="b"/>
        <c:numFmt formatCode="&quot;H&quot;yy" sourceLinked="1"/>
        <c:majorTickMark val="none"/>
        <c:minorTickMark val="none"/>
        <c:tickLblPos val="none"/>
        <c:crossAx val="594494480"/>
        <c:crosses val="autoZero"/>
        <c:auto val="1"/>
        <c:lblOffset val="100"/>
        <c:baseTimeUnit val="years"/>
      </c:dateAx>
      <c:valAx>
        <c:axId val="594494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449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443.24</c:v>
                </c:pt>
                <c:pt idx="1">
                  <c:v>455.76</c:v>
                </c:pt>
                <c:pt idx="2">
                  <c:v>444.92</c:v>
                </c:pt>
                <c:pt idx="3">
                  <c:v>449.5</c:v>
                </c:pt>
                <c:pt idx="4">
                  <c:v>456.25</c:v>
                </c:pt>
              </c:numCache>
            </c:numRef>
          </c:val>
          <c:extLst>
            <c:ext xmlns:c16="http://schemas.microsoft.com/office/drawing/2014/chart" uri="{C3380CC4-5D6E-409C-BE32-E72D297353CC}">
              <c16:uniqueId val="{00000000-B525-49BF-ACA9-FE9B1E9C1A38}"/>
            </c:ext>
          </c:extLst>
        </c:ser>
        <c:dLbls>
          <c:showLegendKey val="0"/>
          <c:showVal val="0"/>
          <c:showCatName val="0"/>
          <c:showSerName val="0"/>
          <c:showPercent val="0"/>
          <c:showBubbleSize val="0"/>
        </c:dLbls>
        <c:gapWidth val="150"/>
        <c:axId val="517203360"/>
        <c:axId val="51720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B525-49BF-ACA9-FE9B1E9C1A38}"/>
            </c:ext>
          </c:extLst>
        </c:ser>
        <c:dLbls>
          <c:showLegendKey val="0"/>
          <c:showVal val="0"/>
          <c:showCatName val="0"/>
          <c:showSerName val="0"/>
          <c:showPercent val="0"/>
          <c:showBubbleSize val="0"/>
        </c:dLbls>
        <c:marker val="1"/>
        <c:smooth val="0"/>
        <c:axId val="517203360"/>
        <c:axId val="517201728"/>
      </c:lineChart>
      <c:dateAx>
        <c:axId val="517203360"/>
        <c:scaling>
          <c:orientation val="minMax"/>
        </c:scaling>
        <c:delete val="1"/>
        <c:axPos val="b"/>
        <c:numFmt formatCode="&quot;H&quot;yy" sourceLinked="1"/>
        <c:majorTickMark val="none"/>
        <c:minorTickMark val="none"/>
        <c:tickLblPos val="none"/>
        <c:crossAx val="517201728"/>
        <c:crosses val="autoZero"/>
        <c:auto val="1"/>
        <c:lblOffset val="100"/>
        <c:baseTimeUnit val="years"/>
      </c:dateAx>
      <c:valAx>
        <c:axId val="517201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720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92.13</c:v>
                </c:pt>
                <c:pt idx="1">
                  <c:v>91.76</c:v>
                </c:pt>
                <c:pt idx="2">
                  <c:v>92.11</c:v>
                </c:pt>
                <c:pt idx="3">
                  <c:v>90.58</c:v>
                </c:pt>
                <c:pt idx="4">
                  <c:v>89.4</c:v>
                </c:pt>
              </c:numCache>
            </c:numRef>
          </c:val>
          <c:extLst>
            <c:ext xmlns:c16="http://schemas.microsoft.com/office/drawing/2014/chart" uri="{C3380CC4-5D6E-409C-BE32-E72D297353CC}">
              <c16:uniqueId val="{00000000-7EBD-4DF7-928F-8888F9E6FFC1}"/>
            </c:ext>
          </c:extLst>
        </c:ser>
        <c:dLbls>
          <c:showLegendKey val="0"/>
          <c:showVal val="0"/>
          <c:showCatName val="0"/>
          <c:showSerName val="0"/>
          <c:showPercent val="0"/>
          <c:showBubbleSize val="0"/>
        </c:dLbls>
        <c:gapWidth val="150"/>
        <c:axId val="517211520"/>
        <c:axId val="51721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7EBD-4DF7-928F-8888F9E6FFC1}"/>
            </c:ext>
          </c:extLst>
        </c:ser>
        <c:dLbls>
          <c:showLegendKey val="0"/>
          <c:showVal val="0"/>
          <c:showCatName val="0"/>
          <c:showSerName val="0"/>
          <c:showPercent val="0"/>
          <c:showBubbleSize val="0"/>
        </c:dLbls>
        <c:marker val="1"/>
        <c:smooth val="0"/>
        <c:axId val="517211520"/>
        <c:axId val="517213152"/>
      </c:lineChart>
      <c:dateAx>
        <c:axId val="517211520"/>
        <c:scaling>
          <c:orientation val="minMax"/>
        </c:scaling>
        <c:delete val="1"/>
        <c:axPos val="b"/>
        <c:numFmt formatCode="&quot;H&quot;yy" sourceLinked="1"/>
        <c:majorTickMark val="none"/>
        <c:minorTickMark val="none"/>
        <c:tickLblPos val="none"/>
        <c:crossAx val="517213152"/>
        <c:crosses val="autoZero"/>
        <c:auto val="1"/>
        <c:lblOffset val="100"/>
        <c:baseTimeUnit val="years"/>
      </c:dateAx>
      <c:valAx>
        <c:axId val="51721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21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169.93</c:v>
                </c:pt>
                <c:pt idx="1">
                  <c:v>170.58</c:v>
                </c:pt>
                <c:pt idx="2">
                  <c:v>168.27</c:v>
                </c:pt>
                <c:pt idx="3">
                  <c:v>174</c:v>
                </c:pt>
                <c:pt idx="4">
                  <c:v>176.21</c:v>
                </c:pt>
              </c:numCache>
            </c:numRef>
          </c:val>
          <c:extLst>
            <c:ext xmlns:c16="http://schemas.microsoft.com/office/drawing/2014/chart" uri="{C3380CC4-5D6E-409C-BE32-E72D297353CC}">
              <c16:uniqueId val="{00000000-2CB0-48E8-92C4-47784E977A41}"/>
            </c:ext>
          </c:extLst>
        </c:ser>
        <c:dLbls>
          <c:showLegendKey val="0"/>
          <c:showVal val="0"/>
          <c:showCatName val="0"/>
          <c:showSerName val="0"/>
          <c:showPercent val="0"/>
          <c:showBubbleSize val="0"/>
        </c:dLbls>
        <c:gapWidth val="150"/>
        <c:axId val="517200096"/>
        <c:axId val="32372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2CB0-48E8-92C4-47784E977A41}"/>
            </c:ext>
          </c:extLst>
        </c:ser>
        <c:dLbls>
          <c:showLegendKey val="0"/>
          <c:showVal val="0"/>
          <c:showCatName val="0"/>
          <c:showSerName val="0"/>
          <c:showPercent val="0"/>
          <c:showBubbleSize val="0"/>
        </c:dLbls>
        <c:marker val="1"/>
        <c:smooth val="0"/>
        <c:axId val="517200096"/>
        <c:axId val="323720480"/>
      </c:lineChart>
      <c:dateAx>
        <c:axId val="517200096"/>
        <c:scaling>
          <c:orientation val="minMax"/>
        </c:scaling>
        <c:delete val="1"/>
        <c:axPos val="b"/>
        <c:numFmt formatCode="&quot;H&quot;yy" sourceLinked="1"/>
        <c:majorTickMark val="none"/>
        <c:minorTickMark val="none"/>
        <c:tickLblPos val="none"/>
        <c:crossAx val="323720480"/>
        <c:crosses val="autoZero"/>
        <c:auto val="1"/>
        <c:lblOffset val="100"/>
        <c:baseTimeUnit val="years"/>
      </c:dateAx>
      <c:valAx>
        <c:axId val="32372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2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15" zoomScaleNormal="11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山梨県　山梨市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34556</v>
      </c>
      <c r="AM8" s="61"/>
      <c r="AN8" s="61"/>
      <c r="AO8" s="61"/>
      <c r="AP8" s="61"/>
      <c r="AQ8" s="61"/>
      <c r="AR8" s="61"/>
      <c r="AS8" s="61"/>
      <c r="AT8" s="52">
        <f>データ!$S$6</f>
        <v>289.8</v>
      </c>
      <c r="AU8" s="53"/>
      <c r="AV8" s="53"/>
      <c r="AW8" s="53"/>
      <c r="AX8" s="53"/>
      <c r="AY8" s="53"/>
      <c r="AZ8" s="53"/>
      <c r="BA8" s="53"/>
      <c r="BB8" s="54">
        <f>データ!$T$6</f>
        <v>119.24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62.63</v>
      </c>
      <c r="J10" s="53"/>
      <c r="K10" s="53"/>
      <c r="L10" s="53"/>
      <c r="M10" s="53"/>
      <c r="N10" s="53"/>
      <c r="O10" s="64"/>
      <c r="P10" s="54">
        <f>データ!$P$6</f>
        <v>83.86</v>
      </c>
      <c r="Q10" s="54"/>
      <c r="R10" s="54"/>
      <c r="S10" s="54"/>
      <c r="T10" s="54"/>
      <c r="U10" s="54"/>
      <c r="V10" s="54"/>
      <c r="W10" s="61">
        <f>データ!$Q$6</f>
        <v>3003</v>
      </c>
      <c r="X10" s="61"/>
      <c r="Y10" s="61"/>
      <c r="Z10" s="61"/>
      <c r="AA10" s="61"/>
      <c r="AB10" s="61"/>
      <c r="AC10" s="61"/>
      <c r="AD10" s="2"/>
      <c r="AE10" s="2"/>
      <c r="AF10" s="2"/>
      <c r="AG10" s="2"/>
      <c r="AH10" s="4"/>
      <c r="AI10" s="4"/>
      <c r="AJ10" s="4"/>
      <c r="AK10" s="4"/>
      <c r="AL10" s="61">
        <f>データ!$U$6</f>
        <v>28811</v>
      </c>
      <c r="AM10" s="61"/>
      <c r="AN10" s="61"/>
      <c r="AO10" s="61"/>
      <c r="AP10" s="61"/>
      <c r="AQ10" s="61"/>
      <c r="AR10" s="61"/>
      <c r="AS10" s="61"/>
      <c r="AT10" s="52">
        <f>データ!$V$6</f>
        <v>34.46</v>
      </c>
      <c r="AU10" s="53"/>
      <c r="AV10" s="53"/>
      <c r="AW10" s="53"/>
      <c r="AX10" s="53"/>
      <c r="AY10" s="53"/>
      <c r="AZ10" s="53"/>
      <c r="BA10" s="53"/>
      <c r="BB10" s="54">
        <f>データ!$W$6</f>
        <v>836.07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23</v>
      </c>
      <c r="BM11" s="76"/>
      <c r="BN11" s="76"/>
      <c r="BO11" s="76"/>
      <c r="BP11" s="76"/>
      <c r="BQ11" s="76"/>
      <c r="BR11" s="76"/>
      <c r="BS11" s="76"/>
      <c r="BT11" s="76"/>
      <c r="BU11" s="76"/>
      <c r="BV11" s="76"/>
      <c r="BW11" s="76"/>
      <c r="BX11" s="76"/>
      <c r="BY11" s="76"/>
      <c r="BZ11" s="7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2">
      <c r="A14" s="2"/>
      <c r="B14" s="78" t="s">
        <v>24</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7" t="s">
        <v>25</v>
      </c>
      <c r="BM14" s="68"/>
      <c r="BN14" s="68"/>
      <c r="BO14" s="68"/>
      <c r="BP14" s="68"/>
      <c r="BQ14" s="68"/>
      <c r="BR14" s="68"/>
      <c r="BS14" s="68"/>
      <c r="BT14" s="68"/>
      <c r="BU14" s="68"/>
      <c r="BV14" s="68"/>
      <c r="BW14" s="68"/>
      <c r="BX14" s="68"/>
      <c r="BY14" s="68"/>
      <c r="BZ14" s="69"/>
    </row>
    <row r="15" spans="1:78" ht="13.5" customHeight="1" x14ac:dyDescent="0.2">
      <c r="A15" s="2"/>
      <c r="B15" s="81"/>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3"/>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2" t="s">
        <v>111</v>
      </c>
      <c r="BM47" s="93"/>
      <c r="BN47" s="93"/>
      <c r="BO47" s="93"/>
      <c r="BP47" s="93"/>
      <c r="BQ47" s="93"/>
      <c r="BR47" s="93"/>
      <c r="BS47" s="93"/>
      <c r="BT47" s="93"/>
      <c r="BU47" s="93"/>
      <c r="BV47" s="93"/>
      <c r="BW47" s="93"/>
      <c r="BX47" s="93"/>
      <c r="BY47" s="93"/>
      <c r="BZ47" s="94"/>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2"/>
      <c r="BM48" s="93"/>
      <c r="BN48" s="93"/>
      <c r="BO48" s="93"/>
      <c r="BP48" s="93"/>
      <c r="BQ48" s="93"/>
      <c r="BR48" s="93"/>
      <c r="BS48" s="93"/>
      <c r="BT48" s="93"/>
      <c r="BU48" s="93"/>
      <c r="BV48" s="93"/>
      <c r="BW48" s="93"/>
      <c r="BX48" s="93"/>
      <c r="BY48" s="93"/>
      <c r="BZ48" s="94"/>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2"/>
      <c r="BM49" s="93"/>
      <c r="BN49" s="93"/>
      <c r="BO49" s="93"/>
      <c r="BP49" s="93"/>
      <c r="BQ49" s="93"/>
      <c r="BR49" s="93"/>
      <c r="BS49" s="93"/>
      <c r="BT49" s="93"/>
      <c r="BU49" s="93"/>
      <c r="BV49" s="93"/>
      <c r="BW49" s="93"/>
      <c r="BX49" s="93"/>
      <c r="BY49" s="93"/>
      <c r="BZ49" s="94"/>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2"/>
      <c r="BM50" s="93"/>
      <c r="BN50" s="93"/>
      <c r="BO50" s="93"/>
      <c r="BP50" s="93"/>
      <c r="BQ50" s="93"/>
      <c r="BR50" s="93"/>
      <c r="BS50" s="93"/>
      <c r="BT50" s="93"/>
      <c r="BU50" s="93"/>
      <c r="BV50" s="93"/>
      <c r="BW50" s="93"/>
      <c r="BX50" s="93"/>
      <c r="BY50" s="93"/>
      <c r="BZ50" s="94"/>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2"/>
      <c r="BM51" s="93"/>
      <c r="BN51" s="93"/>
      <c r="BO51" s="93"/>
      <c r="BP51" s="93"/>
      <c r="BQ51" s="93"/>
      <c r="BR51" s="93"/>
      <c r="BS51" s="93"/>
      <c r="BT51" s="93"/>
      <c r="BU51" s="93"/>
      <c r="BV51" s="93"/>
      <c r="BW51" s="93"/>
      <c r="BX51" s="93"/>
      <c r="BY51" s="93"/>
      <c r="BZ51" s="94"/>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2"/>
      <c r="BM52" s="93"/>
      <c r="BN52" s="93"/>
      <c r="BO52" s="93"/>
      <c r="BP52" s="93"/>
      <c r="BQ52" s="93"/>
      <c r="BR52" s="93"/>
      <c r="BS52" s="93"/>
      <c r="BT52" s="93"/>
      <c r="BU52" s="93"/>
      <c r="BV52" s="93"/>
      <c r="BW52" s="93"/>
      <c r="BX52" s="93"/>
      <c r="BY52" s="93"/>
      <c r="BZ52" s="94"/>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2"/>
      <c r="BM53" s="93"/>
      <c r="BN53" s="93"/>
      <c r="BO53" s="93"/>
      <c r="BP53" s="93"/>
      <c r="BQ53" s="93"/>
      <c r="BR53" s="93"/>
      <c r="BS53" s="93"/>
      <c r="BT53" s="93"/>
      <c r="BU53" s="93"/>
      <c r="BV53" s="93"/>
      <c r="BW53" s="93"/>
      <c r="BX53" s="93"/>
      <c r="BY53" s="93"/>
      <c r="BZ53" s="94"/>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2"/>
      <c r="BM54" s="93"/>
      <c r="BN54" s="93"/>
      <c r="BO54" s="93"/>
      <c r="BP54" s="93"/>
      <c r="BQ54" s="93"/>
      <c r="BR54" s="93"/>
      <c r="BS54" s="93"/>
      <c r="BT54" s="93"/>
      <c r="BU54" s="93"/>
      <c r="BV54" s="93"/>
      <c r="BW54" s="93"/>
      <c r="BX54" s="93"/>
      <c r="BY54" s="93"/>
      <c r="BZ54" s="94"/>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2"/>
      <c r="BM55" s="93"/>
      <c r="BN55" s="93"/>
      <c r="BO55" s="93"/>
      <c r="BP55" s="93"/>
      <c r="BQ55" s="93"/>
      <c r="BR55" s="93"/>
      <c r="BS55" s="93"/>
      <c r="BT55" s="93"/>
      <c r="BU55" s="93"/>
      <c r="BV55" s="93"/>
      <c r="BW55" s="93"/>
      <c r="BX55" s="93"/>
      <c r="BY55" s="93"/>
      <c r="BZ55" s="94"/>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2"/>
      <c r="BM56" s="93"/>
      <c r="BN56" s="93"/>
      <c r="BO56" s="93"/>
      <c r="BP56" s="93"/>
      <c r="BQ56" s="93"/>
      <c r="BR56" s="93"/>
      <c r="BS56" s="93"/>
      <c r="BT56" s="93"/>
      <c r="BU56" s="93"/>
      <c r="BV56" s="93"/>
      <c r="BW56" s="93"/>
      <c r="BX56" s="93"/>
      <c r="BY56" s="93"/>
      <c r="BZ56" s="94"/>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2"/>
      <c r="BM57" s="93"/>
      <c r="BN57" s="93"/>
      <c r="BO57" s="93"/>
      <c r="BP57" s="93"/>
      <c r="BQ57" s="93"/>
      <c r="BR57" s="93"/>
      <c r="BS57" s="93"/>
      <c r="BT57" s="93"/>
      <c r="BU57" s="93"/>
      <c r="BV57" s="93"/>
      <c r="BW57" s="93"/>
      <c r="BX57" s="93"/>
      <c r="BY57" s="93"/>
      <c r="BZ57" s="94"/>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2"/>
      <c r="BM58" s="93"/>
      <c r="BN58" s="93"/>
      <c r="BO58" s="93"/>
      <c r="BP58" s="93"/>
      <c r="BQ58" s="93"/>
      <c r="BR58" s="93"/>
      <c r="BS58" s="93"/>
      <c r="BT58" s="93"/>
      <c r="BU58" s="93"/>
      <c r="BV58" s="93"/>
      <c r="BW58" s="93"/>
      <c r="BX58" s="93"/>
      <c r="BY58" s="93"/>
      <c r="BZ58" s="9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2"/>
      <c r="BM59" s="93"/>
      <c r="BN59" s="93"/>
      <c r="BO59" s="93"/>
      <c r="BP59" s="93"/>
      <c r="BQ59" s="93"/>
      <c r="BR59" s="93"/>
      <c r="BS59" s="93"/>
      <c r="BT59" s="93"/>
      <c r="BU59" s="93"/>
      <c r="BV59" s="93"/>
      <c r="BW59" s="93"/>
      <c r="BX59" s="93"/>
      <c r="BY59" s="93"/>
      <c r="BZ59" s="94"/>
    </row>
    <row r="60" spans="1:78" ht="13.5" customHeight="1" x14ac:dyDescent="0.2">
      <c r="A60" s="2"/>
      <c r="B60" s="81" t="s">
        <v>27</v>
      </c>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3"/>
      <c r="BK60" s="2"/>
      <c r="BL60" s="92"/>
      <c r="BM60" s="93"/>
      <c r="BN60" s="93"/>
      <c r="BO60" s="93"/>
      <c r="BP60" s="93"/>
      <c r="BQ60" s="93"/>
      <c r="BR60" s="93"/>
      <c r="BS60" s="93"/>
      <c r="BT60" s="93"/>
      <c r="BU60" s="93"/>
      <c r="BV60" s="93"/>
      <c r="BW60" s="93"/>
      <c r="BX60" s="93"/>
      <c r="BY60" s="93"/>
      <c r="BZ60" s="94"/>
    </row>
    <row r="61" spans="1:78" ht="13.5" customHeight="1" x14ac:dyDescent="0.2">
      <c r="A61" s="2"/>
      <c r="B61" s="81"/>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3"/>
      <c r="BK61" s="2"/>
      <c r="BL61" s="92"/>
      <c r="BM61" s="93"/>
      <c r="BN61" s="93"/>
      <c r="BO61" s="93"/>
      <c r="BP61" s="93"/>
      <c r="BQ61" s="93"/>
      <c r="BR61" s="93"/>
      <c r="BS61" s="93"/>
      <c r="BT61" s="93"/>
      <c r="BU61" s="93"/>
      <c r="BV61" s="93"/>
      <c r="BW61" s="93"/>
      <c r="BX61" s="93"/>
      <c r="BY61" s="93"/>
      <c r="BZ61" s="94"/>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2"/>
      <c r="BM62" s="93"/>
      <c r="BN62" s="93"/>
      <c r="BO62" s="93"/>
      <c r="BP62" s="93"/>
      <c r="BQ62" s="93"/>
      <c r="BR62" s="93"/>
      <c r="BS62" s="93"/>
      <c r="BT62" s="93"/>
      <c r="BU62" s="93"/>
      <c r="BV62" s="93"/>
      <c r="BW62" s="93"/>
      <c r="BX62" s="93"/>
      <c r="BY62" s="93"/>
      <c r="BZ62" s="94"/>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2"/>
      <c r="BM63" s="93"/>
      <c r="BN63" s="93"/>
      <c r="BO63" s="93"/>
      <c r="BP63" s="93"/>
      <c r="BQ63" s="93"/>
      <c r="BR63" s="93"/>
      <c r="BS63" s="93"/>
      <c r="BT63" s="93"/>
      <c r="BU63" s="93"/>
      <c r="BV63" s="93"/>
      <c r="BW63" s="93"/>
      <c r="BX63" s="93"/>
      <c r="BY63" s="93"/>
      <c r="BZ63" s="94"/>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2" t="s">
        <v>112</v>
      </c>
      <c r="BM66" s="93"/>
      <c r="BN66" s="93"/>
      <c r="BO66" s="93"/>
      <c r="BP66" s="93"/>
      <c r="BQ66" s="93"/>
      <c r="BR66" s="93"/>
      <c r="BS66" s="93"/>
      <c r="BT66" s="93"/>
      <c r="BU66" s="93"/>
      <c r="BV66" s="93"/>
      <c r="BW66" s="93"/>
      <c r="BX66" s="93"/>
      <c r="BY66" s="93"/>
      <c r="BZ66" s="94"/>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2"/>
      <c r="BM67" s="93"/>
      <c r="BN67" s="93"/>
      <c r="BO67" s="93"/>
      <c r="BP67" s="93"/>
      <c r="BQ67" s="93"/>
      <c r="BR67" s="93"/>
      <c r="BS67" s="93"/>
      <c r="BT67" s="93"/>
      <c r="BU67" s="93"/>
      <c r="BV67" s="93"/>
      <c r="BW67" s="93"/>
      <c r="BX67" s="93"/>
      <c r="BY67" s="93"/>
      <c r="BZ67" s="94"/>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2"/>
      <c r="BM68" s="93"/>
      <c r="BN68" s="93"/>
      <c r="BO68" s="93"/>
      <c r="BP68" s="93"/>
      <c r="BQ68" s="93"/>
      <c r="BR68" s="93"/>
      <c r="BS68" s="93"/>
      <c r="BT68" s="93"/>
      <c r="BU68" s="93"/>
      <c r="BV68" s="93"/>
      <c r="BW68" s="93"/>
      <c r="BX68" s="93"/>
      <c r="BY68" s="93"/>
      <c r="BZ68" s="94"/>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2"/>
      <c r="BM69" s="93"/>
      <c r="BN69" s="93"/>
      <c r="BO69" s="93"/>
      <c r="BP69" s="93"/>
      <c r="BQ69" s="93"/>
      <c r="BR69" s="93"/>
      <c r="BS69" s="93"/>
      <c r="BT69" s="93"/>
      <c r="BU69" s="93"/>
      <c r="BV69" s="93"/>
      <c r="BW69" s="93"/>
      <c r="BX69" s="93"/>
      <c r="BY69" s="93"/>
      <c r="BZ69" s="94"/>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2"/>
      <c r="BM70" s="93"/>
      <c r="BN70" s="93"/>
      <c r="BO70" s="93"/>
      <c r="BP70" s="93"/>
      <c r="BQ70" s="93"/>
      <c r="BR70" s="93"/>
      <c r="BS70" s="93"/>
      <c r="BT70" s="93"/>
      <c r="BU70" s="93"/>
      <c r="BV70" s="93"/>
      <c r="BW70" s="93"/>
      <c r="BX70" s="93"/>
      <c r="BY70" s="93"/>
      <c r="BZ70" s="94"/>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2"/>
      <c r="BM71" s="93"/>
      <c r="BN71" s="93"/>
      <c r="BO71" s="93"/>
      <c r="BP71" s="93"/>
      <c r="BQ71" s="93"/>
      <c r="BR71" s="93"/>
      <c r="BS71" s="93"/>
      <c r="BT71" s="93"/>
      <c r="BU71" s="93"/>
      <c r="BV71" s="93"/>
      <c r="BW71" s="93"/>
      <c r="BX71" s="93"/>
      <c r="BY71" s="93"/>
      <c r="BZ71" s="94"/>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2"/>
      <c r="BM72" s="93"/>
      <c r="BN72" s="93"/>
      <c r="BO72" s="93"/>
      <c r="BP72" s="93"/>
      <c r="BQ72" s="93"/>
      <c r="BR72" s="93"/>
      <c r="BS72" s="93"/>
      <c r="BT72" s="93"/>
      <c r="BU72" s="93"/>
      <c r="BV72" s="93"/>
      <c r="BW72" s="93"/>
      <c r="BX72" s="93"/>
      <c r="BY72" s="93"/>
      <c r="BZ72" s="94"/>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2"/>
      <c r="BM73" s="93"/>
      <c r="BN73" s="93"/>
      <c r="BO73" s="93"/>
      <c r="BP73" s="93"/>
      <c r="BQ73" s="93"/>
      <c r="BR73" s="93"/>
      <c r="BS73" s="93"/>
      <c r="BT73" s="93"/>
      <c r="BU73" s="93"/>
      <c r="BV73" s="93"/>
      <c r="BW73" s="93"/>
      <c r="BX73" s="93"/>
      <c r="BY73" s="93"/>
      <c r="BZ73" s="94"/>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2"/>
      <c r="BM74" s="93"/>
      <c r="BN74" s="93"/>
      <c r="BO74" s="93"/>
      <c r="BP74" s="93"/>
      <c r="BQ74" s="93"/>
      <c r="BR74" s="93"/>
      <c r="BS74" s="93"/>
      <c r="BT74" s="93"/>
      <c r="BU74" s="93"/>
      <c r="BV74" s="93"/>
      <c r="BW74" s="93"/>
      <c r="BX74" s="93"/>
      <c r="BY74" s="93"/>
      <c r="BZ74" s="94"/>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2"/>
      <c r="BM75" s="93"/>
      <c r="BN75" s="93"/>
      <c r="BO75" s="93"/>
      <c r="BP75" s="93"/>
      <c r="BQ75" s="93"/>
      <c r="BR75" s="93"/>
      <c r="BS75" s="93"/>
      <c r="BT75" s="93"/>
      <c r="BU75" s="93"/>
      <c r="BV75" s="93"/>
      <c r="BW75" s="93"/>
      <c r="BX75" s="93"/>
      <c r="BY75" s="93"/>
      <c r="BZ75" s="94"/>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2"/>
      <c r="BM76" s="93"/>
      <c r="BN76" s="93"/>
      <c r="BO76" s="93"/>
      <c r="BP76" s="93"/>
      <c r="BQ76" s="93"/>
      <c r="BR76" s="93"/>
      <c r="BS76" s="93"/>
      <c r="BT76" s="93"/>
      <c r="BU76" s="93"/>
      <c r="BV76" s="93"/>
      <c r="BW76" s="93"/>
      <c r="BX76" s="93"/>
      <c r="BY76" s="93"/>
      <c r="BZ76" s="94"/>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2"/>
      <c r="BM77" s="93"/>
      <c r="BN77" s="93"/>
      <c r="BO77" s="93"/>
      <c r="BP77" s="93"/>
      <c r="BQ77" s="93"/>
      <c r="BR77" s="93"/>
      <c r="BS77" s="93"/>
      <c r="BT77" s="93"/>
      <c r="BU77" s="93"/>
      <c r="BV77" s="93"/>
      <c r="BW77" s="93"/>
      <c r="BX77" s="93"/>
      <c r="BY77" s="93"/>
      <c r="BZ77" s="94"/>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2"/>
      <c r="BM78" s="93"/>
      <c r="BN78" s="93"/>
      <c r="BO78" s="93"/>
      <c r="BP78" s="93"/>
      <c r="BQ78" s="93"/>
      <c r="BR78" s="93"/>
      <c r="BS78" s="93"/>
      <c r="BT78" s="93"/>
      <c r="BU78" s="93"/>
      <c r="BV78" s="93"/>
      <c r="BW78" s="93"/>
      <c r="BX78" s="93"/>
      <c r="BY78" s="93"/>
      <c r="BZ78" s="94"/>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2"/>
      <c r="BM79" s="93"/>
      <c r="BN79" s="93"/>
      <c r="BO79" s="93"/>
      <c r="BP79" s="93"/>
      <c r="BQ79" s="93"/>
      <c r="BR79" s="93"/>
      <c r="BS79" s="93"/>
      <c r="BT79" s="93"/>
      <c r="BU79" s="93"/>
      <c r="BV79" s="93"/>
      <c r="BW79" s="93"/>
      <c r="BX79" s="93"/>
      <c r="BY79" s="93"/>
      <c r="BZ79" s="94"/>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2"/>
      <c r="BM80" s="93"/>
      <c r="BN80" s="93"/>
      <c r="BO80" s="93"/>
      <c r="BP80" s="93"/>
      <c r="BQ80" s="93"/>
      <c r="BR80" s="93"/>
      <c r="BS80" s="93"/>
      <c r="BT80" s="93"/>
      <c r="BU80" s="93"/>
      <c r="BV80" s="93"/>
      <c r="BW80" s="93"/>
      <c r="BX80" s="93"/>
      <c r="BY80" s="93"/>
      <c r="BZ80" s="94"/>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2"/>
      <c r="BM81" s="93"/>
      <c r="BN81" s="93"/>
      <c r="BO81" s="93"/>
      <c r="BP81" s="93"/>
      <c r="BQ81" s="93"/>
      <c r="BR81" s="93"/>
      <c r="BS81" s="93"/>
      <c r="BT81" s="93"/>
      <c r="BU81" s="93"/>
      <c r="BV81" s="93"/>
      <c r="BW81" s="93"/>
      <c r="BX81" s="93"/>
      <c r="BY81" s="93"/>
      <c r="BZ81" s="9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5"/>
      <c r="BM82" s="96"/>
      <c r="BN82" s="96"/>
      <c r="BO82" s="96"/>
      <c r="BP82" s="96"/>
      <c r="BQ82" s="96"/>
      <c r="BR82" s="96"/>
      <c r="BS82" s="96"/>
      <c r="BT82" s="96"/>
      <c r="BU82" s="96"/>
      <c r="BV82" s="96"/>
      <c r="BW82" s="96"/>
      <c r="BX82" s="96"/>
      <c r="BY82" s="96"/>
      <c r="BZ82" s="9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xV1obPOImeVmUiRJIJ9JhCdyasdNWf5A+pTTYSnQcd34sCJWXOHShbl2LmO3gR9WN+whBE8sic4wUqFodLvfoQ==" saltValue="9pIBmgj2n+ao3/5Ted+Mh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29" t="s">
        <v>53</v>
      </c>
      <c r="B4" s="31"/>
      <c r="C4" s="31"/>
      <c r="D4" s="31"/>
      <c r="E4" s="31"/>
      <c r="F4" s="31"/>
      <c r="G4" s="31"/>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192058</v>
      </c>
      <c r="D6" s="34">
        <f t="shared" si="3"/>
        <v>46</v>
      </c>
      <c r="E6" s="34">
        <f t="shared" si="3"/>
        <v>1</v>
      </c>
      <c r="F6" s="34">
        <f t="shared" si="3"/>
        <v>0</v>
      </c>
      <c r="G6" s="34">
        <f t="shared" si="3"/>
        <v>1</v>
      </c>
      <c r="H6" s="34" t="str">
        <f t="shared" si="3"/>
        <v>山梨県　山梨市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62.63</v>
      </c>
      <c r="P6" s="35">
        <f t="shared" si="3"/>
        <v>83.86</v>
      </c>
      <c r="Q6" s="35">
        <f t="shared" si="3"/>
        <v>3003</v>
      </c>
      <c r="R6" s="35">
        <f t="shared" si="3"/>
        <v>34556</v>
      </c>
      <c r="S6" s="35">
        <f t="shared" si="3"/>
        <v>289.8</v>
      </c>
      <c r="T6" s="35">
        <f t="shared" si="3"/>
        <v>119.24</v>
      </c>
      <c r="U6" s="35">
        <f t="shared" si="3"/>
        <v>28811</v>
      </c>
      <c r="V6" s="35">
        <f t="shared" si="3"/>
        <v>34.46</v>
      </c>
      <c r="W6" s="35">
        <f t="shared" si="3"/>
        <v>836.07</v>
      </c>
      <c r="X6" s="36">
        <f>IF(X7="",NA(),X7)</f>
        <v>101.01</v>
      </c>
      <c r="Y6" s="36">
        <f t="shared" ref="Y6:AG6" si="4">IF(Y7="",NA(),Y7)</f>
        <v>100.92</v>
      </c>
      <c r="Z6" s="36">
        <f t="shared" si="4"/>
        <v>100.89</v>
      </c>
      <c r="AA6" s="36">
        <f t="shared" si="4"/>
        <v>98.27</v>
      </c>
      <c r="AB6" s="36">
        <f t="shared" si="4"/>
        <v>98.24</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567.25</v>
      </c>
      <c r="AU6" s="36">
        <f t="shared" ref="AU6:BC6" si="6">IF(AU7="",NA(),AU7)</f>
        <v>603.45000000000005</v>
      </c>
      <c r="AV6" s="36">
        <f t="shared" si="6"/>
        <v>623.58000000000004</v>
      </c>
      <c r="AW6" s="36">
        <f t="shared" si="6"/>
        <v>629.61</v>
      </c>
      <c r="AX6" s="36">
        <f t="shared" si="6"/>
        <v>715.22</v>
      </c>
      <c r="AY6" s="36">
        <f t="shared" si="6"/>
        <v>391.54</v>
      </c>
      <c r="AZ6" s="36">
        <f t="shared" si="6"/>
        <v>384.34</v>
      </c>
      <c r="BA6" s="36">
        <f t="shared" si="6"/>
        <v>359.47</v>
      </c>
      <c r="BB6" s="36">
        <f t="shared" si="6"/>
        <v>369.69</v>
      </c>
      <c r="BC6" s="36">
        <f t="shared" si="6"/>
        <v>379.08</v>
      </c>
      <c r="BD6" s="35" t="str">
        <f>IF(BD7="","",IF(BD7="-","【-】","【"&amp;SUBSTITUTE(TEXT(BD7,"#,##0.00"),"-","△")&amp;"】"))</f>
        <v>【264.97】</v>
      </c>
      <c r="BE6" s="36">
        <f>IF(BE7="",NA(),BE7)</f>
        <v>443.24</v>
      </c>
      <c r="BF6" s="36">
        <f t="shared" ref="BF6:BN6" si="7">IF(BF7="",NA(),BF7)</f>
        <v>455.76</v>
      </c>
      <c r="BG6" s="36">
        <f t="shared" si="7"/>
        <v>444.92</v>
      </c>
      <c r="BH6" s="36">
        <f t="shared" si="7"/>
        <v>449.5</v>
      </c>
      <c r="BI6" s="36">
        <f t="shared" si="7"/>
        <v>456.25</v>
      </c>
      <c r="BJ6" s="36">
        <f t="shared" si="7"/>
        <v>386.97</v>
      </c>
      <c r="BK6" s="36">
        <f t="shared" si="7"/>
        <v>380.58</v>
      </c>
      <c r="BL6" s="36">
        <f t="shared" si="7"/>
        <v>401.79</v>
      </c>
      <c r="BM6" s="36">
        <f t="shared" si="7"/>
        <v>402.99</v>
      </c>
      <c r="BN6" s="36">
        <f t="shared" si="7"/>
        <v>398.98</v>
      </c>
      <c r="BO6" s="35" t="str">
        <f>IF(BO7="","",IF(BO7="-","【-】","【"&amp;SUBSTITUTE(TEXT(BO7,"#,##0.00"),"-","△")&amp;"】"))</f>
        <v>【266.61】</v>
      </c>
      <c r="BP6" s="36">
        <f>IF(BP7="",NA(),BP7)</f>
        <v>92.13</v>
      </c>
      <c r="BQ6" s="36">
        <f t="shared" ref="BQ6:BY6" si="8">IF(BQ7="",NA(),BQ7)</f>
        <v>91.76</v>
      </c>
      <c r="BR6" s="36">
        <f t="shared" si="8"/>
        <v>92.11</v>
      </c>
      <c r="BS6" s="36">
        <f t="shared" si="8"/>
        <v>90.58</v>
      </c>
      <c r="BT6" s="36">
        <f t="shared" si="8"/>
        <v>89.4</v>
      </c>
      <c r="BU6" s="36">
        <f t="shared" si="8"/>
        <v>101.72</v>
      </c>
      <c r="BV6" s="36">
        <f t="shared" si="8"/>
        <v>102.38</v>
      </c>
      <c r="BW6" s="36">
        <f t="shared" si="8"/>
        <v>100.12</v>
      </c>
      <c r="BX6" s="36">
        <f t="shared" si="8"/>
        <v>98.66</v>
      </c>
      <c r="BY6" s="36">
        <f t="shared" si="8"/>
        <v>98.64</v>
      </c>
      <c r="BZ6" s="35" t="str">
        <f>IF(BZ7="","",IF(BZ7="-","【-】","【"&amp;SUBSTITUTE(TEXT(BZ7,"#,##0.00"),"-","△")&amp;"】"))</f>
        <v>【103.24】</v>
      </c>
      <c r="CA6" s="36">
        <f>IF(CA7="",NA(),CA7)</f>
        <v>169.93</v>
      </c>
      <c r="CB6" s="36">
        <f t="shared" ref="CB6:CJ6" si="9">IF(CB7="",NA(),CB7)</f>
        <v>170.58</v>
      </c>
      <c r="CC6" s="36">
        <f t="shared" si="9"/>
        <v>168.27</v>
      </c>
      <c r="CD6" s="36">
        <f t="shared" si="9"/>
        <v>174</v>
      </c>
      <c r="CE6" s="36">
        <f t="shared" si="9"/>
        <v>176.21</v>
      </c>
      <c r="CF6" s="36">
        <f t="shared" si="9"/>
        <v>168.2</v>
      </c>
      <c r="CG6" s="36">
        <f t="shared" si="9"/>
        <v>168.67</v>
      </c>
      <c r="CH6" s="36">
        <f t="shared" si="9"/>
        <v>174.97</v>
      </c>
      <c r="CI6" s="36">
        <f t="shared" si="9"/>
        <v>178.59</v>
      </c>
      <c r="CJ6" s="36">
        <f t="shared" si="9"/>
        <v>178.92</v>
      </c>
      <c r="CK6" s="35" t="str">
        <f>IF(CK7="","",IF(CK7="-","【-】","【"&amp;SUBSTITUTE(TEXT(CK7,"#,##0.00"),"-","△")&amp;"】"))</f>
        <v>【168.38】</v>
      </c>
      <c r="CL6" s="36">
        <f>IF(CL7="",NA(),CL7)</f>
        <v>57.08</v>
      </c>
      <c r="CM6" s="36">
        <f t="shared" ref="CM6:CU6" si="10">IF(CM7="",NA(),CM7)</f>
        <v>56.6</v>
      </c>
      <c r="CN6" s="36">
        <f t="shared" si="10"/>
        <v>57.26</v>
      </c>
      <c r="CO6" s="36">
        <f t="shared" si="10"/>
        <v>56.72</v>
      </c>
      <c r="CP6" s="36">
        <f t="shared" si="10"/>
        <v>56.95</v>
      </c>
      <c r="CQ6" s="36">
        <f t="shared" si="10"/>
        <v>54.77</v>
      </c>
      <c r="CR6" s="36">
        <f t="shared" si="10"/>
        <v>54.92</v>
      </c>
      <c r="CS6" s="36">
        <f t="shared" si="10"/>
        <v>55.63</v>
      </c>
      <c r="CT6" s="36">
        <f t="shared" si="10"/>
        <v>55.03</v>
      </c>
      <c r="CU6" s="36">
        <f t="shared" si="10"/>
        <v>55.14</v>
      </c>
      <c r="CV6" s="35" t="str">
        <f>IF(CV7="","",IF(CV7="-","【-】","【"&amp;SUBSTITUTE(TEXT(CV7,"#,##0.00"),"-","△")&amp;"】"))</f>
        <v>【60.00】</v>
      </c>
      <c r="CW6" s="36">
        <f>IF(CW7="",NA(),CW7)</f>
        <v>71.36</v>
      </c>
      <c r="CX6" s="36">
        <f t="shared" ref="CX6:DF6" si="11">IF(CX7="",NA(),CX7)</f>
        <v>71.489999999999995</v>
      </c>
      <c r="CY6" s="36">
        <f t="shared" si="11"/>
        <v>72.83</v>
      </c>
      <c r="CZ6" s="36">
        <f t="shared" si="11"/>
        <v>71.599999999999994</v>
      </c>
      <c r="DA6" s="36">
        <f t="shared" si="11"/>
        <v>70.209999999999994</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37.39</v>
      </c>
      <c r="DI6" s="36">
        <f t="shared" ref="DI6:DQ6" si="12">IF(DI7="",NA(),DI7)</f>
        <v>38.61</v>
      </c>
      <c r="DJ6" s="36">
        <f t="shared" si="12"/>
        <v>40.22</v>
      </c>
      <c r="DK6" s="36">
        <f t="shared" si="12"/>
        <v>41.73</v>
      </c>
      <c r="DL6" s="36">
        <f t="shared" si="12"/>
        <v>43.41</v>
      </c>
      <c r="DM6" s="36">
        <f t="shared" si="12"/>
        <v>47.46</v>
      </c>
      <c r="DN6" s="36">
        <f t="shared" si="12"/>
        <v>48.49</v>
      </c>
      <c r="DO6" s="36">
        <f t="shared" si="12"/>
        <v>48.05</v>
      </c>
      <c r="DP6" s="36">
        <f t="shared" si="12"/>
        <v>48.87</v>
      </c>
      <c r="DQ6" s="36">
        <f t="shared" si="12"/>
        <v>49.92</v>
      </c>
      <c r="DR6" s="35" t="str">
        <f>IF(DR7="","",IF(DR7="-","【-】","【"&amp;SUBSTITUTE(TEXT(DR7,"#,##0.00"),"-","△")&amp;"】"))</f>
        <v>【49.59】</v>
      </c>
      <c r="DS6" s="36">
        <f>IF(DS7="",NA(),DS7)</f>
        <v>23.68</v>
      </c>
      <c r="DT6" s="36">
        <f t="shared" ref="DT6:EB6" si="13">IF(DT7="",NA(),DT7)</f>
        <v>26.24</v>
      </c>
      <c r="DU6" s="36">
        <f t="shared" si="13"/>
        <v>26.03</v>
      </c>
      <c r="DV6" s="36">
        <f t="shared" si="13"/>
        <v>25.75</v>
      </c>
      <c r="DW6" s="36">
        <f t="shared" si="13"/>
        <v>25.3</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1.1399999999999999</v>
      </c>
      <c r="EE6" s="36">
        <f t="shared" ref="EE6:EM6" si="14">IF(EE7="",NA(),EE7)</f>
        <v>0.69</v>
      </c>
      <c r="EF6" s="36">
        <f t="shared" si="14"/>
        <v>0.8</v>
      </c>
      <c r="EG6" s="36">
        <f t="shared" si="14"/>
        <v>0.9</v>
      </c>
      <c r="EH6" s="36">
        <f t="shared" si="14"/>
        <v>0.92</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2">
      <c r="A7" s="29"/>
      <c r="B7" s="38">
        <v>2019</v>
      </c>
      <c r="C7" s="38">
        <v>192058</v>
      </c>
      <c r="D7" s="38">
        <v>46</v>
      </c>
      <c r="E7" s="38">
        <v>1</v>
      </c>
      <c r="F7" s="38">
        <v>0</v>
      </c>
      <c r="G7" s="38">
        <v>1</v>
      </c>
      <c r="H7" s="38" t="s">
        <v>93</v>
      </c>
      <c r="I7" s="38" t="s">
        <v>94</v>
      </c>
      <c r="J7" s="38" t="s">
        <v>95</v>
      </c>
      <c r="K7" s="38" t="s">
        <v>96</v>
      </c>
      <c r="L7" s="38" t="s">
        <v>97</v>
      </c>
      <c r="M7" s="38" t="s">
        <v>98</v>
      </c>
      <c r="N7" s="39" t="s">
        <v>99</v>
      </c>
      <c r="O7" s="39">
        <v>62.63</v>
      </c>
      <c r="P7" s="39">
        <v>83.86</v>
      </c>
      <c r="Q7" s="39">
        <v>3003</v>
      </c>
      <c r="R7" s="39">
        <v>34556</v>
      </c>
      <c r="S7" s="39">
        <v>289.8</v>
      </c>
      <c r="T7" s="39">
        <v>119.24</v>
      </c>
      <c r="U7" s="39">
        <v>28811</v>
      </c>
      <c r="V7" s="39">
        <v>34.46</v>
      </c>
      <c r="W7" s="39">
        <v>836.07</v>
      </c>
      <c r="X7" s="39">
        <v>101.01</v>
      </c>
      <c r="Y7" s="39">
        <v>100.92</v>
      </c>
      <c r="Z7" s="39">
        <v>100.89</v>
      </c>
      <c r="AA7" s="39">
        <v>98.27</v>
      </c>
      <c r="AB7" s="39">
        <v>98.24</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567.25</v>
      </c>
      <c r="AU7" s="39">
        <v>603.45000000000005</v>
      </c>
      <c r="AV7" s="39">
        <v>623.58000000000004</v>
      </c>
      <c r="AW7" s="39">
        <v>629.61</v>
      </c>
      <c r="AX7" s="39">
        <v>715.22</v>
      </c>
      <c r="AY7" s="39">
        <v>391.54</v>
      </c>
      <c r="AZ7" s="39">
        <v>384.34</v>
      </c>
      <c r="BA7" s="39">
        <v>359.47</v>
      </c>
      <c r="BB7" s="39">
        <v>369.69</v>
      </c>
      <c r="BC7" s="39">
        <v>379.08</v>
      </c>
      <c r="BD7" s="39">
        <v>264.97000000000003</v>
      </c>
      <c r="BE7" s="39">
        <v>443.24</v>
      </c>
      <c r="BF7" s="39">
        <v>455.76</v>
      </c>
      <c r="BG7" s="39">
        <v>444.92</v>
      </c>
      <c r="BH7" s="39">
        <v>449.5</v>
      </c>
      <c r="BI7" s="39">
        <v>456.25</v>
      </c>
      <c r="BJ7" s="39">
        <v>386.97</v>
      </c>
      <c r="BK7" s="39">
        <v>380.58</v>
      </c>
      <c r="BL7" s="39">
        <v>401.79</v>
      </c>
      <c r="BM7" s="39">
        <v>402.99</v>
      </c>
      <c r="BN7" s="39">
        <v>398.98</v>
      </c>
      <c r="BO7" s="39">
        <v>266.61</v>
      </c>
      <c r="BP7" s="39">
        <v>92.13</v>
      </c>
      <c r="BQ7" s="39">
        <v>91.76</v>
      </c>
      <c r="BR7" s="39">
        <v>92.11</v>
      </c>
      <c r="BS7" s="39">
        <v>90.58</v>
      </c>
      <c r="BT7" s="39">
        <v>89.4</v>
      </c>
      <c r="BU7" s="39">
        <v>101.72</v>
      </c>
      <c r="BV7" s="39">
        <v>102.38</v>
      </c>
      <c r="BW7" s="39">
        <v>100.12</v>
      </c>
      <c r="BX7" s="39">
        <v>98.66</v>
      </c>
      <c r="BY7" s="39">
        <v>98.64</v>
      </c>
      <c r="BZ7" s="39">
        <v>103.24</v>
      </c>
      <c r="CA7" s="39">
        <v>169.93</v>
      </c>
      <c r="CB7" s="39">
        <v>170.58</v>
      </c>
      <c r="CC7" s="39">
        <v>168.27</v>
      </c>
      <c r="CD7" s="39">
        <v>174</v>
      </c>
      <c r="CE7" s="39">
        <v>176.21</v>
      </c>
      <c r="CF7" s="39">
        <v>168.2</v>
      </c>
      <c r="CG7" s="39">
        <v>168.67</v>
      </c>
      <c r="CH7" s="39">
        <v>174.97</v>
      </c>
      <c r="CI7" s="39">
        <v>178.59</v>
      </c>
      <c r="CJ7" s="39">
        <v>178.92</v>
      </c>
      <c r="CK7" s="39">
        <v>168.38</v>
      </c>
      <c r="CL7" s="39">
        <v>57.08</v>
      </c>
      <c r="CM7" s="39">
        <v>56.6</v>
      </c>
      <c r="CN7" s="39">
        <v>57.26</v>
      </c>
      <c r="CO7" s="39">
        <v>56.72</v>
      </c>
      <c r="CP7" s="39">
        <v>56.95</v>
      </c>
      <c r="CQ7" s="39">
        <v>54.77</v>
      </c>
      <c r="CR7" s="39">
        <v>54.92</v>
      </c>
      <c r="CS7" s="39">
        <v>55.63</v>
      </c>
      <c r="CT7" s="39">
        <v>55.03</v>
      </c>
      <c r="CU7" s="39">
        <v>55.14</v>
      </c>
      <c r="CV7" s="39">
        <v>60</v>
      </c>
      <c r="CW7" s="39">
        <v>71.36</v>
      </c>
      <c r="CX7" s="39">
        <v>71.489999999999995</v>
      </c>
      <c r="CY7" s="39">
        <v>72.83</v>
      </c>
      <c r="CZ7" s="39">
        <v>71.599999999999994</v>
      </c>
      <c r="DA7" s="39">
        <v>70.209999999999994</v>
      </c>
      <c r="DB7" s="39">
        <v>82.89</v>
      </c>
      <c r="DC7" s="39">
        <v>82.66</v>
      </c>
      <c r="DD7" s="39">
        <v>82.04</v>
      </c>
      <c r="DE7" s="39">
        <v>81.900000000000006</v>
      </c>
      <c r="DF7" s="39">
        <v>81.39</v>
      </c>
      <c r="DG7" s="39">
        <v>89.8</v>
      </c>
      <c r="DH7" s="39">
        <v>37.39</v>
      </c>
      <c r="DI7" s="39">
        <v>38.61</v>
      </c>
      <c r="DJ7" s="39">
        <v>40.22</v>
      </c>
      <c r="DK7" s="39">
        <v>41.73</v>
      </c>
      <c r="DL7" s="39">
        <v>43.41</v>
      </c>
      <c r="DM7" s="39">
        <v>47.46</v>
      </c>
      <c r="DN7" s="39">
        <v>48.49</v>
      </c>
      <c r="DO7" s="39">
        <v>48.05</v>
      </c>
      <c r="DP7" s="39">
        <v>48.87</v>
      </c>
      <c r="DQ7" s="39">
        <v>49.92</v>
      </c>
      <c r="DR7" s="39">
        <v>49.59</v>
      </c>
      <c r="DS7" s="39">
        <v>23.68</v>
      </c>
      <c r="DT7" s="39">
        <v>26.24</v>
      </c>
      <c r="DU7" s="39">
        <v>26.03</v>
      </c>
      <c r="DV7" s="39">
        <v>25.75</v>
      </c>
      <c r="DW7" s="39">
        <v>25.3</v>
      </c>
      <c r="DX7" s="39">
        <v>9.7100000000000009</v>
      </c>
      <c r="DY7" s="39">
        <v>12.79</v>
      </c>
      <c r="DZ7" s="39">
        <v>13.39</v>
      </c>
      <c r="EA7" s="39">
        <v>14.85</v>
      </c>
      <c r="EB7" s="39">
        <v>16.88</v>
      </c>
      <c r="EC7" s="39">
        <v>19.440000000000001</v>
      </c>
      <c r="ED7" s="39">
        <v>1.1399999999999999</v>
      </c>
      <c r="EE7" s="39">
        <v>0.69</v>
      </c>
      <c r="EF7" s="39">
        <v>0.8</v>
      </c>
      <c r="EG7" s="39">
        <v>0.9</v>
      </c>
      <c r="EH7" s="39">
        <v>0.92</v>
      </c>
      <c r="EI7" s="39">
        <v>0.99</v>
      </c>
      <c r="EJ7" s="39">
        <v>0.71</v>
      </c>
      <c r="EK7" s="39">
        <v>0.54</v>
      </c>
      <c r="EL7" s="39">
        <v>0.5</v>
      </c>
      <c r="EM7" s="39">
        <v>0.52</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2021-01-14T05:42:31Z</cp:lastPrinted>
  <dcterms:created xsi:type="dcterms:W3CDTF">2020-12-04T02:08:06Z</dcterms:created>
  <dcterms:modified xsi:type="dcterms:W3CDTF">2021-02-22T02:58:58Z</dcterms:modified>
  <cp:category/>
</cp:coreProperties>
</file>