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上水道\"/>
    </mc:Choice>
  </mc:AlternateContent>
  <workbookProtection workbookAlgorithmName="SHA-512" workbookHashValue="GjvIklA3d/9/1Kc3cBdBuPri5ofb1GUPENKjqnjVdMuMklocZ+BRGOkymuQZHX0HlzjG5alBK3HLjnQWrZPymQ==" workbookSaltValue="5NT7ygmgbQz+J+PItR3Xzw==" workbookSpinCount="100000" lockStructure="1"/>
  <bookViews>
    <workbookView xWindow="0" yWindow="0" windowWidth="2040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<sst xmlns="http://schemas.openxmlformats.org/spreadsheetml/2006/main" count="228" uniqueCount="113">
  <si>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</si>
  <si>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</si>
  <si>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</si>
  <si>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</si>
  <si>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</si>
  <si>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</si>
  <si>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</si>
  <si>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</si>
  <si>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</si>
  <si>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</si>
  <si>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</si>
  <si>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</si>
  <si>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</si>
  <si>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</si>
  <si>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</si>
  <si>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</si>
  <si>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</si>
  <si>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</si>
  <si>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</si>
  <si>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</si>
  <si>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</si>
  <si>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</si>
  <si>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</si>
  <si>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</si>
  <si>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</si>
  <si>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</si>
  <si>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</si>
  <si>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</si>
  <si>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</si>
  <si>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</si>
  <si>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</si>
  <si>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</si>
  <si>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</si>
  <si>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</si>
  <si>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</si>
  <si>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</si>
  <si>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</si>
  <si>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</si>
  <si>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</si>
  <si>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</si>
  <si>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</si>
  <si>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</si>
  <si>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</si>
  <si>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</si>
  <si>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</si>
  <si>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</si>
  <si>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</si>
  <si>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</si>
  <si>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</si>
  <si>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</si>
  <si>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</si>
  <si>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</si>
  <si>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</si>
  <si>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</si>
  <si>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</si>
  <si>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</si>
  <si>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</si>
  <si>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</si>
  <si>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</si>
  <si>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</si>
  <si>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</si>
  <si>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</si>
  <si>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</si>
  <si>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</si>
  <si>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</si>
  <si>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</si>
  <si>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</si>
  <si>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</si>
  <si>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</si>
  <si>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</si>
  <si>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</si>
  <si>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</si>
  <si>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</si>
  <si>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</si>
  <si>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</si>
  <si>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</si>
  <si>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</si>
  <si>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</si>
  <si>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</si>
  <si>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</si>
  <si>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</si>
  <si>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</si>
  <si>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</si>
  <si>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</si>
  <si>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</si>
  <si>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</si>
  <si>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</si>
  <si>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</si>
  <si>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</si>
  <si>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</si>
  <si>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</si>
  <si>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</si>
  <si>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</si>
  <si>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</si>
  <si>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</si>
  <si>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</si>
  <si>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</si>
  <si>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</si>
  <si>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</si>
  <si>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</si>
  <si>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</si>
  <si>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</si>
  <si>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</si>
  <si>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</si>
  <si>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</si>
  <si>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</si>
  <si>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</si>
  <si>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</si>
  <si>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</si>
  <si>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</si>
  <si>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した施設や管路等（以下施設等という。）の更新及び耐震化、大規模災害への対応、給水人口の減少に伴う給水収益の減少等の課題に対応するため、令和3年度を初年度とする「都留市水道ビジョン」及び「水道施設整備基本計画」を策定中である。令和2年度までのビジョン及び基本計画の課題や残事業等を整理し、老朽化した施設等を効率的に更新、耐震化する計画とする。
　また、平成30年度に策定した「経営戦略」についても水道料金改定後の決算状況を踏まえて中間評価し、見直し等を検討する必要がある。
　これらの計画に基づき、企業債残高対給水収益比率を抑制しつつ、老朽化した施設等を更新することが必須である。</t>
    <rPh sb="1" eb="3">
      <t>ロウキュウ</t>
    </rPh>
    <rPh sb="3" eb="4">
      <t>カ</t>
    </rPh>
    <rPh sb="6" eb="8">
      <t>シセツ</t>
    </rPh>
    <rPh sb="9" eb="11">
      <t>カンロ</t>
    </rPh>
    <rPh sb="11" eb="12">
      <t>トウ</t>
    </rPh>
    <rPh sb="13" eb="15">
      <t>イカ</t>
    </rPh>
    <rPh sb="15" eb="17">
      <t>シセツ</t>
    </rPh>
    <rPh sb="17" eb="18">
      <t>トウ</t>
    </rPh>
    <rPh sb="24" eb="26">
      <t>コウシン</t>
    </rPh>
    <rPh sb="26" eb="27">
      <t>オヨ</t>
    </rPh>
    <rPh sb="28" eb="31">
      <t>タイシンカ</t>
    </rPh>
    <rPh sb="32" eb="35">
      <t>ダイキボ</t>
    </rPh>
    <rPh sb="35" eb="37">
      <t>サイガイ</t>
    </rPh>
    <rPh sb="39" eb="41">
      <t>タイオウ</t>
    </rPh>
    <rPh sb="42" eb="44">
      <t>キュウスイ</t>
    </rPh>
    <rPh sb="44" eb="46">
      <t>ジンコウ</t>
    </rPh>
    <rPh sb="47" eb="49">
      <t>ゲンショウ</t>
    </rPh>
    <rPh sb="50" eb="51">
      <t>トモナ</t>
    </rPh>
    <rPh sb="52" eb="54">
      <t>キュウスイ</t>
    </rPh>
    <rPh sb="54" eb="56">
      <t>シュウエキ</t>
    </rPh>
    <rPh sb="57" eb="59">
      <t>ゲンショウ</t>
    </rPh>
    <rPh sb="59" eb="60">
      <t>トウ</t>
    </rPh>
    <rPh sb="61" eb="63">
      <t>カダイ</t>
    </rPh>
    <rPh sb="64" eb="66">
      <t>タイオウ</t>
    </rPh>
    <rPh sb="71" eb="73">
      <t>レイワ</t>
    </rPh>
    <rPh sb="74" eb="76">
      <t>ネンド</t>
    </rPh>
    <rPh sb="77" eb="80">
      <t>ショネンド</t>
    </rPh>
    <rPh sb="84" eb="87">
      <t>ツルシ</t>
    </rPh>
    <rPh sb="87" eb="89">
      <t>スイドウ</t>
    </rPh>
    <rPh sb="94" eb="95">
      <t>オヨ</t>
    </rPh>
    <rPh sb="97" eb="99">
      <t>スイドウ</t>
    </rPh>
    <rPh sb="99" eb="101">
      <t>シセツ</t>
    </rPh>
    <rPh sb="101" eb="103">
      <t>セイビ</t>
    </rPh>
    <rPh sb="103" eb="105">
      <t>キホン</t>
    </rPh>
    <rPh sb="105" eb="107">
      <t>ケイカク</t>
    </rPh>
    <rPh sb="109" eb="111">
      <t>サクテイ</t>
    </rPh>
    <rPh sb="111" eb="112">
      <t>チュウ</t>
    </rPh>
    <rPh sb="116" eb="118">
      <t>レイワ</t>
    </rPh>
    <rPh sb="119" eb="121">
      <t>ネンド</t>
    </rPh>
    <rPh sb="128" eb="129">
      <t>オヨ</t>
    </rPh>
    <rPh sb="130" eb="132">
      <t>キホン</t>
    </rPh>
    <rPh sb="132" eb="134">
      <t>ケイカク</t>
    </rPh>
    <rPh sb="135" eb="137">
      <t>カダイ</t>
    </rPh>
    <rPh sb="138" eb="139">
      <t>ザン</t>
    </rPh>
    <rPh sb="139" eb="141">
      <t>ジギョウ</t>
    </rPh>
    <rPh sb="141" eb="142">
      <t>トウ</t>
    </rPh>
    <rPh sb="143" eb="145">
      <t>セイリ</t>
    </rPh>
    <rPh sb="147" eb="150">
      <t>ロウキュウカ</t>
    </rPh>
    <rPh sb="152" eb="154">
      <t>シセツ</t>
    </rPh>
    <rPh sb="154" eb="155">
      <t>トウ</t>
    </rPh>
    <rPh sb="156" eb="159">
      <t>コウリツテキ</t>
    </rPh>
    <rPh sb="160" eb="162">
      <t>コウシン</t>
    </rPh>
    <rPh sb="163" eb="166">
      <t>タイシンカ</t>
    </rPh>
    <rPh sb="168" eb="170">
      <t>ケイカク</t>
    </rPh>
    <rPh sb="179" eb="181">
      <t>ヘイセイ</t>
    </rPh>
    <rPh sb="183" eb="185">
      <t>ネンド</t>
    </rPh>
    <rPh sb="186" eb="188">
      <t>サクテイ</t>
    </rPh>
    <rPh sb="191" eb="193">
      <t>ケイエイ</t>
    </rPh>
    <rPh sb="193" eb="195">
      <t>センリャク</t>
    </rPh>
    <rPh sb="201" eb="203">
      <t>スイドウ</t>
    </rPh>
    <rPh sb="203" eb="205">
      <t>リョウキン</t>
    </rPh>
    <rPh sb="205" eb="207">
      <t>カイテイ</t>
    </rPh>
    <rPh sb="207" eb="208">
      <t>ゴ</t>
    </rPh>
    <rPh sb="209" eb="211">
      <t>ケッサン</t>
    </rPh>
    <rPh sb="211" eb="213">
      <t>ジョウキョウ</t>
    </rPh>
    <rPh sb="214" eb="215">
      <t>フ</t>
    </rPh>
    <rPh sb="218" eb="220">
      <t>チュウカン</t>
    </rPh>
    <rPh sb="220" eb="222">
      <t>ヒョウカ</t>
    </rPh>
    <rPh sb="224" eb="226">
      <t>ミナオ</t>
    </rPh>
    <rPh sb="227" eb="228">
      <t>トウ</t>
    </rPh>
    <rPh sb="229" eb="231">
      <t>ケントウ</t>
    </rPh>
    <rPh sb="233" eb="235">
      <t>ヒツヨウ</t>
    </rPh>
    <rPh sb="245" eb="247">
      <t>ケイカク</t>
    </rPh>
    <rPh sb="248" eb="249">
      <t>モト</t>
    </rPh>
    <rPh sb="252" eb="254">
      <t>キギョウ</t>
    </rPh>
    <rPh sb="254" eb="255">
      <t>サイ</t>
    </rPh>
    <rPh sb="255" eb="257">
      <t>ザンダカ</t>
    </rPh>
    <rPh sb="257" eb="258">
      <t>タイ</t>
    </rPh>
    <rPh sb="258" eb="260">
      <t>キュウスイ</t>
    </rPh>
    <rPh sb="260" eb="262">
      <t>シュウエキ</t>
    </rPh>
    <rPh sb="262" eb="264">
      <t>ヒリツ</t>
    </rPh>
    <rPh sb="265" eb="267">
      <t>ヨクセイ</t>
    </rPh>
    <rPh sb="271" eb="273">
      <t>ロウキュウ</t>
    </rPh>
    <rPh sb="273" eb="274">
      <t>カ</t>
    </rPh>
    <rPh sb="276" eb="278">
      <t>シセツ</t>
    </rPh>
    <rPh sb="278" eb="279">
      <t>トウ</t>
    </rPh>
    <rPh sb="280" eb="282">
      <t>コウシン</t>
    </rPh>
    <rPh sb="287" eb="289">
      <t>ヒッス</t>
    </rPh>
    <phoneticPr fontId="4"/>
  </si>
  <si>
    <t>【①経常収支比率について】
　本市水道事業は、当該指標が124%と高いが、本市は管路経年化率が高く、更新投資に充てるものである。指標が高い要因は、平成29年4月に施行した料金改定（激変緩和のため経過措置を講じ、平成29年度と令和元年度に分け段階的に引き上げを実施）によるものである。
【②累積欠損金比率について】
 当該指標が0％であり、累積欠損金は発生していない状況である。
【③流動比率について】
　当該指標が100%以上であり、1年以内に支払うべき債務に対して支払うことができる現金等を保有している状況である。
【④企業債残高対給水収益比率について】
　類似団体との比較では1.7倍以上高くなっている。企業債の借入額について、年度単位で償還元金を下回るよう抑制しており、経年比較では改善している状況である。
【⑤料金回収率について】
　本市水道事業は当該指標が103.72%であることから妥当な料金水準であると評価できる。
【⑥給水原価について】
　本市水道事業は湧水に恵まれており、類似団体との比較では低い。一方、経年比較では徐々に高くなっており、効率的に老朽管の布設替え及び漏水修繕等を実施し、経費節減を行うことが必要である。
【⑦施設利用率】
　本市水道事業は44.63%であり類似団体との比較では低い。これは、本市の特性の一つである配水能力の高さの表れでもあるが、人口減少が進む中、適切な施設規模を把握し、施設のダウンサイジング等を検討することが必要である。
【⑧有収率について】
　本市水道事業は61.31%、類似団体との比較では20%以上低い状況である。これは老朽管からの漏水が原因と考えられる。特に、古川渡地内の国道１３９号線に埋設されている配水管は、耐用年数を超過し、漏水と修繕を繰り返していることから、令和3年度の下水道事業と合わせて布設替えを実施する予定である。</t>
    <rPh sb="2" eb="4">
      <t>ケイジョウ</t>
    </rPh>
    <rPh sb="4" eb="6">
      <t>シュウシ</t>
    </rPh>
    <rPh sb="6" eb="8">
      <t>ヒリツ</t>
    </rPh>
    <rPh sb="15" eb="17">
      <t>ホンシ</t>
    </rPh>
    <rPh sb="17" eb="19">
      <t>スイドウ</t>
    </rPh>
    <rPh sb="19" eb="21">
      <t>ジギョウ</t>
    </rPh>
    <rPh sb="23" eb="25">
      <t>トウガイ</t>
    </rPh>
    <rPh sb="25" eb="27">
      <t>シヒョウ</t>
    </rPh>
    <rPh sb="33" eb="34">
      <t>タカ</t>
    </rPh>
    <rPh sb="37" eb="39">
      <t>ホンシ</t>
    </rPh>
    <rPh sb="40" eb="42">
      <t>カンロ</t>
    </rPh>
    <rPh sb="42" eb="45">
      <t>ケイネンカ</t>
    </rPh>
    <rPh sb="45" eb="46">
      <t>リツ</t>
    </rPh>
    <rPh sb="47" eb="48">
      <t>タカ</t>
    </rPh>
    <rPh sb="50" eb="52">
      <t>コウシン</t>
    </rPh>
    <rPh sb="52" eb="54">
      <t>トウシ</t>
    </rPh>
    <rPh sb="55" eb="56">
      <t>ア</t>
    </rPh>
    <rPh sb="64" eb="66">
      <t>シヒョウ</t>
    </rPh>
    <rPh sb="67" eb="68">
      <t>タカ</t>
    </rPh>
    <rPh sb="69" eb="71">
      <t>ヨウイン</t>
    </rPh>
    <rPh sb="73" eb="75">
      <t>ヘイセイ</t>
    </rPh>
    <rPh sb="77" eb="78">
      <t>ネン</t>
    </rPh>
    <rPh sb="79" eb="80">
      <t>ガツ</t>
    </rPh>
    <rPh sb="81" eb="83">
      <t>シコウ</t>
    </rPh>
    <rPh sb="85" eb="87">
      <t>リョウキン</t>
    </rPh>
    <rPh sb="87" eb="89">
      <t>カイテイ</t>
    </rPh>
    <rPh sb="90" eb="92">
      <t>ゲキヘン</t>
    </rPh>
    <rPh sb="92" eb="94">
      <t>カンワ</t>
    </rPh>
    <rPh sb="97" eb="99">
      <t>ケイカ</t>
    </rPh>
    <rPh sb="99" eb="101">
      <t>ソチ</t>
    </rPh>
    <rPh sb="102" eb="103">
      <t>コウ</t>
    </rPh>
    <rPh sb="105" eb="107">
      <t>ヘイセイ</t>
    </rPh>
    <rPh sb="109" eb="111">
      <t>ネンド</t>
    </rPh>
    <rPh sb="112" eb="114">
      <t>レイワ</t>
    </rPh>
    <rPh sb="114" eb="116">
      <t>ガンネン</t>
    </rPh>
    <rPh sb="116" eb="117">
      <t>ド</t>
    </rPh>
    <rPh sb="118" eb="119">
      <t>ワ</t>
    </rPh>
    <rPh sb="120" eb="123">
      <t>ダンカイテキ</t>
    </rPh>
    <rPh sb="124" eb="125">
      <t>ヒ</t>
    </rPh>
    <rPh sb="126" eb="127">
      <t>ア</t>
    </rPh>
    <rPh sb="129" eb="131">
      <t>ジッシ</t>
    </rPh>
    <rPh sb="144" eb="146">
      <t>ルイセキ</t>
    </rPh>
    <rPh sb="146" eb="148">
      <t>ケッソン</t>
    </rPh>
    <rPh sb="148" eb="149">
      <t>キン</t>
    </rPh>
    <rPh sb="149" eb="151">
      <t>ヒリツ</t>
    </rPh>
    <rPh sb="158" eb="160">
      <t>トウガイ</t>
    </rPh>
    <rPh sb="160" eb="162">
      <t>シヒョウ</t>
    </rPh>
    <rPh sb="169" eb="171">
      <t>ルイセキ</t>
    </rPh>
    <rPh sb="171" eb="173">
      <t>ケッソン</t>
    </rPh>
    <rPh sb="173" eb="174">
      <t>キン</t>
    </rPh>
    <rPh sb="175" eb="177">
      <t>ハッセイ</t>
    </rPh>
    <rPh sb="182" eb="184">
      <t>ジョウキョウ</t>
    </rPh>
    <rPh sb="191" eb="193">
      <t>リュウドウ</t>
    </rPh>
    <rPh sb="193" eb="195">
      <t>ヒリツ</t>
    </rPh>
    <rPh sb="202" eb="204">
      <t>トウガイ</t>
    </rPh>
    <rPh sb="204" eb="206">
      <t>シヒョウ</t>
    </rPh>
    <rPh sb="211" eb="213">
      <t>イジョウ</t>
    </rPh>
    <rPh sb="218" eb="219">
      <t>ネン</t>
    </rPh>
    <rPh sb="219" eb="221">
      <t>イナイ</t>
    </rPh>
    <rPh sb="222" eb="224">
      <t>シハラ</t>
    </rPh>
    <rPh sb="227" eb="229">
      <t>サイム</t>
    </rPh>
    <rPh sb="230" eb="231">
      <t>タイ</t>
    </rPh>
    <rPh sb="233" eb="235">
      <t>シハラ</t>
    </rPh>
    <rPh sb="242" eb="244">
      <t>ゲンキン</t>
    </rPh>
    <rPh sb="244" eb="245">
      <t>トウ</t>
    </rPh>
    <rPh sb="246" eb="248">
      <t>ホユウ</t>
    </rPh>
    <rPh sb="252" eb="254">
      <t>ジョウキョウ</t>
    </rPh>
    <rPh sb="261" eb="263">
      <t>キギョウ</t>
    </rPh>
    <rPh sb="263" eb="264">
      <t>サイ</t>
    </rPh>
    <rPh sb="264" eb="266">
      <t>ザンダカ</t>
    </rPh>
    <rPh sb="266" eb="267">
      <t>タイ</t>
    </rPh>
    <rPh sb="267" eb="269">
      <t>キュウスイ</t>
    </rPh>
    <rPh sb="269" eb="271">
      <t>シュウエキ</t>
    </rPh>
    <rPh sb="271" eb="273">
      <t>ヒリツ</t>
    </rPh>
    <rPh sb="280" eb="282">
      <t>ルイジ</t>
    </rPh>
    <rPh sb="282" eb="284">
      <t>ダンタイ</t>
    </rPh>
    <rPh sb="286" eb="288">
      <t>ヒカク</t>
    </rPh>
    <rPh sb="293" eb="296">
      <t>バイイジョウ</t>
    </rPh>
    <rPh sb="296" eb="297">
      <t>タカ</t>
    </rPh>
    <rPh sb="304" eb="306">
      <t>キギョウ</t>
    </rPh>
    <rPh sb="306" eb="307">
      <t>サイ</t>
    </rPh>
    <rPh sb="308" eb="310">
      <t>カリイレ</t>
    </rPh>
    <rPh sb="310" eb="311">
      <t>ガク</t>
    </rPh>
    <rPh sb="316" eb="318">
      <t>ネンド</t>
    </rPh>
    <rPh sb="318" eb="320">
      <t>タンイ</t>
    </rPh>
    <rPh sb="321" eb="323">
      <t>ショウカン</t>
    </rPh>
    <rPh sb="323" eb="325">
      <t>ガンキン</t>
    </rPh>
    <rPh sb="326" eb="328">
      <t>シタマワ</t>
    </rPh>
    <rPh sb="331" eb="333">
      <t>ヨクセイ</t>
    </rPh>
    <rPh sb="338" eb="340">
      <t>ケイネン</t>
    </rPh>
    <rPh sb="340" eb="342">
      <t>ヒカク</t>
    </rPh>
    <rPh sb="344" eb="346">
      <t>カイゼン</t>
    </rPh>
    <rPh sb="350" eb="352">
      <t>ジョウキョウ</t>
    </rPh>
    <rPh sb="359" eb="361">
      <t>リョウキン</t>
    </rPh>
    <rPh sb="361" eb="363">
      <t>カイシュウ</t>
    </rPh>
    <rPh sb="363" eb="364">
      <t>リツ</t>
    </rPh>
    <rPh sb="371" eb="373">
      <t>ホンシ</t>
    </rPh>
    <rPh sb="373" eb="375">
      <t>スイドウ</t>
    </rPh>
    <rPh sb="375" eb="377">
      <t>ジギョウ</t>
    </rPh>
    <rPh sb="378" eb="380">
      <t>トウガイ</t>
    </rPh>
    <rPh sb="380" eb="382">
      <t>シヒョウ</t>
    </rPh>
    <rPh sb="397" eb="399">
      <t>ダトウ</t>
    </rPh>
    <rPh sb="400" eb="402">
      <t>リョウキン</t>
    </rPh>
    <rPh sb="402" eb="404">
      <t>スイジュン</t>
    </rPh>
    <rPh sb="408" eb="410">
      <t>ヒョウカ</t>
    </rPh>
    <rPh sb="417" eb="419">
      <t>キュウスイ</t>
    </rPh>
    <rPh sb="419" eb="421">
      <t>ゲンカ</t>
    </rPh>
    <rPh sb="428" eb="430">
      <t>ホンシ</t>
    </rPh>
    <rPh sb="430" eb="432">
      <t>スイドウ</t>
    </rPh>
    <rPh sb="432" eb="434">
      <t>ジギョウ</t>
    </rPh>
    <rPh sb="435" eb="437">
      <t>ユウスイ</t>
    </rPh>
    <rPh sb="438" eb="439">
      <t>メグ</t>
    </rPh>
    <rPh sb="445" eb="447">
      <t>ルイジ</t>
    </rPh>
    <rPh sb="447" eb="449">
      <t>ダンタイ</t>
    </rPh>
    <rPh sb="451" eb="453">
      <t>ヒカク</t>
    </rPh>
    <rPh sb="455" eb="456">
      <t>ヒク</t>
    </rPh>
    <rPh sb="458" eb="460">
      <t>イッポウ</t>
    </rPh>
    <rPh sb="461" eb="463">
      <t>ケイネン</t>
    </rPh>
    <rPh sb="463" eb="465">
      <t>ヒカク</t>
    </rPh>
    <rPh sb="467" eb="469">
      <t>ジョジョ</t>
    </rPh>
    <rPh sb="470" eb="471">
      <t>タカ</t>
    </rPh>
    <rPh sb="478" eb="481">
      <t>コウリツテキ</t>
    </rPh>
    <rPh sb="482" eb="484">
      <t>ロウキュウ</t>
    </rPh>
    <rPh sb="484" eb="485">
      <t>カン</t>
    </rPh>
    <rPh sb="486" eb="488">
      <t>フセツ</t>
    </rPh>
    <rPh sb="488" eb="489">
      <t>ガ</t>
    </rPh>
    <rPh sb="490" eb="491">
      <t>オヨ</t>
    </rPh>
    <rPh sb="492" eb="494">
      <t>ロウスイ</t>
    </rPh>
    <rPh sb="494" eb="496">
      <t>シュウゼン</t>
    </rPh>
    <rPh sb="496" eb="497">
      <t>トウ</t>
    </rPh>
    <rPh sb="498" eb="500">
      <t>ジッシ</t>
    </rPh>
    <rPh sb="502" eb="504">
      <t>ケイヒ</t>
    </rPh>
    <rPh sb="504" eb="506">
      <t>セツゲン</t>
    </rPh>
    <rPh sb="507" eb="508">
      <t>オコナ</t>
    </rPh>
    <rPh sb="512" eb="514">
      <t>ヒツヨウ</t>
    </rPh>
    <rPh sb="521" eb="523">
      <t>シセツ</t>
    </rPh>
    <rPh sb="523" eb="525">
      <t>リヨウ</t>
    </rPh>
    <rPh sb="525" eb="526">
      <t>リツ</t>
    </rPh>
    <rPh sb="529" eb="531">
      <t>ホンシ</t>
    </rPh>
    <rPh sb="531" eb="533">
      <t>スイドウ</t>
    </rPh>
    <rPh sb="533" eb="535">
      <t>ジギョウ</t>
    </rPh>
    <rPh sb="545" eb="547">
      <t>ルイジ</t>
    </rPh>
    <rPh sb="547" eb="549">
      <t>ダンタイ</t>
    </rPh>
    <rPh sb="551" eb="553">
      <t>ヒカク</t>
    </rPh>
    <rPh sb="555" eb="556">
      <t>ヒク</t>
    </rPh>
    <rPh sb="562" eb="564">
      <t>ホンシ</t>
    </rPh>
    <rPh sb="565" eb="567">
      <t>トクセイ</t>
    </rPh>
    <rPh sb="568" eb="569">
      <t>ヒト</t>
    </rPh>
    <rPh sb="573" eb="575">
      <t>ハイスイ</t>
    </rPh>
    <rPh sb="575" eb="577">
      <t>ノウリョク</t>
    </rPh>
    <rPh sb="578" eb="579">
      <t>タカ</t>
    </rPh>
    <rPh sb="581" eb="582">
      <t>アラワ</t>
    </rPh>
    <rPh sb="589" eb="591">
      <t>ジンコウ</t>
    </rPh>
    <rPh sb="591" eb="593">
      <t>ゲンショウ</t>
    </rPh>
    <rPh sb="594" eb="595">
      <t>スス</t>
    </rPh>
    <rPh sb="596" eb="597">
      <t>ナカ</t>
    </rPh>
    <rPh sb="598" eb="600">
      <t>テキセツ</t>
    </rPh>
    <rPh sb="601" eb="603">
      <t>シセツ</t>
    </rPh>
    <rPh sb="603" eb="605">
      <t>キボ</t>
    </rPh>
    <rPh sb="606" eb="608">
      <t>ハアク</t>
    </rPh>
    <rPh sb="610" eb="612">
      <t>シセツ</t>
    </rPh>
    <rPh sb="621" eb="622">
      <t>トウ</t>
    </rPh>
    <rPh sb="623" eb="625">
      <t>ケントウ</t>
    </rPh>
    <rPh sb="630" eb="632">
      <t>ヒツヨウ</t>
    </rPh>
    <rPh sb="639" eb="642">
      <t>ユウシュウリツ</t>
    </rPh>
    <rPh sb="649" eb="651">
      <t>ホンシ</t>
    </rPh>
    <rPh sb="651" eb="653">
      <t>スイドウ</t>
    </rPh>
    <rPh sb="653" eb="655">
      <t>ジギョウ</t>
    </rPh>
    <rPh sb="663" eb="665">
      <t>ルイジ</t>
    </rPh>
    <rPh sb="665" eb="667">
      <t>ダンタイ</t>
    </rPh>
    <rPh sb="669" eb="671">
      <t>ヒカク</t>
    </rPh>
    <rPh sb="676" eb="678">
      <t>イジョウ</t>
    </rPh>
    <rPh sb="678" eb="679">
      <t>ヒク</t>
    </rPh>
    <rPh sb="680" eb="682">
      <t>ジョウキョウ</t>
    </rPh>
    <rPh sb="689" eb="691">
      <t>ロウキュウ</t>
    </rPh>
    <rPh sb="691" eb="692">
      <t>カン</t>
    </rPh>
    <rPh sb="695" eb="697">
      <t>ロウスイ</t>
    </rPh>
    <rPh sb="698" eb="700">
      <t>ゲンイン</t>
    </rPh>
    <rPh sb="701" eb="702">
      <t>カンガ</t>
    </rPh>
    <rPh sb="707" eb="708">
      <t>トク</t>
    </rPh>
    <rPh sb="710" eb="713">
      <t>フルカワド</t>
    </rPh>
    <rPh sb="713" eb="714">
      <t>チ</t>
    </rPh>
    <rPh sb="714" eb="715">
      <t>ナイ</t>
    </rPh>
    <rPh sb="716" eb="718">
      <t>コクドウ</t>
    </rPh>
    <rPh sb="721" eb="723">
      <t>ゴウセン</t>
    </rPh>
    <rPh sb="724" eb="726">
      <t>マイセツ</t>
    </rPh>
    <rPh sb="731" eb="734">
      <t>ハイスイカン</t>
    </rPh>
    <rPh sb="736" eb="738">
      <t>タイヨウ</t>
    </rPh>
    <rPh sb="738" eb="740">
      <t>ネンスウ</t>
    </rPh>
    <rPh sb="741" eb="743">
      <t>チョウカ</t>
    </rPh>
    <rPh sb="745" eb="747">
      <t>ロウスイ</t>
    </rPh>
    <rPh sb="748" eb="750">
      <t>シュウゼン</t>
    </rPh>
    <rPh sb="751" eb="752">
      <t>ク</t>
    </rPh>
    <rPh sb="753" eb="754">
      <t>カエ</t>
    </rPh>
    <rPh sb="763" eb="765">
      <t>レイワ</t>
    </rPh>
    <rPh sb="766" eb="768">
      <t>ネンド</t>
    </rPh>
    <rPh sb="769" eb="772">
      <t>ゲスイドウ</t>
    </rPh>
    <rPh sb="772" eb="774">
      <t>ジギョウ</t>
    </rPh>
    <rPh sb="775" eb="776">
      <t>ア</t>
    </rPh>
    <rPh sb="779" eb="782">
      <t>フセツガ</t>
    </rPh>
    <rPh sb="784" eb="786">
      <t>ジッシ</t>
    </rPh>
    <rPh sb="788" eb="790">
      <t>ヨテイ</t>
    </rPh>
    <phoneticPr fontId="4"/>
  </si>
  <si>
    <t>【①有形固定資産減価償却率について】
　本市水道事業は、44.11％で類似団体との比較では低い状況だが、管路経年化率が高く、管路更新率が低い状況を踏まえると、投資計画等の見直しなどを行う必要がある。
【②管路経年化率】
　本市水道事業は、30.90％で類似団体との比較では1.8倍以上高い状況である。法定耐用年数を経過した管路を多く保有していることから、管路の更新等を計画的かつ効率的に行う必要がある。
【③管路更新率について】
　本市水道事業の更新率は類似団体平均値よりは高いものの、料金改定で確保した財源により、耐震化も含め管路の更新等を計画的かつ効率的に行う必要がある。</t>
    <rPh sb="2" eb="4">
      <t>ユウケイ</t>
    </rPh>
    <rPh sb="4" eb="6">
      <t>コテイ</t>
    </rPh>
    <rPh sb="6" eb="8">
      <t>シサン</t>
    </rPh>
    <rPh sb="8" eb="10">
      <t>ゲンカ</t>
    </rPh>
    <rPh sb="10" eb="12">
      <t>ショウキャク</t>
    </rPh>
    <rPh sb="12" eb="13">
      <t>リツ</t>
    </rPh>
    <rPh sb="20" eb="22">
      <t>ホンシ</t>
    </rPh>
    <rPh sb="22" eb="24">
      <t>スイドウ</t>
    </rPh>
    <rPh sb="24" eb="26">
      <t>ジギョウ</t>
    </rPh>
    <rPh sb="35" eb="37">
      <t>ルイジ</t>
    </rPh>
    <rPh sb="37" eb="39">
      <t>ダンタイ</t>
    </rPh>
    <rPh sb="41" eb="43">
      <t>ヒカク</t>
    </rPh>
    <rPh sb="45" eb="46">
      <t>ヒク</t>
    </rPh>
    <rPh sb="47" eb="49">
      <t>ジョウキョウ</t>
    </rPh>
    <rPh sb="52" eb="54">
      <t>カンロ</t>
    </rPh>
    <rPh sb="54" eb="57">
      <t>ケイネンカ</t>
    </rPh>
    <rPh sb="57" eb="58">
      <t>リツ</t>
    </rPh>
    <rPh sb="59" eb="60">
      <t>タカ</t>
    </rPh>
    <rPh sb="62" eb="64">
      <t>カンロ</t>
    </rPh>
    <rPh sb="64" eb="66">
      <t>コウシン</t>
    </rPh>
    <rPh sb="66" eb="67">
      <t>リツ</t>
    </rPh>
    <rPh sb="68" eb="69">
      <t>ヒク</t>
    </rPh>
    <rPh sb="70" eb="72">
      <t>ジョウキョウ</t>
    </rPh>
    <rPh sb="73" eb="74">
      <t>フ</t>
    </rPh>
    <rPh sb="79" eb="81">
      <t>トウシ</t>
    </rPh>
    <rPh sb="81" eb="83">
      <t>ケイカク</t>
    </rPh>
    <rPh sb="83" eb="84">
      <t>トウ</t>
    </rPh>
    <rPh sb="85" eb="87">
      <t>ミナオ</t>
    </rPh>
    <rPh sb="91" eb="92">
      <t>オコナ</t>
    </rPh>
    <rPh sb="93" eb="95">
      <t>ヒツヨウ</t>
    </rPh>
    <rPh sb="102" eb="104">
      <t>カンロ</t>
    </rPh>
    <rPh sb="104" eb="107">
      <t>ケイネンカ</t>
    </rPh>
    <rPh sb="107" eb="108">
      <t>リツ</t>
    </rPh>
    <rPh sb="111" eb="113">
      <t>ホンシ</t>
    </rPh>
    <rPh sb="113" eb="115">
      <t>スイドウ</t>
    </rPh>
    <rPh sb="115" eb="117">
      <t>ジギョウ</t>
    </rPh>
    <rPh sb="126" eb="128">
      <t>ルイジ</t>
    </rPh>
    <rPh sb="128" eb="130">
      <t>ダンタイ</t>
    </rPh>
    <rPh sb="132" eb="134">
      <t>ヒカク</t>
    </rPh>
    <rPh sb="139" eb="140">
      <t>バイ</t>
    </rPh>
    <rPh sb="140" eb="142">
      <t>イジョウ</t>
    </rPh>
    <rPh sb="142" eb="143">
      <t>タカ</t>
    </rPh>
    <rPh sb="144" eb="146">
      <t>ジョウキョウ</t>
    </rPh>
    <rPh sb="150" eb="152">
      <t>ホウテイ</t>
    </rPh>
    <rPh sb="152" eb="154">
      <t>タイヨウ</t>
    </rPh>
    <rPh sb="154" eb="156">
      <t>ネンスウ</t>
    </rPh>
    <rPh sb="157" eb="159">
      <t>ケイカ</t>
    </rPh>
    <rPh sb="161" eb="163">
      <t>カンロ</t>
    </rPh>
    <rPh sb="164" eb="165">
      <t>オオ</t>
    </rPh>
    <rPh sb="166" eb="168">
      <t>ホユウ</t>
    </rPh>
    <rPh sb="177" eb="179">
      <t>カンロ</t>
    </rPh>
    <rPh sb="180" eb="182">
      <t>コウシン</t>
    </rPh>
    <rPh sb="182" eb="183">
      <t>トウ</t>
    </rPh>
    <rPh sb="184" eb="187">
      <t>ケイカクテキ</t>
    </rPh>
    <rPh sb="189" eb="192">
      <t>コウリツテキ</t>
    </rPh>
    <rPh sb="193" eb="194">
      <t>オコナ</t>
    </rPh>
    <rPh sb="195" eb="197">
      <t>ヒツヨウ</t>
    </rPh>
    <rPh sb="204" eb="206">
      <t>カンロ</t>
    </rPh>
    <rPh sb="206" eb="208">
      <t>コウシン</t>
    </rPh>
    <rPh sb="208" eb="209">
      <t>リツ</t>
    </rPh>
    <rPh sb="216" eb="218">
      <t>ホンシ</t>
    </rPh>
    <rPh sb="218" eb="220">
      <t>スイドウ</t>
    </rPh>
    <rPh sb="220" eb="222">
      <t>ジギョウ</t>
    </rPh>
    <rPh sb="223" eb="225">
      <t>コウシン</t>
    </rPh>
    <rPh sb="225" eb="226">
      <t>リツ</t>
    </rPh>
    <rPh sb="227" eb="229">
      <t>ルイジ</t>
    </rPh>
    <rPh sb="229" eb="231">
      <t>ダンタイ</t>
    </rPh>
    <rPh sb="231" eb="233">
      <t>ヘイキン</t>
    </rPh>
    <rPh sb="233" eb="234">
      <t>チ</t>
    </rPh>
    <rPh sb="237" eb="238">
      <t>タカ</t>
    </rPh>
    <rPh sb="243" eb="245">
      <t>リョウキン</t>
    </rPh>
    <rPh sb="245" eb="247">
      <t>カイテイ</t>
    </rPh>
    <rPh sb="248" eb="250">
      <t>カクホ</t>
    </rPh>
    <rPh sb="252" eb="254">
      <t>ザイゲン</t>
    </rPh>
    <rPh sb="258" eb="261">
      <t>タイシンカ</t>
    </rPh>
    <rPh sb="262" eb="263">
      <t>フク</t>
    </rPh>
    <rPh sb="264" eb="266">
      <t>カンロ</t>
    </rPh>
    <rPh sb="267" eb="269">
      <t>コウシン</t>
    </rPh>
    <rPh sb="269" eb="270">
      <t>トウ</t>
    </rPh>
    <rPh sb="271" eb="273">
      <t>ケイカク</t>
    </rPh>
    <rPh sb="273" eb="274">
      <t>テキ</t>
    </rPh>
    <rPh sb="276" eb="278">
      <t>コウリツ</t>
    </rPh>
    <rPh sb="278" eb="279">
      <t>テキ</t>
    </rPh>
    <rPh sb="280" eb="281">
      <t>オコナ</t>
    </rPh>
    <rPh sb="282" eb="2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</si>
</sst>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0.49</c:v>
                </c:pt>
                <c:pt idx="1">
                  <c:v>7.0000000000000007E-2</c:v>
                </c:pt>
                <c:pt idx="2">
                  <c:v>1.24</c:v>
                </c:pt>
                <c:pt idx="3">
                  <c:v>0.85</c:v>
                </c:pt>
                <c:pt idx="4">
                  <c:v>0.82</c:v>
                </c:pt>
              </c:numCache>
            </c:numRef>
          </c:val>
          <c:extLst>
            <c:ext xmlns:c16="http://schemas.microsoft.com/office/drawing/2014/chart" uri="{C3380CC4-5D6E-409C-BE32-E72D297353CC}">
              <c16:uniqueId val="{00000000-8B8E-405F-97A9-68E196A735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8B8E-405F-97A9-68E196A735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43.2</c:v>
                </c:pt>
                <c:pt idx="1">
                  <c:v>42.8</c:v>
                </c:pt>
                <c:pt idx="2">
                  <c:v>46.45</c:v>
                </c:pt>
                <c:pt idx="3">
                  <c:v>47.12</c:v>
                </c:pt>
                <c:pt idx="4">
                  <c:v>44.63</c:v>
                </c:pt>
              </c:numCache>
            </c:numRef>
          </c:val>
          <c:extLst>
            <c:ext xmlns:c16="http://schemas.microsoft.com/office/drawing/2014/chart" uri="{C3380CC4-5D6E-409C-BE32-E72D297353CC}">
              <c16:uniqueId val="{00000000-5000-4461-8892-1231987CE89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5000-4461-8892-1231987CE89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69.150000000000006</c:v>
                </c:pt>
                <c:pt idx="1">
                  <c:v>66.59</c:v>
                </c:pt>
                <c:pt idx="2">
                  <c:v>60.55</c:v>
                </c:pt>
                <c:pt idx="3">
                  <c:v>59.6</c:v>
                </c:pt>
                <c:pt idx="4">
                  <c:v>61.31</c:v>
                </c:pt>
              </c:numCache>
            </c:numRef>
          </c:val>
          <c:extLst>
            <c:ext xmlns:c16="http://schemas.microsoft.com/office/drawing/2014/chart" uri="{C3380CC4-5D6E-409C-BE32-E72D297353CC}">
              <c16:uniqueId val="{00000000-DAB5-49C7-AAE0-C200C0D3BA2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DAB5-49C7-AAE0-C200C0D3BA2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113.1</c:v>
                </c:pt>
                <c:pt idx="1">
                  <c:v>114.58</c:v>
                </c:pt>
                <c:pt idx="2">
                  <c:v>121.82</c:v>
                </c:pt>
                <c:pt idx="3">
                  <c:v>121.91</c:v>
                </c:pt>
                <c:pt idx="4">
                  <c:v>124.41</c:v>
                </c:pt>
              </c:numCache>
            </c:numRef>
          </c:val>
          <c:extLst>
            <c:ext xmlns:c16="http://schemas.microsoft.com/office/drawing/2014/chart" uri="{C3380CC4-5D6E-409C-BE32-E72D297353CC}">
              <c16:uniqueId val="{00000000-5C0F-4B31-ABEA-53B2E28575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5C0F-4B31-ABEA-53B2E28575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41.27</c:v>
                </c:pt>
                <c:pt idx="1">
                  <c:v>42.25</c:v>
                </c:pt>
                <c:pt idx="2">
                  <c:v>42.92</c:v>
                </c:pt>
                <c:pt idx="3">
                  <c:v>42.41</c:v>
                </c:pt>
                <c:pt idx="4">
                  <c:v>44.11</c:v>
                </c:pt>
              </c:numCache>
            </c:numRef>
          </c:val>
          <c:extLst>
            <c:ext xmlns:c16="http://schemas.microsoft.com/office/drawing/2014/chart" uri="{C3380CC4-5D6E-409C-BE32-E72D297353CC}">
              <c16:uniqueId val="{00000000-0A47-4D1B-B1AF-03AC77BB2B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0A47-4D1B-B1AF-03AC77BB2B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30.78</c:v>
                </c:pt>
                <c:pt idx="1">
                  <c:v>32.18</c:v>
                </c:pt>
                <c:pt idx="2">
                  <c:v>29.42</c:v>
                </c:pt>
                <c:pt idx="3">
                  <c:v>29.46</c:v>
                </c:pt>
                <c:pt idx="4">
                  <c:v>30.9</c:v>
                </c:pt>
              </c:numCache>
            </c:numRef>
          </c:val>
          <c:extLst>
            <c:ext xmlns:c16="http://schemas.microsoft.com/office/drawing/2014/chart" uri="{C3380CC4-5D6E-409C-BE32-E72D297353CC}">
              <c16:uniqueId val="{00000000-D294-4065-8112-3CFE55D75B8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D294-4065-8112-3CFE55D75B8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60-4BD9-9DE3-7F0A139DDE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0560-4BD9-9DE3-7F0A139DDE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190.09</c:v>
                </c:pt>
                <c:pt idx="1">
                  <c:v>205.7</c:v>
                </c:pt>
                <c:pt idx="2">
                  <c:v>233.8</c:v>
                </c:pt>
                <c:pt idx="3">
                  <c:v>227.57</c:v>
                </c:pt>
                <c:pt idx="4">
                  <c:v>270.20999999999998</c:v>
                </c:pt>
              </c:numCache>
            </c:numRef>
          </c:val>
          <c:extLst>
            <c:ext xmlns:c16="http://schemas.microsoft.com/office/drawing/2014/chart" uri="{C3380CC4-5D6E-409C-BE32-E72D297353CC}">
              <c16:uniqueId val="{00000000-890D-4321-AEC4-2202C82FF56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890D-4321-AEC4-2202C82FF56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823.48</c:v>
                </c:pt>
                <c:pt idx="1">
                  <c:v>852.28</c:v>
                </c:pt>
                <c:pt idx="2">
                  <c:v>772.41</c:v>
                </c:pt>
                <c:pt idx="3">
                  <c:v>735.97</c:v>
                </c:pt>
                <c:pt idx="4">
                  <c:v>685.73</c:v>
                </c:pt>
              </c:numCache>
            </c:numRef>
          </c:val>
          <c:extLst>
            <c:ext xmlns:c16="http://schemas.microsoft.com/office/drawing/2014/chart" uri="{C3380CC4-5D6E-409C-BE32-E72D297353CC}">
              <c16:uniqueId val="{00000000-898C-4190-89F1-EC49806464E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898C-4190-89F1-EC49806464E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94.31</c:v>
                </c:pt>
                <c:pt idx="1">
                  <c:v>89.56</c:v>
                </c:pt>
                <c:pt idx="2">
                  <c:v>96.59</c:v>
                </c:pt>
                <c:pt idx="3">
                  <c:v>100.01</c:v>
                </c:pt>
                <c:pt idx="4">
                  <c:v>103.72</c:v>
                </c:pt>
              </c:numCache>
            </c:numRef>
          </c:val>
          <c:extLst>
            <c:ext xmlns:c16="http://schemas.microsoft.com/office/drawing/2014/chart" uri="{C3380CC4-5D6E-409C-BE32-E72D297353CC}">
              <c16:uniqueId val="{00000000-6F6E-4FA2-B2DE-CF8DF1E42D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6F6E-4FA2-B2DE-CF8DF1E42D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106.84</c:v>
                </c:pt>
                <c:pt idx="1">
                  <c:v>112.07</c:v>
                </c:pt>
                <c:pt idx="2">
                  <c:v>115.97</c:v>
                </c:pt>
                <c:pt idx="3">
                  <c:v>116.73</c:v>
                </c:pt>
                <c:pt idx="4">
                  <c:v>119.17</c:v>
                </c:pt>
              </c:numCache>
            </c:numRef>
          </c:val>
          <c:extLst>
            <c:ext xmlns:c16="http://schemas.microsoft.com/office/drawing/2014/chart" uri="{C3380CC4-5D6E-409C-BE32-E72D297353CC}">
              <c16:uniqueId val="{00000000-D9EF-464B-BAED-0202CB807C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D9EF-464B-BAED-0202CB807C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30" zoomScaleNormal="130" workbookViewId="0">
      <selection activeCell="AI12" sqref="AI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2">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2">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9" t="str">
        <f>データ!H6</f>
        <v>山梨県　都留市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80" t="s">
        <v>1</v>
      </c>
      <c r="C7" s="81"/>
      <c r="D7" s="81"/>
      <c r="E7" s="81"/>
      <c r="F7" s="81"/>
      <c r="G7" s="81"/>
      <c r="H7" s="81"/>
      <c r="I7" s="80" t="s">
        <v>2</v>
      </c>
      <c r="J7" s="81"/>
      <c r="K7" s="81"/>
      <c r="L7" s="81"/>
      <c r="M7" s="81"/>
      <c r="N7" s="81"/>
      <c r="O7" s="82"/>
      <c r="P7" s="83" t="s">
        <v>3</v>
      </c>
      <c r="Q7" s="83"/>
      <c r="R7" s="83"/>
      <c r="S7" s="83"/>
      <c r="T7" s="83"/>
      <c r="U7" s="83"/>
      <c r="V7" s="83"/>
      <c r="W7" s="83" t="s">
        <v>4</v>
      </c>
      <c r="X7" s="83"/>
      <c r="Y7" s="83"/>
      <c r="Z7" s="83"/>
      <c r="AA7" s="83"/>
      <c r="AB7" s="83"/>
      <c r="AC7" s="83"/>
      <c r="AD7" s="83" t="s">
        <v>5</v>
      </c>
      <c r="AE7" s="83"/>
      <c r="AF7" s="83"/>
      <c r="AG7" s="83"/>
      <c r="AH7" s="83"/>
      <c r="AI7" s="83"/>
      <c r="AJ7" s="83"/>
      <c r="AK7" s="4"/>
      <c r="AL7" s="83" t="s">
        <v>6</v>
      </c>
      <c r="AM7" s="83"/>
      <c r="AN7" s="83"/>
      <c r="AO7" s="83"/>
      <c r="AP7" s="83"/>
      <c r="AQ7" s="83"/>
      <c r="AR7" s="83"/>
      <c r="AS7" s="83"/>
      <c r="AT7" s="80" t="s">
        <v>7</v>
      </c>
      <c r="AU7" s="81"/>
      <c r="AV7" s="81"/>
      <c r="AW7" s="81"/>
      <c r="AX7" s="81"/>
      <c r="AY7" s="81"/>
      <c r="AZ7" s="81"/>
      <c r="BA7" s="81"/>
      <c r="BB7" s="83" t="s">
        <v>8</v>
      </c>
      <c r="BC7" s="83"/>
      <c r="BD7" s="83"/>
      <c r="BE7" s="83"/>
      <c r="BF7" s="83"/>
      <c r="BG7" s="83"/>
      <c r="BH7" s="83"/>
      <c r="BI7" s="83"/>
      <c r="BJ7" s="3"/>
      <c r="BK7" s="3"/>
      <c r="BL7" s="5" t="s">
        <v>9</v>
      </c>
      <c r="BM7" s="6"/>
      <c r="BN7" s="6"/>
      <c r="BO7" s="6"/>
      <c r="BP7" s="6"/>
      <c r="BQ7" s="6"/>
      <c r="BR7" s="6"/>
      <c r="BS7" s="6"/>
      <c r="BT7" s="6"/>
      <c r="BU7" s="6"/>
      <c r="BV7" s="6"/>
      <c r="BW7" s="6"/>
      <c r="BX7" s="6"/>
      <c r="BY7" s="7"/>
    </row>
    <row r="8" spans="1:78" ht="18.75" customHeight="1" x14ac:dyDescent="0.2">
      <c r="A8" s="2"/>
      <c r="B8" s="84" t="str">
        <f>データ!$I$6</f>
        <v>法適用</v>
      </c>
      <c r="C8" s="85"/>
      <c r="D8" s="85"/>
      <c r="E8" s="85"/>
      <c r="F8" s="85"/>
      <c r="G8" s="85"/>
      <c r="H8" s="85"/>
      <c r="I8" s="84" t="str">
        <f>データ!$J$6</f>
        <v>水道事業</v>
      </c>
      <c r="J8" s="85"/>
      <c r="K8" s="85"/>
      <c r="L8" s="85"/>
      <c r="M8" s="85"/>
      <c r="N8" s="85"/>
      <c r="O8" s="86"/>
      <c r="P8" s="87" t="str">
        <f>データ!$K$6</f>
        <v>末端給水事業</v>
      </c>
      <c r="Q8" s="87"/>
      <c r="R8" s="87"/>
      <c r="S8" s="87"/>
      <c r="T8" s="87"/>
      <c r="U8" s="87"/>
      <c r="V8" s="87"/>
      <c r="W8" s="87" t="str">
        <f>データ!$L$6</f>
        <v>A6</v>
      </c>
      <c r="X8" s="87"/>
      <c r="Y8" s="87"/>
      <c r="Z8" s="87"/>
      <c r="AA8" s="87"/>
      <c r="AB8" s="87"/>
      <c r="AC8" s="87"/>
      <c r="AD8" s="87" t="str">
        <f>データ!$M$6</f>
        <v>非設置</v>
      </c>
      <c r="AE8" s="87"/>
      <c r="AF8" s="87"/>
      <c r="AG8" s="87"/>
      <c r="AH8" s="87"/>
      <c r="AI8" s="87"/>
      <c r="AJ8" s="87"/>
      <c r="AK8" s="4"/>
      <c r="AL8" s="75">
        <f>データ!$R$6</f>
        <v>30242</v>
      </c>
      <c r="AM8" s="75"/>
      <c r="AN8" s="75"/>
      <c r="AO8" s="75"/>
      <c r="AP8" s="75"/>
      <c r="AQ8" s="75"/>
      <c r="AR8" s="75"/>
      <c r="AS8" s="75"/>
      <c r="AT8" s="71">
        <f>データ!$S$6</f>
        <v>161.63</v>
      </c>
      <c r="AU8" s="72"/>
      <c r="AV8" s="72"/>
      <c r="AW8" s="72"/>
      <c r="AX8" s="72"/>
      <c r="AY8" s="72"/>
      <c r="AZ8" s="72"/>
      <c r="BA8" s="72"/>
      <c r="BB8" s="74">
        <f>データ!$T$6</f>
        <v>187.11</v>
      </c>
      <c r="BC8" s="74"/>
      <c r="BD8" s="74"/>
      <c r="BE8" s="74"/>
      <c r="BF8" s="74"/>
      <c r="BG8" s="74"/>
      <c r="BH8" s="74"/>
      <c r="BI8" s="74"/>
      <c r="BJ8" s="3"/>
      <c r="BK8" s="3"/>
      <c r="BL8" s="78" t="s">
        <v>10</v>
      </c>
      <c r="BM8" s="79"/>
      <c r="BN8" s="8" t="s">
        <v>11</v>
      </c>
      <c r="BO8" s="9"/>
      <c r="BP8" s="9"/>
      <c r="BQ8" s="9"/>
      <c r="BR8" s="9"/>
      <c r="BS8" s="9"/>
      <c r="BT8" s="9"/>
      <c r="BU8" s="9"/>
      <c r="BV8" s="9"/>
      <c r="BW8" s="9"/>
      <c r="BX8" s="9"/>
      <c r="BY8" s="10"/>
    </row>
    <row r="9" spans="1:78" ht="18.75" customHeight="1" x14ac:dyDescent="0.2">
      <c r="A9" s="2"/>
      <c r="B9" s="80" t="s">
        <v>12</v>
      </c>
      <c r="C9" s="81"/>
      <c r="D9" s="81"/>
      <c r="E9" s="81"/>
      <c r="F9" s="81"/>
      <c r="G9" s="81"/>
      <c r="H9" s="81"/>
      <c r="I9" s="80" t="s">
        <v>13</v>
      </c>
      <c r="J9" s="81"/>
      <c r="K9" s="81"/>
      <c r="L9" s="81"/>
      <c r="M9" s="81"/>
      <c r="N9" s="81"/>
      <c r="O9" s="82"/>
      <c r="P9" s="83" t="s">
        <v>14</v>
      </c>
      <c r="Q9" s="83"/>
      <c r="R9" s="83"/>
      <c r="S9" s="83"/>
      <c r="T9" s="83"/>
      <c r="U9" s="83"/>
      <c r="V9" s="83"/>
      <c r="W9" s="83" t="s">
        <v>15</v>
      </c>
      <c r="X9" s="83"/>
      <c r="Y9" s="83"/>
      <c r="Z9" s="83"/>
      <c r="AA9" s="83"/>
      <c r="AB9" s="83"/>
      <c r="AC9" s="83"/>
      <c r="AD9" s="2"/>
      <c r="AE9" s="2"/>
      <c r="AF9" s="2"/>
      <c r="AG9" s="2"/>
      <c r="AH9" s="4"/>
      <c r="AI9" s="4"/>
      <c r="AJ9" s="4"/>
      <c r="AK9" s="4"/>
      <c r="AL9" s="83" t="s">
        <v>16</v>
      </c>
      <c r="AM9" s="83"/>
      <c r="AN9" s="83"/>
      <c r="AO9" s="83"/>
      <c r="AP9" s="83"/>
      <c r="AQ9" s="83"/>
      <c r="AR9" s="83"/>
      <c r="AS9" s="83"/>
      <c r="AT9" s="80" t="s">
        <v>17</v>
      </c>
      <c r="AU9" s="81"/>
      <c r="AV9" s="81"/>
      <c r="AW9" s="81"/>
      <c r="AX9" s="81"/>
      <c r="AY9" s="81"/>
      <c r="AZ9" s="81"/>
      <c r="BA9" s="81"/>
      <c r="BB9" s="83" t="s">
        <v>18</v>
      </c>
      <c r="BC9" s="83"/>
      <c r="BD9" s="83"/>
      <c r="BE9" s="83"/>
      <c r="BF9" s="83"/>
      <c r="BG9" s="83"/>
      <c r="BH9" s="83"/>
      <c r="BI9" s="83"/>
      <c r="BJ9" s="3"/>
      <c r="BK9" s="3"/>
      <c r="BL9" s="69" t="s">
        <v>19</v>
      </c>
      <c r="BM9" s="70"/>
      <c r="BN9" s="11" t="s">
        <v>20</v>
      </c>
      <c r="BO9" s="12"/>
      <c r="BP9" s="12"/>
      <c r="BQ9" s="12"/>
      <c r="BR9" s="12"/>
      <c r="BS9" s="12"/>
      <c r="BT9" s="12"/>
      <c r="BU9" s="12"/>
      <c r="BV9" s="12"/>
      <c r="BW9" s="12"/>
      <c r="BX9" s="12"/>
      <c r="BY9" s="13"/>
    </row>
    <row r="10" spans="1:78" ht="18.75" customHeight="1" x14ac:dyDescent="0.2">
      <c r="A10" s="2"/>
      <c r="B10" s="71" t="str">
        <f>データ!$N$6</f>
        <v>-</v>
      </c>
      <c r="C10" s="72"/>
      <c r="D10" s="72"/>
      <c r="E10" s="72"/>
      <c r="F10" s="72"/>
      <c r="G10" s="72"/>
      <c r="H10" s="72"/>
      <c r="I10" s="71">
        <f>データ!$O$6</f>
        <v>47.32</v>
      </c>
      <c r="J10" s="72"/>
      <c r="K10" s="72"/>
      <c r="L10" s="72"/>
      <c r="M10" s="72"/>
      <c r="N10" s="72"/>
      <c r="O10" s="73"/>
      <c r="P10" s="74">
        <f>データ!$P$6</f>
        <v>52.96</v>
      </c>
      <c r="Q10" s="74"/>
      <c r="R10" s="74"/>
      <c r="S10" s="74"/>
      <c r="T10" s="74"/>
      <c r="U10" s="74"/>
      <c r="V10" s="74"/>
      <c r="W10" s="75">
        <f>データ!$Q$6</f>
        <v>2260</v>
      </c>
      <c r="X10" s="75"/>
      <c r="Y10" s="75"/>
      <c r="Z10" s="75"/>
      <c r="AA10" s="75"/>
      <c r="AB10" s="75"/>
      <c r="AC10" s="75"/>
      <c r="AD10" s="2"/>
      <c r="AE10" s="2"/>
      <c r="AF10" s="2"/>
      <c r="AG10" s="2"/>
      <c r="AH10" s="4"/>
      <c r="AI10" s="4"/>
      <c r="AJ10" s="4"/>
      <c r="AK10" s="4"/>
      <c r="AL10" s="75">
        <f>データ!$U$6</f>
        <v>15813</v>
      </c>
      <c r="AM10" s="75"/>
      <c r="AN10" s="75"/>
      <c r="AO10" s="75"/>
      <c r="AP10" s="75"/>
      <c r="AQ10" s="75"/>
      <c r="AR10" s="75"/>
      <c r="AS10" s="75"/>
      <c r="AT10" s="71">
        <f>データ!$V$6</f>
        <v>12.3</v>
      </c>
      <c r="AU10" s="72"/>
      <c r="AV10" s="72"/>
      <c r="AW10" s="72"/>
      <c r="AX10" s="72"/>
      <c r="AY10" s="72"/>
      <c r="AZ10" s="72"/>
      <c r="BA10" s="72"/>
      <c r="BB10" s="74">
        <f>データ!$W$6</f>
        <v>1285.6099999999999</v>
      </c>
      <c r="BC10" s="74"/>
      <c r="BD10" s="74"/>
      <c r="BE10" s="74"/>
      <c r="BF10" s="74"/>
      <c r="BG10" s="74"/>
      <c r="BH10" s="74"/>
      <c r="BI10" s="74"/>
      <c r="BJ10" s="2"/>
      <c r="BK10" s="2"/>
      <c r="BL10" s="76" t="s">
        <v>21</v>
      </c>
      <c r="BM10" s="77"/>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6j6dcFZF4YB7XKJcehECxU2ztiii1ubwOOpiz2s89WGLJqlnAauR2Gc3YR2XCfyrw2IknQSFoWeRfP5oaTTEg==" saltValue="U2NqMfLpTlKFJ6zThRpHj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2">
      <c r="A4" s="29" t="s">
        <v>53</v>
      </c>
      <c r="B4" s="31"/>
      <c r="C4" s="31"/>
      <c r="D4" s="31"/>
      <c r="E4" s="31"/>
      <c r="F4" s="31"/>
      <c r="G4" s="31"/>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192040</v>
      </c>
      <c r="D6" s="34">
        <f t="shared" si="3"/>
        <v>46</v>
      </c>
      <c r="E6" s="34">
        <f t="shared" si="3"/>
        <v>1</v>
      </c>
      <c r="F6" s="34">
        <f t="shared" si="3"/>
        <v>0</v>
      </c>
      <c r="G6" s="34">
        <f t="shared" si="3"/>
        <v>1</v>
      </c>
      <c r="H6" s="34" t="str">
        <f t="shared" si="3"/>
        <v>山梨県　都留市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47.32</v>
      </c>
      <c r="P6" s="35">
        <f t="shared" si="3"/>
        <v>52.96</v>
      </c>
      <c r="Q6" s="35">
        <f t="shared" si="3"/>
        <v>2260</v>
      </c>
      <c r="R6" s="35">
        <f t="shared" si="3"/>
        <v>30242</v>
      </c>
      <c r="S6" s="35">
        <f t="shared" si="3"/>
        <v>161.63</v>
      </c>
      <c r="T6" s="35">
        <f t="shared" si="3"/>
        <v>187.11</v>
      </c>
      <c r="U6" s="35">
        <f t="shared" si="3"/>
        <v>15813</v>
      </c>
      <c r="V6" s="35">
        <f t="shared" si="3"/>
        <v>12.3</v>
      </c>
      <c r="W6" s="35">
        <f t="shared" si="3"/>
        <v>1285.6099999999999</v>
      </c>
      <c r="X6" s="36">
        <f>IF(X7="",NA(),X7)</f>
        <v>113.1</v>
      </c>
      <c r="Y6" s="36">
        <f t="shared" ref="Y6:AG6" si="4">IF(Y7="",NA(),Y7)</f>
        <v>114.58</v>
      </c>
      <c r="Z6" s="36">
        <f t="shared" si="4"/>
        <v>121.82</v>
      </c>
      <c r="AA6" s="36">
        <f t="shared" si="4"/>
        <v>121.91</v>
      </c>
      <c r="AB6" s="36">
        <f t="shared" si="4"/>
        <v>124.41</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190.09</v>
      </c>
      <c r="AU6" s="36">
        <f t="shared" ref="AU6:BC6" si="6">IF(AU7="",NA(),AU7)</f>
        <v>205.7</v>
      </c>
      <c r="AV6" s="36">
        <f t="shared" si="6"/>
        <v>233.8</v>
      </c>
      <c r="AW6" s="36">
        <f t="shared" si="6"/>
        <v>227.57</v>
      </c>
      <c r="AX6" s="36">
        <f t="shared" si="6"/>
        <v>270.20999999999998</v>
      </c>
      <c r="AY6" s="36">
        <f t="shared" si="6"/>
        <v>391.54</v>
      </c>
      <c r="AZ6" s="36">
        <f t="shared" si="6"/>
        <v>384.34</v>
      </c>
      <c r="BA6" s="36">
        <f t="shared" si="6"/>
        <v>359.47</v>
      </c>
      <c r="BB6" s="36">
        <f t="shared" si="6"/>
        <v>369.69</v>
      </c>
      <c r="BC6" s="36">
        <f t="shared" si="6"/>
        <v>379.08</v>
      </c>
      <c r="BD6" s="35" t="str">
        <f>IF(BD7="","",IF(BD7="-","【-】","【"&amp;SUBSTITUTE(TEXT(BD7,"#,##0.00"),"-","△")&amp;"】"))</f>
        <v>【264.97】</v>
      </c>
      <c r="BE6" s="36">
        <f>IF(BE7="",NA(),BE7)</f>
        <v>823.48</v>
      </c>
      <c r="BF6" s="36">
        <f t="shared" ref="BF6:BN6" si="7">IF(BF7="",NA(),BF7)</f>
        <v>852.28</v>
      </c>
      <c r="BG6" s="36">
        <f t="shared" si="7"/>
        <v>772.41</v>
      </c>
      <c r="BH6" s="36">
        <f t="shared" si="7"/>
        <v>735.97</v>
      </c>
      <c r="BI6" s="36">
        <f t="shared" si="7"/>
        <v>685.73</v>
      </c>
      <c r="BJ6" s="36">
        <f t="shared" si="7"/>
        <v>386.97</v>
      </c>
      <c r="BK6" s="36">
        <f t="shared" si="7"/>
        <v>380.58</v>
      </c>
      <c r="BL6" s="36">
        <f t="shared" si="7"/>
        <v>401.79</v>
      </c>
      <c r="BM6" s="36">
        <f t="shared" si="7"/>
        <v>402.99</v>
      </c>
      <c r="BN6" s="36">
        <f t="shared" si="7"/>
        <v>398.98</v>
      </c>
      <c r="BO6" s="35" t="str">
        <f>IF(BO7="","",IF(BO7="-","【-】","【"&amp;SUBSTITUTE(TEXT(BO7,"#,##0.00"),"-","△")&amp;"】"))</f>
        <v>【266.61】</v>
      </c>
      <c r="BP6" s="36">
        <f>IF(BP7="",NA(),BP7)</f>
        <v>94.31</v>
      </c>
      <c r="BQ6" s="36">
        <f t="shared" ref="BQ6:BY6" si="8">IF(BQ7="",NA(),BQ7)</f>
        <v>89.56</v>
      </c>
      <c r="BR6" s="36">
        <f t="shared" si="8"/>
        <v>96.59</v>
      </c>
      <c r="BS6" s="36">
        <f t="shared" si="8"/>
        <v>100.01</v>
      </c>
      <c r="BT6" s="36">
        <f t="shared" si="8"/>
        <v>103.72</v>
      </c>
      <c r="BU6" s="36">
        <f t="shared" si="8"/>
        <v>101.72</v>
      </c>
      <c r="BV6" s="36">
        <f t="shared" si="8"/>
        <v>102.38</v>
      </c>
      <c r="BW6" s="36">
        <f t="shared" si="8"/>
        <v>100.12</v>
      </c>
      <c r="BX6" s="36">
        <f t="shared" si="8"/>
        <v>98.66</v>
      </c>
      <c r="BY6" s="36">
        <f t="shared" si="8"/>
        <v>98.64</v>
      </c>
      <c r="BZ6" s="35" t="str">
        <f>IF(BZ7="","",IF(BZ7="-","【-】","【"&amp;SUBSTITUTE(TEXT(BZ7,"#,##0.00"),"-","△")&amp;"】"))</f>
        <v>【103.24】</v>
      </c>
      <c r="CA6" s="36">
        <f>IF(CA7="",NA(),CA7)</f>
        <v>106.84</v>
      </c>
      <c r="CB6" s="36">
        <f t="shared" ref="CB6:CJ6" si="9">IF(CB7="",NA(),CB7)</f>
        <v>112.07</v>
      </c>
      <c r="CC6" s="36">
        <f t="shared" si="9"/>
        <v>115.97</v>
      </c>
      <c r="CD6" s="36">
        <f t="shared" si="9"/>
        <v>116.73</v>
      </c>
      <c r="CE6" s="36">
        <f t="shared" si="9"/>
        <v>119.17</v>
      </c>
      <c r="CF6" s="36">
        <f t="shared" si="9"/>
        <v>168.2</v>
      </c>
      <c r="CG6" s="36">
        <f t="shared" si="9"/>
        <v>168.67</v>
      </c>
      <c r="CH6" s="36">
        <f t="shared" si="9"/>
        <v>174.97</v>
      </c>
      <c r="CI6" s="36">
        <f t="shared" si="9"/>
        <v>178.59</v>
      </c>
      <c r="CJ6" s="36">
        <f t="shared" si="9"/>
        <v>178.92</v>
      </c>
      <c r="CK6" s="35" t="str">
        <f>IF(CK7="","",IF(CK7="-","【-】","【"&amp;SUBSTITUTE(TEXT(CK7,"#,##0.00"),"-","△")&amp;"】"))</f>
        <v>【168.38】</v>
      </c>
      <c r="CL6" s="36">
        <f>IF(CL7="",NA(),CL7)</f>
        <v>43.2</v>
      </c>
      <c r="CM6" s="36">
        <f t="shared" ref="CM6:CU6" si="10">IF(CM7="",NA(),CM7)</f>
        <v>42.8</v>
      </c>
      <c r="CN6" s="36">
        <f t="shared" si="10"/>
        <v>46.45</v>
      </c>
      <c r="CO6" s="36">
        <f t="shared" si="10"/>
        <v>47.12</v>
      </c>
      <c r="CP6" s="36">
        <f t="shared" si="10"/>
        <v>44.63</v>
      </c>
      <c r="CQ6" s="36">
        <f t="shared" si="10"/>
        <v>54.77</v>
      </c>
      <c r="CR6" s="36">
        <f t="shared" si="10"/>
        <v>54.92</v>
      </c>
      <c r="CS6" s="36">
        <f t="shared" si="10"/>
        <v>55.63</v>
      </c>
      <c r="CT6" s="36">
        <f t="shared" si="10"/>
        <v>55.03</v>
      </c>
      <c r="CU6" s="36">
        <f t="shared" si="10"/>
        <v>55.14</v>
      </c>
      <c r="CV6" s="35" t="str">
        <f>IF(CV7="","",IF(CV7="-","【-】","【"&amp;SUBSTITUTE(TEXT(CV7,"#,##0.00"),"-","△")&amp;"】"))</f>
        <v>【60.00】</v>
      </c>
      <c r="CW6" s="36">
        <f>IF(CW7="",NA(),CW7)</f>
        <v>69.150000000000006</v>
      </c>
      <c r="CX6" s="36">
        <f t="shared" ref="CX6:DF6" si="11">IF(CX7="",NA(),CX7)</f>
        <v>66.59</v>
      </c>
      <c r="CY6" s="36">
        <f t="shared" si="11"/>
        <v>60.55</v>
      </c>
      <c r="CZ6" s="36">
        <f t="shared" si="11"/>
        <v>59.6</v>
      </c>
      <c r="DA6" s="36">
        <f t="shared" si="11"/>
        <v>61.31</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41.27</v>
      </c>
      <c r="DI6" s="36">
        <f t="shared" ref="DI6:DQ6" si="12">IF(DI7="",NA(),DI7)</f>
        <v>42.25</v>
      </c>
      <c r="DJ6" s="36">
        <f t="shared" si="12"/>
        <v>42.92</v>
      </c>
      <c r="DK6" s="36">
        <f t="shared" si="12"/>
        <v>42.41</v>
      </c>
      <c r="DL6" s="36">
        <f t="shared" si="12"/>
        <v>44.11</v>
      </c>
      <c r="DM6" s="36">
        <f t="shared" si="12"/>
        <v>47.46</v>
      </c>
      <c r="DN6" s="36">
        <f t="shared" si="12"/>
        <v>48.49</v>
      </c>
      <c r="DO6" s="36">
        <f t="shared" si="12"/>
        <v>48.05</v>
      </c>
      <c r="DP6" s="36">
        <f t="shared" si="12"/>
        <v>48.87</v>
      </c>
      <c r="DQ6" s="36">
        <f t="shared" si="12"/>
        <v>49.92</v>
      </c>
      <c r="DR6" s="35" t="str">
        <f>IF(DR7="","",IF(DR7="-","【-】","【"&amp;SUBSTITUTE(TEXT(DR7,"#,##0.00"),"-","△")&amp;"】"))</f>
        <v>【49.59】</v>
      </c>
      <c r="DS6" s="36">
        <f>IF(DS7="",NA(),DS7)</f>
        <v>30.78</v>
      </c>
      <c r="DT6" s="36">
        <f t="shared" ref="DT6:EB6" si="13">IF(DT7="",NA(),DT7)</f>
        <v>32.18</v>
      </c>
      <c r="DU6" s="36">
        <f t="shared" si="13"/>
        <v>29.42</v>
      </c>
      <c r="DV6" s="36">
        <f t="shared" si="13"/>
        <v>29.46</v>
      </c>
      <c r="DW6" s="36">
        <f t="shared" si="13"/>
        <v>30.9</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0.49</v>
      </c>
      <c r="EE6" s="36">
        <f t="shared" ref="EE6:EM6" si="14">IF(EE7="",NA(),EE7)</f>
        <v>7.0000000000000007E-2</v>
      </c>
      <c r="EF6" s="36">
        <f t="shared" si="14"/>
        <v>1.24</v>
      </c>
      <c r="EG6" s="36">
        <f t="shared" si="14"/>
        <v>0.85</v>
      </c>
      <c r="EH6" s="36">
        <f t="shared" si="14"/>
        <v>0.82</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2">
      <c r="A7" s="29"/>
      <c r="B7" s="38">
        <v>2019</v>
      </c>
      <c r="C7" s="38">
        <v>192040</v>
      </c>
      <c r="D7" s="38">
        <v>46</v>
      </c>
      <c r="E7" s="38">
        <v>1</v>
      </c>
      <c r="F7" s="38">
        <v>0</v>
      </c>
      <c r="G7" s="38">
        <v>1</v>
      </c>
      <c r="H7" s="38" t="s">
        <v>93</v>
      </c>
      <c r="I7" s="38" t="s">
        <v>94</v>
      </c>
      <c r="J7" s="38" t="s">
        <v>95</v>
      </c>
      <c r="K7" s="38" t="s">
        <v>96</v>
      </c>
      <c r="L7" s="38" t="s">
        <v>97</v>
      </c>
      <c r="M7" s="38" t="s">
        <v>98</v>
      </c>
      <c r="N7" s="39" t="s">
        <v>99</v>
      </c>
      <c r="O7" s="39">
        <v>47.32</v>
      </c>
      <c r="P7" s="39">
        <v>52.96</v>
      </c>
      <c r="Q7" s="39">
        <v>2260</v>
      </c>
      <c r="R7" s="39">
        <v>30242</v>
      </c>
      <c r="S7" s="39">
        <v>161.63</v>
      </c>
      <c r="T7" s="39">
        <v>187.11</v>
      </c>
      <c r="U7" s="39">
        <v>15813</v>
      </c>
      <c r="V7" s="39">
        <v>12.3</v>
      </c>
      <c r="W7" s="39">
        <v>1285.6099999999999</v>
      </c>
      <c r="X7" s="39">
        <v>113.1</v>
      </c>
      <c r="Y7" s="39">
        <v>114.58</v>
      </c>
      <c r="Z7" s="39">
        <v>121.82</v>
      </c>
      <c r="AA7" s="39">
        <v>121.91</v>
      </c>
      <c r="AB7" s="39">
        <v>124.41</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190.09</v>
      </c>
      <c r="AU7" s="39">
        <v>205.7</v>
      </c>
      <c r="AV7" s="39">
        <v>233.8</v>
      </c>
      <c r="AW7" s="39">
        <v>227.57</v>
      </c>
      <c r="AX7" s="39">
        <v>270.20999999999998</v>
      </c>
      <c r="AY7" s="39">
        <v>391.54</v>
      </c>
      <c r="AZ7" s="39">
        <v>384.34</v>
      </c>
      <c r="BA7" s="39">
        <v>359.47</v>
      </c>
      <c r="BB7" s="39">
        <v>369.69</v>
      </c>
      <c r="BC7" s="39">
        <v>379.08</v>
      </c>
      <c r="BD7" s="39">
        <v>264.97000000000003</v>
      </c>
      <c r="BE7" s="39">
        <v>823.48</v>
      </c>
      <c r="BF7" s="39">
        <v>852.28</v>
      </c>
      <c r="BG7" s="39">
        <v>772.41</v>
      </c>
      <c r="BH7" s="39">
        <v>735.97</v>
      </c>
      <c r="BI7" s="39">
        <v>685.73</v>
      </c>
      <c r="BJ7" s="39">
        <v>386.97</v>
      </c>
      <c r="BK7" s="39">
        <v>380.58</v>
      </c>
      <c r="BL7" s="39">
        <v>401.79</v>
      </c>
      <c r="BM7" s="39">
        <v>402.99</v>
      </c>
      <c r="BN7" s="39">
        <v>398.98</v>
      </c>
      <c r="BO7" s="39">
        <v>266.61</v>
      </c>
      <c r="BP7" s="39">
        <v>94.31</v>
      </c>
      <c r="BQ7" s="39">
        <v>89.56</v>
      </c>
      <c r="BR7" s="39">
        <v>96.59</v>
      </c>
      <c r="BS7" s="39">
        <v>100.01</v>
      </c>
      <c r="BT7" s="39">
        <v>103.72</v>
      </c>
      <c r="BU7" s="39">
        <v>101.72</v>
      </c>
      <c r="BV7" s="39">
        <v>102.38</v>
      </c>
      <c r="BW7" s="39">
        <v>100.12</v>
      </c>
      <c r="BX7" s="39">
        <v>98.66</v>
      </c>
      <c r="BY7" s="39">
        <v>98.64</v>
      </c>
      <c r="BZ7" s="39">
        <v>103.24</v>
      </c>
      <c r="CA7" s="39">
        <v>106.84</v>
      </c>
      <c r="CB7" s="39">
        <v>112.07</v>
      </c>
      <c r="CC7" s="39">
        <v>115.97</v>
      </c>
      <c r="CD7" s="39">
        <v>116.73</v>
      </c>
      <c r="CE7" s="39">
        <v>119.17</v>
      </c>
      <c r="CF7" s="39">
        <v>168.2</v>
      </c>
      <c r="CG7" s="39">
        <v>168.67</v>
      </c>
      <c r="CH7" s="39">
        <v>174.97</v>
      </c>
      <c r="CI7" s="39">
        <v>178.59</v>
      </c>
      <c r="CJ7" s="39">
        <v>178.92</v>
      </c>
      <c r="CK7" s="39">
        <v>168.38</v>
      </c>
      <c r="CL7" s="39">
        <v>43.2</v>
      </c>
      <c r="CM7" s="39">
        <v>42.8</v>
      </c>
      <c r="CN7" s="39">
        <v>46.45</v>
      </c>
      <c r="CO7" s="39">
        <v>47.12</v>
      </c>
      <c r="CP7" s="39">
        <v>44.63</v>
      </c>
      <c r="CQ7" s="39">
        <v>54.77</v>
      </c>
      <c r="CR7" s="39">
        <v>54.92</v>
      </c>
      <c r="CS7" s="39">
        <v>55.63</v>
      </c>
      <c r="CT7" s="39">
        <v>55.03</v>
      </c>
      <c r="CU7" s="39">
        <v>55.14</v>
      </c>
      <c r="CV7" s="39">
        <v>60</v>
      </c>
      <c r="CW7" s="39">
        <v>69.150000000000006</v>
      </c>
      <c r="CX7" s="39">
        <v>66.59</v>
      </c>
      <c r="CY7" s="39">
        <v>60.55</v>
      </c>
      <c r="CZ7" s="39">
        <v>59.6</v>
      </c>
      <c r="DA7" s="39">
        <v>61.31</v>
      </c>
      <c r="DB7" s="39">
        <v>82.89</v>
      </c>
      <c r="DC7" s="39">
        <v>82.66</v>
      </c>
      <c r="DD7" s="39">
        <v>82.04</v>
      </c>
      <c r="DE7" s="39">
        <v>81.900000000000006</v>
      </c>
      <c r="DF7" s="39">
        <v>81.39</v>
      </c>
      <c r="DG7" s="39">
        <v>89.8</v>
      </c>
      <c r="DH7" s="39">
        <v>41.27</v>
      </c>
      <c r="DI7" s="39">
        <v>42.25</v>
      </c>
      <c r="DJ7" s="39">
        <v>42.92</v>
      </c>
      <c r="DK7" s="39">
        <v>42.41</v>
      </c>
      <c r="DL7" s="39">
        <v>44.11</v>
      </c>
      <c r="DM7" s="39">
        <v>47.46</v>
      </c>
      <c r="DN7" s="39">
        <v>48.49</v>
      </c>
      <c r="DO7" s="39">
        <v>48.05</v>
      </c>
      <c r="DP7" s="39">
        <v>48.87</v>
      </c>
      <c r="DQ7" s="39">
        <v>49.92</v>
      </c>
      <c r="DR7" s="39">
        <v>49.59</v>
      </c>
      <c r="DS7" s="39">
        <v>30.78</v>
      </c>
      <c r="DT7" s="39">
        <v>32.18</v>
      </c>
      <c r="DU7" s="39">
        <v>29.42</v>
      </c>
      <c r="DV7" s="39">
        <v>29.46</v>
      </c>
      <c r="DW7" s="39">
        <v>30.9</v>
      </c>
      <c r="DX7" s="39">
        <v>9.7100000000000009</v>
      </c>
      <c r="DY7" s="39">
        <v>12.79</v>
      </c>
      <c r="DZ7" s="39">
        <v>13.39</v>
      </c>
      <c r="EA7" s="39">
        <v>14.85</v>
      </c>
      <c r="EB7" s="39">
        <v>16.88</v>
      </c>
      <c r="EC7" s="39">
        <v>19.440000000000001</v>
      </c>
      <c r="ED7" s="39">
        <v>0.49</v>
      </c>
      <c r="EE7" s="39">
        <v>7.0000000000000007E-2</v>
      </c>
      <c r="EF7" s="39">
        <v>1.24</v>
      </c>
      <c r="EG7" s="39">
        <v>0.85</v>
      </c>
      <c r="EH7" s="39">
        <v>0.82</v>
      </c>
      <c r="EI7" s="39">
        <v>0.99</v>
      </c>
      <c r="EJ7" s="39">
        <v>0.71</v>
      </c>
      <c r="EK7" s="39">
        <v>0.54</v>
      </c>
      <c r="EL7" s="39">
        <v>0.5</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2021-02-09T07:47:13Z</cp:lastPrinted>
  <dcterms:created xsi:type="dcterms:W3CDTF">2020-12-04T02:08:05Z</dcterms:created>
  <dcterms:modified xsi:type="dcterms:W3CDTF">2021-02-22T02:59:53Z</dcterms:modified>
  <cp:category/>
</cp:coreProperties>
</file>