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x5josKe7sSQiOWfcJUxmCyx/yw/omds2q2yr0s/sCG6w272dOCxPy4G4nPuw7gIN9rEcrWP8AVnS0eW9U4APmQ==" workbookSaltValue="LRqnUEac7rF2Lf1IuVVk/g==" workbookSpinCount="100000" lockStructure="1"/>
  <bookViews>
    <workbookView xWindow="0" yWindow="0" windowWidth="20400" windowHeight="678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<sst xmlns="http://schemas.openxmlformats.org/spreadsheetml/2006/main" count="233" uniqueCount="118">
  <si>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</si>
  <si>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</si>
  <si>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</si>
  <si>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</si>
  <si>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</si>
  <si>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</si>
  <si>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</si>
  <si>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</si>
  <si>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</si>
  <si>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</si>
  <si>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</si>
  <si>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</si>
  <si>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</si>
  <si>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</si>
  <si>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</si>
  <si>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</si>
  <si>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</si>
  <si>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</si>
  <si>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</si>
  <si>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</si>
  <si>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</si>
  <si>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</si>
  <si>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</si>
  <si>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</si>
  <si>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</si>
  <si>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</si>
  <si>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</si>
  <si>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</si>
  <si>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</si>
  <si>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</si>
  <si>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</si>
  <si>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</si>
  <si>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</si>
  <si>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</si>
  <si>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</si>
  <si>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</si>
  <si>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</si>
  <si>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</si>
  <si>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</si>
  <si>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</si>
  <si>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</si>
  <si>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</si>
  <si>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</si>
  <si>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</si>
  <si>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</si>
  <si>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</si>
  <si>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</si>
  <si>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</si>
  <si>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</si>
  <si>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</si>
  <si>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</si>
  <si>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</si>
  <si>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</si>
  <si>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</si>
  <si>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</si>
  <si>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</si>
  <si>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</si>
  <si>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</si>
  <si>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</si>
  <si>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</si>
  <si>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</si>
  <si>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</si>
  <si>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</si>
  <si>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</si>
  <si>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</si>
  <si>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</si>
  <si>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</si>
  <si>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</si>
  <si>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</si>
  <si>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</si>
  <si>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</si>
  <si>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</si>
  <si>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</si>
  <si>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</si>
  <si>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</si>
  <si>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</si>
  <si>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</si>
  <si>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</si>
  <si>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</si>
  <si>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</si>
  <si>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</si>
  <si>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</si>
  <si>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</si>
  <si>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</si>
  <si>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</si>
  <si>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</si>
  <si>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</si>
  <si>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</si>
  <si>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</si>
  <si>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</si>
  <si>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</si>
  <si>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</si>
  <si>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</si>
  <si>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</si>
  <si>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</si>
  <si>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</si>
  <si>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</si>
  <si>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</si>
  <si>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</si>
  <si>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</si>
  <si>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</si>
  <si>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</si>
  <si>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</si>
  <si>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</si>
  <si>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</si>
  <si>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</si>
  <si>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</si>
  <si>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</si>
  <si>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</si>
  <si>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</si>
  <si>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</si>
  <si>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</si>
  <si>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</si>
  <si>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</si>
  <si>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</si>
  <si>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管路の更新については、近年行われていないが、耐用年数や管種のほか漏水の発生度を勘案して行っていく。</t>
    <rPh sb="0" eb="2">
      <t>カンロ</t>
    </rPh>
    <rPh sb="3" eb="5">
      <t>コウシン</t>
    </rPh>
    <rPh sb="11" eb="13">
      <t>キンネン</t>
    </rPh>
    <rPh sb="13" eb="14">
      <t>オコナ</t>
    </rPh>
    <rPh sb="22" eb="24">
      <t>タイヨウ</t>
    </rPh>
    <rPh sb="24" eb="26">
      <t>ネンスウ</t>
    </rPh>
    <rPh sb="27" eb="29">
      <t>カンシュ</t>
    </rPh>
    <rPh sb="32" eb="34">
      <t>ロウスイ</t>
    </rPh>
    <rPh sb="35" eb="37">
      <t>ハッセイ</t>
    </rPh>
    <rPh sb="37" eb="38">
      <t>ド</t>
    </rPh>
    <rPh sb="39" eb="41">
      <t>カンアン</t>
    </rPh>
    <rPh sb="43" eb="44">
      <t>オコナ</t>
    </rPh>
    <phoneticPr fontId="4"/>
  </si>
  <si>
    <t>各施設の給水人口は少なく、人口減少も進んでおり料金回収率や施設利用率の低下が懸念される。また有収率も類似団体平均値と比較しても低い値となっている。こうしたことから、今後も給水区域の人口減少等を注視しながら、適正かつ必要最小限の施設更新を行うとともに、管路や施設の維持管理方法を検討する。また、令和２年度より公営企業会計を適用し、経営戦略も策定する中で、計画的な経費の縮減などを含めた効率的かつ効果的な経営を行っていく。</t>
    <rPh sb="0" eb="1">
      <t>カク</t>
    </rPh>
    <rPh sb="1" eb="3">
      <t>シセツ</t>
    </rPh>
    <rPh sb="4" eb="6">
      <t>キュウスイ</t>
    </rPh>
    <rPh sb="6" eb="8">
      <t>ジンコウ</t>
    </rPh>
    <rPh sb="9" eb="10">
      <t>スク</t>
    </rPh>
    <rPh sb="13" eb="15">
      <t>ジンコウ</t>
    </rPh>
    <rPh sb="15" eb="17">
      <t>ゲンショウ</t>
    </rPh>
    <rPh sb="18" eb="19">
      <t>スス</t>
    </rPh>
    <rPh sb="23" eb="25">
      <t>リョウキン</t>
    </rPh>
    <rPh sb="25" eb="27">
      <t>カイシュウ</t>
    </rPh>
    <rPh sb="27" eb="28">
      <t>リツ</t>
    </rPh>
    <rPh sb="29" eb="31">
      <t>シセツ</t>
    </rPh>
    <rPh sb="31" eb="33">
      <t>リヨウ</t>
    </rPh>
    <rPh sb="33" eb="34">
      <t>リツ</t>
    </rPh>
    <rPh sb="35" eb="37">
      <t>テイカ</t>
    </rPh>
    <rPh sb="38" eb="40">
      <t>ケネン</t>
    </rPh>
    <rPh sb="46" eb="49">
      <t>ユウシュウリツ</t>
    </rPh>
    <rPh sb="50" eb="52">
      <t>ルイジ</t>
    </rPh>
    <rPh sb="52" eb="54">
      <t>ダンタイ</t>
    </rPh>
    <rPh sb="54" eb="57">
      <t>ヘイキンチ</t>
    </rPh>
    <rPh sb="58" eb="60">
      <t>ヒカク</t>
    </rPh>
    <rPh sb="63" eb="64">
      <t>ヒク</t>
    </rPh>
    <rPh sb="65" eb="66">
      <t>アタイ</t>
    </rPh>
    <rPh sb="82" eb="84">
      <t>コンゴ</t>
    </rPh>
    <rPh sb="85" eb="87">
      <t>キュウスイ</t>
    </rPh>
    <rPh sb="87" eb="89">
      <t>クイキ</t>
    </rPh>
    <rPh sb="90" eb="92">
      <t>ジンコウ</t>
    </rPh>
    <rPh sb="92" eb="94">
      <t>ゲンショウ</t>
    </rPh>
    <rPh sb="94" eb="95">
      <t>トウ</t>
    </rPh>
    <rPh sb="96" eb="98">
      <t>チュウシ</t>
    </rPh>
    <rPh sb="103" eb="105">
      <t>テキセイ</t>
    </rPh>
    <rPh sb="107" eb="109">
      <t>ヒツヨウ</t>
    </rPh>
    <rPh sb="109" eb="112">
      <t>サイショウゲン</t>
    </rPh>
    <rPh sb="113" eb="115">
      <t>シセツ</t>
    </rPh>
    <rPh sb="115" eb="117">
      <t>コウシン</t>
    </rPh>
    <rPh sb="118" eb="119">
      <t>オコナ</t>
    </rPh>
    <rPh sb="125" eb="127">
      <t>カンロ</t>
    </rPh>
    <rPh sb="128" eb="130">
      <t>シセツ</t>
    </rPh>
    <rPh sb="131" eb="133">
      <t>イジ</t>
    </rPh>
    <rPh sb="133" eb="135">
      <t>カンリ</t>
    </rPh>
    <rPh sb="135" eb="137">
      <t>ホウホウ</t>
    </rPh>
    <rPh sb="138" eb="140">
      <t>ケントウ</t>
    </rPh>
    <rPh sb="146" eb="148">
      <t>レイワ</t>
    </rPh>
    <rPh sb="149" eb="151">
      <t>ネンド</t>
    </rPh>
    <rPh sb="153" eb="155">
      <t>コウエイ</t>
    </rPh>
    <rPh sb="155" eb="157">
      <t>キギョウ</t>
    </rPh>
    <rPh sb="157" eb="159">
      <t>カイケイ</t>
    </rPh>
    <rPh sb="160" eb="162">
      <t>テキヨウ</t>
    </rPh>
    <rPh sb="164" eb="166">
      <t>ケイエイ</t>
    </rPh>
    <rPh sb="166" eb="168">
      <t>センリャク</t>
    </rPh>
    <rPh sb="169" eb="171">
      <t>サクテイ</t>
    </rPh>
    <rPh sb="173" eb="174">
      <t>ナカ</t>
    </rPh>
    <rPh sb="176" eb="179">
      <t>ケイカクテキ</t>
    </rPh>
    <rPh sb="180" eb="182">
      <t>ケイヒ</t>
    </rPh>
    <rPh sb="183" eb="185">
      <t>シュクゲン</t>
    </rPh>
    <rPh sb="188" eb="189">
      <t>フク</t>
    </rPh>
    <rPh sb="191" eb="194">
      <t>コウリツテキ</t>
    </rPh>
    <rPh sb="196" eb="198">
      <t>コウカ</t>
    </rPh>
    <rPh sb="198" eb="199">
      <t>テキ</t>
    </rPh>
    <rPh sb="200" eb="202">
      <t>ケイエイ</t>
    </rPh>
    <rPh sb="203" eb="204">
      <t>オコナ</t>
    </rPh>
    <phoneticPr fontId="4"/>
  </si>
  <si>
    <t>①収益的収支比率について、昨年度と比べ大きく下がっており、類似団体及び全国平均値を下回っている。これは、令和２年度からの公営企業会計適用に伴う打切り決算を行ったことにより、一期分の給水収益が計上されていないことと、他会計繰入金の一部が特例的収支となったため、総収入が減少したことによるものである。しかし、依然として給水収益で事業費を賄うことは難しく、収入の不足分については一般会計からの繰入金で補っている。
④企業債残高対給水収益比率について、昨年度と比べ大きく上がったのは、企業会計適用による打切り決算に伴い、一期分の給水収益が反映されていないためであるが、いずれにしても類似団体及び全国平均値を大幅に上回っている。施設更新の財源については、そのほとんどを企業債で賄っており、事業費に対する給水収益も微小であることが要因である。
⑤料金回収率について、類似団体及び全国平均値を大きく下回っているが、これは福祉的事業の側面があり料金設定が安価なためである。
⑥給水原価について、昨年度と比べ上昇しているのは、有収水量の低下によるものである。
⑦施設利用率について、対前年比で減少しているが、給水人口の減少等による配水量の減少が要因となっている。
⑧有収率について、類似団体及び全国平均値を大きく下回っている。水道施設の老朽化によりメーター検知されない漏水による配水量の増加が一因と考えられる。</t>
    <rPh sb="1" eb="4">
      <t>シュウエキテキ</t>
    </rPh>
    <rPh sb="4" eb="6">
      <t>シュウシ</t>
    </rPh>
    <rPh sb="6" eb="8">
      <t>ヒリツ</t>
    </rPh>
    <rPh sb="13" eb="16">
      <t>サクネンド</t>
    </rPh>
    <rPh sb="17" eb="18">
      <t>クラ</t>
    </rPh>
    <rPh sb="19" eb="20">
      <t>オオ</t>
    </rPh>
    <rPh sb="22" eb="23">
      <t>サ</t>
    </rPh>
    <rPh sb="29" eb="31">
      <t>ルイジ</t>
    </rPh>
    <rPh sb="31" eb="33">
      <t>ダンタイ</t>
    </rPh>
    <rPh sb="33" eb="34">
      <t>オヨ</t>
    </rPh>
    <rPh sb="35" eb="37">
      <t>ゼンコク</t>
    </rPh>
    <rPh sb="37" eb="40">
      <t>ヘイキンチ</t>
    </rPh>
    <rPh sb="41" eb="43">
      <t>シタマワ</t>
    </rPh>
    <rPh sb="52" eb="54">
      <t>レイワ</t>
    </rPh>
    <rPh sb="55" eb="57">
      <t>ネンド</t>
    </rPh>
    <rPh sb="60" eb="62">
      <t>コウエイ</t>
    </rPh>
    <rPh sb="62" eb="64">
      <t>キギョウ</t>
    </rPh>
    <rPh sb="64" eb="66">
      <t>カイケイ</t>
    </rPh>
    <rPh sb="66" eb="68">
      <t>テキヨウ</t>
    </rPh>
    <rPh sb="69" eb="70">
      <t>トモナ</t>
    </rPh>
    <rPh sb="71" eb="73">
      <t>ウチキ</t>
    </rPh>
    <rPh sb="74" eb="76">
      <t>ケッサン</t>
    </rPh>
    <rPh sb="77" eb="78">
      <t>オコナ</t>
    </rPh>
    <rPh sb="86" eb="89">
      <t>イッキブン</t>
    </rPh>
    <rPh sb="90" eb="92">
      <t>キュウスイ</t>
    </rPh>
    <rPh sb="92" eb="94">
      <t>シュウエキ</t>
    </rPh>
    <rPh sb="95" eb="97">
      <t>ケイジョウ</t>
    </rPh>
    <rPh sb="107" eb="108">
      <t>タ</t>
    </rPh>
    <rPh sb="108" eb="110">
      <t>カイケイ</t>
    </rPh>
    <rPh sb="110" eb="112">
      <t>クリイレ</t>
    </rPh>
    <rPh sb="112" eb="113">
      <t>キン</t>
    </rPh>
    <rPh sb="114" eb="116">
      <t>イチブ</t>
    </rPh>
    <rPh sb="117" eb="120">
      <t>トクレイテキ</t>
    </rPh>
    <rPh sb="120" eb="122">
      <t>シュウシ</t>
    </rPh>
    <rPh sb="129" eb="130">
      <t>ソウ</t>
    </rPh>
    <rPh sb="130" eb="132">
      <t>シュウニュウ</t>
    </rPh>
    <rPh sb="133" eb="135">
      <t>ゲンショウ</t>
    </rPh>
    <rPh sb="152" eb="154">
      <t>イゼン</t>
    </rPh>
    <rPh sb="157" eb="159">
      <t>キュウスイ</t>
    </rPh>
    <rPh sb="159" eb="161">
      <t>シュウエキ</t>
    </rPh>
    <rPh sb="162" eb="165">
      <t>ジギョウヒ</t>
    </rPh>
    <rPh sb="166" eb="167">
      <t>マカナ</t>
    </rPh>
    <rPh sb="171" eb="172">
      <t>ムズカ</t>
    </rPh>
    <rPh sb="175" eb="177">
      <t>シュウニュウ</t>
    </rPh>
    <rPh sb="178" eb="181">
      <t>フソクブン</t>
    </rPh>
    <rPh sb="186" eb="188">
      <t>イッパン</t>
    </rPh>
    <rPh sb="188" eb="190">
      <t>カイケイ</t>
    </rPh>
    <rPh sb="193" eb="195">
      <t>クリイレ</t>
    </rPh>
    <rPh sb="195" eb="196">
      <t>キン</t>
    </rPh>
    <rPh sb="197" eb="198">
      <t>オギナ</t>
    </rPh>
    <rPh sb="205" eb="207">
      <t>キギョウ</t>
    </rPh>
    <rPh sb="207" eb="208">
      <t>サイ</t>
    </rPh>
    <rPh sb="208" eb="210">
      <t>ザンダカ</t>
    </rPh>
    <rPh sb="210" eb="211">
      <t>タイ</t>
    </rPh>
    <rPh sb="211" eb="213">
      <t>キュウスイ</t>
    </rPh>
    <rPh sb="213" eb="215">
      <t>シュウエキ</t>
    </rPh>
    <rPh sb="215" eb="217">
      <t>ヒリツ</t>
    </rPh>
    <rPh sb="222" eb="225">
      <t>サクネンド</t>
    </rPh>
    <rPh sb="226" eb="227">
      <t>クラ</t>
    </rPh>
    <rPh sb="228" eb="229">
      <t>オオ</t>
    </rPh>
    <rPh sb="231" eb="232">
      <t>ア</t>
    </rPh>
    <rPh sb="238" eb="240">
      <t>キギョウ</t>
    </rPh>
    <rPh sb="240" eb="242">
      <t>カイケイ</t>
    </rPh>
    <rPh sb="242" eb="244">
      <t>テキヨウ</t>
    </rPh>
    <rPh sb="247" eb="249">
      <t>ウチキ</t>
    </rPh>
    <rPh sb="250" eb="252">
      <t>ケッサン</t>
    </rPh>
    <rPh sb="253" eb="254">
      <t>トモナ</t>
    </rPh>
    <rPh sb="256" eb="259">
      <t>イッキブン</t>
    </rPh>
    <rPh sb="260" eb="262">
      <t>キュウスイ</t>
    </rPh>
    <rPh sb="262" eb="264">
      <t>シュウエキ</t>
    </rPh>
    <rPh sb="265" eb="267">
      <t>ハンエイ</t>
    </rPh>
    <rPh sb="287" eb="289">
      <t>ルイジ</t>
    </rPh>
    <rPh sb="289" eb="291">
      <t>ダンタイ</t>
    </rPh>
    <rPh sb="291" eb="292">
      <t>オヨ</t>
    </rPh>
    <rPh sb="293" eb="295">
      <t>ゼンコク</t>
    </rPh>
    <rPh sb="295" eb="298">
      <t>ヘイキンチ</t>
    </rPh>
    <rPh sb="299" eb="301">
      <t>オオハバ</t>
    </rPh>
    <rPh sb="302" eb="304">
      <t>ウワマワ</t>
    </rPh>
    <rPh sb="309" eb="311">
      <t>シセツ</t>
    </rPh>
    <rPh sb="311" eb="313">
      <t>コウシン</t>
    </rPh>
    <rPh sb="314" eb="316">
      <t>ザイゲン</t>
    </rPh>
    <rPh sb="329" eb="331">
      <t>キギョウ</t>
    </rPh>
    <rPh sb="331" eb="332">
      <t>サイ</t>
    </rPh>
    <rPh sb="333" eb="334">
      <t>マカナ</t>
    </rPh>
    <rPh sb="339" eb="342">
      <t>ジギョウヒ</t>
    </rPh>
    <rPh sb="343" eb="344">
      <t>タイ</t>
    </rPh>
    <rPh sb="346" eb="348">
      <t>キュウスイ</t>
    </rPh>
    <rPh sb="348" eb="350">
      <t>シュウエキ</t>
    </rPh>
    <rPh sb="351" eb="353">
      <t>ビショウ</t>
    </rPh>
    <rPh sb="359" eb="361">
      <t>ヨウイン</t>
    </rPh>
    <rPh sb="367" eb="369">
      <t>リョウキン</t>
    </rPh>
    <rPh sb="369" eb="371">
      <t>カイシュウ</t>
    </rPh>
    <rPh sb="371" eb="372">
      <t>リツ</t>
    </rPh>
    <rPh sb="377" eb="379">
      <t>ルイジ</t>
    </rPh>
    <rPh sb="379" eb="381">
      <t>ダンタイ</t>
    </rPh>
    <rPh sb="381" eb="382">
      <t>オヨ</t>
    </rPh>
    <rPh sb="383" eb="385">
      <t>ゼンコク</t>
    </rPh>
    <rPh sb="385" eb="388">
      <t>ヘイキンチ</t>
    </rPh>
    <rPh sb="389" eb="390">
      <t>オオ</t>
    </rPh>
    <rPh sb="392" eb="394">
      <t>シタマワ</t>
    </rPh>
    <rPh sb="403" eb="406">
      <t>フクシテキ</t>
    </rPh>
    <rPh sb="406" eb="408">
      <t>ジギョウ</t>
    </rPh>
    <rPh sb="409" eb="411">
      <t>ソクメン</t>
    </rPh>
    <rPh sb="414" eb="416">
      <t>リョウキン</t>
    </rPh>
    <rPh sb="416" eb="418">
      <t>セッテイ</t>
    </rPh>
    <rPh sb="419" eb="421">
      <t>アンカ</t>
    </rPh>
    <rPh sb="430" eb="432">
      <t>キュウスイ</t>
    </rPh>
    <rPh sb="432" eb="434">
      <t>ゲンカ</t>
    </rPh>
    <rPh sb="439" eb="442">
      <t>サクネンド</t>
    </rPh>
    <rPh sb="443" eb="444">
      <t>クラ</t>
    </rPh>
    <rPh sb="445" eb="447">
      <t>ジョウショウ</t>
    </rPh>
    <rPh sb="454" eb="456">
      <t>ユウシュウ</t>
    </rPh>
    <rPh sb="456" eb="458">
      <t>スイリョウ</t>
    </rPh>
    <rPh sb="459" eb="461">
      <t>テイカ</t>
    </rPh>
    <rPh sb="472" eb="474">
      <t>シセツ</t>
    </rPh>
    <rPh sb="474" eb="476">
      <t>リヨウ</t>
    </rPh>
    <rPh sb="476" eb="477">
      <t>リツ</t>
    </rPh>
    <rPh sb="482" eb="483">
      <t>タイ</t>
    </rPh>
    <rPh sb="483" eb="486">
      <t>ゼンネンヒ</t>
    </rPh>
    <rPh sb="487" eb="489">
      <t>ゲンショウ</t>
    </rPh>
    <rPh sb="495" eb="497">
      <t>キュウスイ</t>
    </rPh>
    <rPh sb="497" eb="499">
      <t>ジンコウ</t>
    </rPh>
    <rPh sb="500" eb="502">
      <t>ゲンショウ</t>
    </rPh>
    <rPh sb="502" eb="503">
      <t>トウ</t>
    </rPh>
    <rPh sb="506" eb="508">
      <t>ハイスイ</t>
    </rPh>
    <rPh sb="508" eb="509">
      <t>リョウ</t>
    </rPh>
    <rPh sb="510" eb="512">
      <t>ゲンショウ</t>
    </rPh>
    <rPh sb="513" eb="515">
      <t>ヨウイン</t>
    </rPh>
    <rPh sb="524" eb="527">
      <t>ユウシュウリツ</t>
    </rPh>
    <rPh sb="532" eb="534">
      <t>ルイジ</t>
    </rPh>
    <rPh sb="534" eb="536">
      <t>ダンタイ</t>
    </rPh>
    <rPh sb="536" eb="537">
      <t>オヨ</t>
    </rPh>
    <rPh sb="538" eb="540">
      <t>ゼンコク</t>
    </rPh>
    <rPh sb="540" eb="543">
      <t>ヘイキンチ</t>
    </rPh>
    <rPh sb="544" eb="545">
      <t>オオ</t>
    </rPh>
    <rPh sb="547" eb="549">
      <t>シタマワ</t>
    </rPh>
    <rPh sb="554" eb="556">
      <t>スイドウ</t>
    </rPh>
    <rPh sb="556" eb="558">
      <t>シセツ</t>
    </rPh>
    <rPh sb="559" eb="562">
      <t>ロウキュウカ</t>
    </rPh>
    <rPh sb="569" eb="571">
      <t>ケンチ</t>
    </rPh>
    <rPh sb="575" eb="577">
      <t>ロウスイ</t>
    </rPh>
    <rPh sb="580" eb="582">
      <t>ハイスイ</t>
    </rPh>
    <rPh sb="582" eb="583">
      <t>リョウ</t>
    </rPh>
    <rPh sb="584" eb="586">
      <t>ゾウカ</t>
    </rPh>
    <rPh sb="587" eb="589">
      <t>イチイン</t>
    </rPh>
    <rPh sb="590" eb="59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</si>
</sst>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0.51</c:v>
                </c:pt>
                <c:pt idx="1">
                  <c:v>0</c:v>
                </c:pt>
                <c:pt idx="2">
                  <c:v>0</c:v>
                </c:pt>
                <c:pt idx="3">
                  <c:v>0</c:v>
                </c:pt>
                <c:pt idx="4">
                  <c:v>0</c:v>
                </c:pt>
              </c:numCache>
            </c:numRef>
          </c:val>
          <c:extLst>
            <c:ext xmlns:c16="http://schemas.microsoft.com/office/drawing/2014/chart" uri="{C3380CC4-5D6E-409C-BE32-E72D297353CC}">
              <c16:uniqueId val="{00000000-12F2-40CF-B7F3-A2DFCEE880B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12F2-40CF-B7F3-A2DFCEE880B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58.06</c:v>
                </c:pt>
                <c:pt idx="1">
                  <c:v>61.5</c:v>
                </c:pt>
                <c:pt idx="2">
                  <c:v>61.31</c:v>
                </c:pt>
                <c:pt idx="3">
                  <c:v>58.68</c:v>
                </c:pt>
                <c:pt idx="4">
                  <c:v>53.57</c:v>
                </c:pt>
              </c:numCache>
            </c:numRef>
          </c:val>
          <c:extLst>
            <c:ext xmlns:c16="http://schemas.microsoft.com/office/drawing/2014/chart" uri="{C3380CC4-5D6E-409C-BE32-E72D297353CC}">
              <c16:uniqueId val="{00000000-5958-417A-BC7E-6A3ACA2D97E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5958-417A-BC7E-6A3ACA2D97E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51.49</c:v>
                </c:pt>
                <c:pt idx="1">
                  <c:v>56.07</c:v>
                </c:pt>
                <c:pt idx="2">
                  <c:v>48.51</c:v>
                </c:pt>
                <c:pt idx="3">
                  <c:v>52.3</c:v>
                </c:pt>
                <c:pt idx="4">
                  <c:v>41.7</c:v>
                </c:pt>
              </c:numCache>
            </c:numRef>
          </c:val>
          <c:extLst>
            <c:ext xmlns:c16="http://schemas.microsoft.com/office/drawing/2014/chart" uri="{C3380CC4-5D6E-409C-BE32-E72D297353CC}">
              <c16:uniqueId val="{00000000-BC49-4866-AC2E-8C47EED75ED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BC49-4866-AC2E-8C47EED75ED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85.25</c:v>
                </c:pt>
                <c:pt idx="1">
                  <c:v>82.17</c:v>
                </c:pt>
                <c:pt idx="2">
                  <c:v>85.11</c:v>
                </c:pt>
                <c:pt idx="3">
                  <c:v>82.57</c:v>
                </c:pt>
                <c:pt idx="4">
                  <c:v>66.13</c:v>
                </c:pt>
              </c:numCache>
            </c:numRef>
          </c:val>
          <c:extLst>
            <c:ext xmlns:c16="http://schemas.microsoft.com/office/drawing/2014/chart" uri="{C3380CC4-5D6E-409C-BE32-E72D297353CC}">
              <c16:uniqueId val="{00000000-B4EA-4999-A6DD-80FE00BB133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B4EA-4999-A6DD-80FE00BB133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58-4691-8BC0-AD74C5B981D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58-4691-8BC0-AD74C5B981D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82-4C7D-95D5-5D448AF0DB5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82-4C7D-95D5-5D448AF0DB5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57-4314-8173-4F95A2013BD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57-4314-8173-4F95A2013BD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77-41B3-A32C-9A98B86E9B2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7-41B3-A32C-9A98B86E9B2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4659.12</c:v>
                </c:pt>
                <c:pt idx="1">
                  <c:v>4426.28</c:v>
                </c:pt>
                <c:pt idx="2">
                  <c:v>4073.66</c:v>
                </c:pt>
                <c:pt idx="3">
                  <c:v>4182.1400000000003</c:v>
                </c:pt>
                <c:pt idx="4">
                  <c:v>4879.05</c:v>
                </c:pt>
              </c:numCache>
            </c:numRef>
          </c:val>
          <c:extLst>
            <c:ext xmlns:c16="http://schemas.microsoft.com/office/drawing/2014/chart" uri="{C3380CC4-5D6E-409C-BE32-E72D297353CC}">
              <c16:uniqueId val="{00000000-268B-4032-A64C-ECDE5BD735A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268B-4032-A64C-ECDE5BD735A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5.16</c:v>
                </c:pt>
                <c:pt idx="1">
                  <c:v>5.23</c:v>
                </c:pt>
                <c:pt idx="2">
                  <c:v>4.74</c:v>
                </c:pt>
                <c:pt idx="3">
                  <c:v>5.24</c:v>
                </c:pt>
                <c:pt idx="4">
                  <c:v>5.36</c:v>
                </c:pt>
              </c:numCache>
            </c:numRef>
          </c:val>
          <c:extLst>
            <c:ext xmlns:c16="http://schemas.microsoft.com/office/drawing/2014/chart" uri="{C3380CC4-5D6E-409C-BE32-E72D297353CC}">
              <c16:uniqueId val="{00000000-647C-474D-B8BB-FA7964E230C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647C-474D-B8BB-FA7964E230C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550.38</c:v>
                </c:pt>
                <c:pt idx="1">
                  <c:v>464.08</c:v>
                </c:pt>
                <c:pt idx="2">
                  <c:v>595.63</c:v>
                </c:pt>
                <c:pt idx="3">
                  <c:v>515.39</c:v>
                </c:pt>
                <c:pt idx="4">
                  <c:v>597.79999999999995</c:v>
                </c:pt>
              </c:numCache>
            </c:numRef>
          </c:val>
          <c:extLst>
            <c:ext xmlns:c16="http://schemas.microsoft.com/office/drawing/2014/chart" uri="{C3380CC4-5D6E-409C-BE32-E72D297353CC}">
              <c16:uniqueId val="{00000000-A816-4951-AE58-3B5B5942D92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A816-4951-AE58-3B5B5942D92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山梨県　甲府市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187880</v>
      </c>
      <c r="AM8" s="51"/>
      <c r="AN8" s="51"/>
      <c r="AO8" s="51"/>
      <c r="AP8" s="51"/>
      <c r="AQ8" s="51"/>
      <c r="AR8" s="51"/>
      <c r="AS8" s="51"/>
      <c r="AT8" s="47">
        <f>データ!$S$6</f>
        <v>212.47</v>
      </c>
      <c r="AU8" s="47"/>
      <c r="AV8" s="47"/>
      <c r="AW8" s="47"/>
      <c r="AX8" s="47"/>
      <c r="AY8" s="47"/>
      <c r="AZ8" s="47"/>
      <c r="BA8" s="47"/>
      <c r="BB8" s="47">
        <f>データ!$T$6</f>
        <v>884.27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0.22</v>
      </c>
      <c r="Q10" s="47"/>
      <c r="R10" s="47"/>
      <c r="S10" s="47"/>
      <c r="T10" s="47"/>
      <c r="U10" s="47"/>
      <c r="V10" s="47"/>
      <c r="W10" s="51">
        <f>データ!$Q$6</f>
        <v>1100</v>
      </c>
      <c r="X10" s="51"/>
      <c r="Y10" s="51"/>
      <c r="Z10" s="51"/>
      <c r="AA10" s="51"/>
      <c r="AB10" s="51"/>
      <c r="AC10" s="51"/>
      <c r="AD10" s="2"/>
      <c r="AE10" s="2"/>
      <c r="AF10" s="2"/>
      <c r="AG10" s="2"/>
      <c r="AH10" s="2"/>
      <c r="AI10" s="2"/>
      <c r="AJ10" s="2"/>
      <c r="AK10" s="2"/>
      <c r="AL10" s="51">
        <f>データ!$U$6</f>
        <v>406</v>
      </c>
      <c r="AM10" s="51"/>
      <c r="AN10" s="51"/>
      <c r="AO10" s="51"/>
      <c r="AP10" s="51"/>
      <c r="AQ10" s="51"/>
      <c r="AR10" s="51"/>
      <c r="AS10" s="51"/>
      <c r="AT10" s="47">
        <f>データ!$V$6</f>
        <v>2.21</v>
      </c>
      <c r="AU10" s="47"/>
      <c r="AV10" s="47"/>
      <c r="AW10" s="47"/>
      <c r="AX10" s="47"/>
      <c r="AY10" s="47"/>
      <c r="AZ10" s="47"/>
      <c r="BA10" s="47"/>
      <c r="BB10" s="47">
        <f>データ!$W$6</f>
        <v>183.71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d5NMXNL8STZMVFLXAiD9xqrLV3NcqV54FxStTaxIG0EXLEkqhBkBox6SKO6m98Z6hkwSD7uFUuGi1aaSoQNngA==" saltValue="WfOjFtQNA4Ip+cHkjX30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192015</v>
      </c>
      <c r="D6" s="34">
        <f t="shared" si="3"/>
        <v>47</v>
      </c>
      <c r="E6" s="34">
        <f t="shared" si="3"/>
        <v>1</v>
      </c>
      <c r="F6" s="34">
        <f t="shared" si="3"/>
        <v>0</v>
      </c>
      <c r="G6" s="34">
        <f t="shared" si="3"/>
        <v>0</v>
      </c>
      <c r="H6" s="34" t="str">
        <f t="shared" si="3"/>
        <v>山梨県　甲府市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0.22</v>
      </c>
      <c r="Q6" s="35">
        <f t="shared" si="3"/>
        <v>1100</v>
      </c>
      <c r="R6" s="35">
        <f t="shared" si="3"/>
        <v>187880</v>
      </c>
      <c r="S6" s="35">
        <f t="shared" si="3"/>
        <v>212.47</v>
      </c>
      <c r="T6" s="35">
        <f t="shared" si="3"/>
        <v>884.27</v>
      </c>
      <c r="U6" s="35">
        <f t="shared" si="3"/>
        <v>406</v>
      </c>
      <c r="V6" s="35">
        <f t="shared" si="3"/>
        <v>2.21</v>
      </c>
      <c r="W6" s="35">
        <f t="shared" si="3"/>
        <v>183.71</v>
      </c>
      <c r="X6" s="36">
        <f>IF(X7="",NA(),X7)</f>
        <v>85.25</v>
      </c>
      <c r="Y6" s="36">
        <f t="shared" ref="Y6:AG6" si="4">IF(Y7="",NA(),Y7)</f>
        <v>82.17</v>
      </c>
      <c r="Z6" s="36">
        <f t="shared" si="4"/>
        <v>85.11</v>
      </c>
      <c r="AA6" s="36">
        <f t="shared" si="4"/>
        <v>82.57</v>
      </c>
      <c r="AB6" s="36">
        <f t="shared" si="4"/>
        <v>66.13</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4659.12</v>
      </c>
      <c r="BF6" s="36">
        <f t="shared" ref="BF6:BN6" si="7">IF(BF7="",NA(),BF7)</f>
        <v>4426.28</v>
      </c>
      <c r="BG6" s="36">
        <f t="shared" si="7"/>
        <v>4073.66</v>
      </c>
      <c r="BH6" s="36">
        <f t="shared" si="7"/>
        <v>4182.1400000000003</v>
      </c>
      <c r="BI6" s="36">
        <f t="shared" si="7"/>
        <v>4879.05</v>
      </c>
      <c r="BJ6" s="36">
        <f t="shared" si="7"/>
        <v>1510.14</v>
      </c>
      <c r="BK6" s="36">
        <f t="shared" si="7"/>
        <v>1595.62</v>
      </c>
      <c r="BL6" s="36">
        <f t="shared" si="7"/>
        <v>1302.33</v>
      </c>
      <c r="BM6" s="36">
        <f t="shared" si="7"/>
        <v>1274.21</v>
      </c>
      <c r="BN6" s="36">
        <f t="shared" si="7"/>
        <v>1183.92</v>
      </c>
      <c r="BO6" s="35" t="str">
        <f>IF(BO7="","",IF(BO7="-","【-】","【"&amp;SUBSTITUTE(TEXT(BO7,"#,##0.00"),"-","△")&amp;"】"))</f>
        <v>【1,084.05】</v>
      </c>
      <c r="BP6" s="36">
        <f>IF(BP7="",NA(),BP7)</f>
        <v>5.16</v>
      </c>
      <c r="BQ6" s="36">
        <f t="shared" ref="BQ6:BY6" si="8">IF(BQ7="",NA(),BQ7)</f>
        <v>5.23</v>
      </c>
      <c r="BR6" s="36">
        <f t="shared" si="8"/>
        <v>4.74</v>
      </c>
      <c r="BS6" s="36">
        <f t="shared" si="8"/>
        <v>5.24</v>
      </c>
      <c r="BT6" s="36">
        <f t="shared" si="8"/>
        <v>5.36</v>
      </c>
      <c r="BU6" s="36">
        <f t="shared" si="8"/>
        <v>22.67</v>
      </c>
      <c r="BV6" s="36">
        <f t="shared" si="8"/>
        <v>37.92</v>
      </c>
      <c r="BW6" s="36">
        <f t="shared" si="8"/>
        <v>40.89</v>
      </c>
      <c r="BX6" s="36">
        <f t="shared" si="8"/>
        <v>41.25</v>
      </c>
      <c r="BY6" s="36">
        <f t="shared" si="8"/>
        <v>42.5</v>
      </c>
      <c r="BZ6" s="35" t="str">
        <f>IF(BZ7="","",IF(BZ7="-","【-】","【"&amp;SUBSTITUTE(TEXT(BZ7,"#,##0.00"),"-","△")&amp;"】"))</f>
        <v>【53.46】</v>
      </c>
      <c r="CA6" s="36">
        <f>IF(CA7="",NA(),CA7)</f>
        <v>550.38</v>
      </c>
      <c r="CB6" s="36">
        <f t="shared" ref="CB6:CJ6" si="9">IF(CB7="",NA(),CB7)</f>
        <v>464.08</v>
      </c>
      <c r="CC6" s="36">
        <f t="shared" si="9"/>
        <v>595.63</v>
      </c>
      <c r="CD6" s="36">
        <f t="shared" si="9"/>
        <v>515.39</v>
      </c>
      <c r="CE6" s="36">
        <f t="shared" si="9"/>
        <v>597.79999999999995</v>
      </c>
      <c r="CF6" s="36">
        <f t="shared" si="9"/>
        <v>789.62</v>
      </c>
      <c r="CG6" s="36">
        <f t="shared" si="9"/>
        <v>423.18</v>
      </c>
      <c r="CH6" s="36">
        <f t="shared" si="9"/>
        <v>383.2</v>
      </c>
      <c r="CI6" s="36">
        <f t="shared" si="9"/>
        <v>383.25</v>
      </c>
      <c r="CJ6" s="36">
        <f t="shared" si="9"/>
        <v>377.72</v>
      </c>
      <c r="CK6" s="35" t="str">
        <f>IF(CK7="","",IF(CK7="-","【-】","【"&amp;SUBSTITUTE(TEXT(CK7,"#,##0.00"),"-","△")&amp;"】"))</f>
        <v>【300.47】</v>
      </c>
      <c r="CL6" s="36">
        <f>IF(CL7="",NA(),CL7)</f>
        <v>58.06</v>
      </c>
      <c r="CM6" s="36">
        <f t="shared" ref="CM6:CU6" si="10">IF(CM7="",NA(),CM7)</f>
        <v>61.5</v>
      </c>
      <c r="CN6" s="36">
        <f t="shared" si="10"/>
        <v>61.31</v>
      </c>
      <c r="CO6" s="36">
        <f t="shared" si="10"/>
        <v>58.68</v>
      </c>
      <c r="CP6" s="36">
        <f t="shared" si="10"/>
        <v>53.57</v>
      </c>
      <c r="CQ6" s="36">
        <f t="shared" si="10"/>
        <v>48.7</v>
      </c>
      <c r="CR6" s="36">
        <f t="shared" si="10"/>
        <v>46.9</v>
      </c>
      <c r="CS6" s="36">
        <f t="shared" si="10"/>
        <v>47.95</v>
      </c>
      <c r="CT6" s="36">
        <f t="shared" si="10"/>
        <v>48.26</v>
      </c>
      <c r="CU6" s="36">
        <f t="shared" si="10"/>
        <v>48.01</v>
      </c>
      <c r="CV6" s="35" t="str">
        <f>IF(CV7="","",IF(CV7="-","【-】","【"&amp;SUBSTITUTE(TEXT(CV7,"#,##0.00"),"-","△")&amp;"】"))</f>
        <v>【54.90】</v>
      </c>
      <c r="CW6" s="36">
        <f>IF(CW7="",NA(),CW7)</f>
        <v>51.49</v>
      </c>
      <c r="CX6" s="36">
        <f t="shared" ref="CX6:DF6" si="11">IF(CX7="",NA(),CX7)</f>
        <v>56.07</v>
      </c>
      <c r="CY6" s="36">
        <f t="shared" si="11"/>
        <v>48.51</v>
      </c>
      <c r="CZ6" s="36">
        <f t="shared" si="11"/>
        <v>52.3</v>
      </c>
      <c r="DA6" s="36">
        <f t="shared" si="11"/>
        <v>41.7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0.51</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192015</v>
      </c>
      <c r="D7" s="38">
        <v>47</v>
      </c>
      <c r="E7" s="38">
        <v>1</v>
      </c>
      <c r="F7" s="38">
        <v>0</v>
      </c>
      <c r="G7" s="38">
        <v>0</v>
      </c>
      <c r="H7" s="38" t="s">
        <v>96</v>
      </c>
      <c r="I7" s="38" t="s">
        <v>97</v>
      </c>
      <c r="J7" s="38" t="s">
        <v>98</v>
      </c>
      <c r="K7" s="38" t="s">
        <v>99</v>
      </c>
      <c r="L7" s="38" t="s">
        <v>100</v>
      </c>
      <c r="M7" s="38" t="s">
        <v>101</v>
      </c>
      <c r="N7" s="39" t="s">
        <v>102</v>
      </c>
      <c r="O7" s="39" t="s">
        <v>103</v>
      </c>
      <c r="P7" s="39">
        <v>0.22</v>
      </c>
      <c r="Q7" s="39">
        <v>1100</v>
      </c>
      <c r="R7" s="39">
        <v>187880</v>
      </c>
      <c r="S7" s="39">
        <v>212.47</v>
      </c>
      <c r="T7" s="39">
        <v>884.27</v>
      </c>
      <c r="U7" s="39">
        <v>406</v>
      </c>
      <c r="V7" s="39">
        <v>2.21</v>
      </c>
      <c r="W7" s="39">
        <v>183.71</v>
      </c>
      <c r="X7" s="39">
        <v>85.25</v>
      </c>
      <c r="Y7" s="39">
        <v>82.17</v>
      </c>
      <c r="Z7" s="39">
        <v>85.11</v>
      </c>
      <c r="AA7" s="39">
        <v>82.57</v>
      </c>
      <c r="AB7" s="39">
        <v>66.13</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4659.12</v>
      </c>
      <c r="BF7" s="39">
        <v>4426.28</v>
      </c>
      <c r="BG7" s="39">
        <v>4073.66</v>
      </c>
      <c r="BH7" s="39">
        <v>4182.1400000000003</v>
      </c>
      <c r="BI7" s="39">
        <v>4879.05</v>
      </c>
      <c r="BJ7" s="39">
        <v>1510.14</v>
      </c>
      <c r="BK7" s="39">
        <v>1595.62</v>
      </c>
      <c r="BL7" s="39">
        <v>1302.33</v>
      </c>
      <c r="BM7" s="39">
        <v>1274.21</v>
      </c>
      <c r="BN7" s="39">
        <v>1183.92</v>
      </c>
      <c r="BO7" s="39">
        <v>1084.05</v>
      </c>
      <c r="BP7" s="39">
        <v>5.16</v>
      </c>
      <c r="BQ7" s="39">
        <v>5.23</v>
      </c>
      <c r="BR7" s="39">
        <v>4.74</v>
      </c>
      <c r="BS7" s="39">
        <v>5.24</v>
      </c>
      <c r="BT7" s="39">
        <v>5.36</v>
      </c>
      <c r="BU7" s="39">
        <v>22.67</v>
      </c>
      <c r="BV7" s="39">
        <v>37.92</v>
      </c>
      <c r="BW7" s="39">
        <v>40.89</v>
      </c>
      <c r="BX7" s="39">
        <v>41.25</v>
      </c>
      <c r="BY7" s="39">
        <v>42.5</v>
      </c>
      <c r="BZ7" s="39">
        <v>53.46</v>
      </c>
      <c r="CA7" s="39">
        <v>550.38</v>
      </c>
      <c r="CB7" s="39">
        <v>464.08</v>
      </c>
      <c r="CC7" s="39">
        <v>595.63</v>
      </c>
      <c r="CD7" s="39">
        <v>515.39</v>
      </c>
      <c r="CE7" s="39">
        <v>597.79999999999995</v>
      </c>
      <c r="CF7" s="39">
        <v>789.62</v>
      </c>
      <c r="CG7" s="39">
        <v>423.18</v>
      </c>
      <c r="CH7" s="39">
        <v>383.2</v>
      </c>
      <c r="CI7" s="39">
        <v>383.25</v>
      </c>
      <c r="CJ7" s="39">
        <v>377.72</v>
      </c>
      <c r="CK7" s="39">
        <v>300.47000000000003</v>
      </c>
      <c r="CL7" s="39">
        <v>58.06</v>
      </c>
      <c r="CM7" s="39">
        <v>61.5</v>
      </c>
      <c r="CN7" s="39">
        <v>61.31</v>
      </c>
      <c r="CO7" s="39">
        <v>58.68</v>
      </c>
      <c r="CP7" s="39">
        <v>53.57</v>
      </c>
      <c r="CQ7" s="39">
        <v>48.7</v>
      </c>
      <c r="CR7" s="39">
        <v>46.9</v>
      </c>
      <c r="CS7" s="39">
        <v>47.95</v>
      </c>
      <c r="CT7" s="39">
        <v>48.26</v>
      </c>
      <c r="CU7" s="39">
        <v>48.01</v>
      </c>
      <c r="CV7" s="39">
        <v>54.9</v>
      </c>
      <c r="CW7" s="39">
        <v>51.49</v>
      </c>
      <c r="CX7" s="39">
        <v>56.07</v>
      </c>
      <c r="CY7" s="39">
        <v>48.51</v>
      </c>
      <c r="CZ7" s="39">
        <v>52.3</v>
      </c>
      <c r="DA7" s="39">
        <v>41.7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0.51</v>
      </c>
      <c r="EE7" s="39">
        <v>0</v>
      </c>
      <c r="EF7" s="39">
        <v>0</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2021-02-09T06:37:53Z</cp:lastPrinted>
  <dcterms:created xsi:type="dcterms:W3CDTF">2020-12-04T02:20:08Z</dcterms:created>
  <dcterms:modified xsi:type="dcterms:W3CDTF">2021-02-22T06:44:05Z</dcterms:modified>
  <cp:category/>
</cp:coreProperties>
</file>