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keCYQPSEJld/IJG8mmNUNzFKFCSzO8e0J4QVoXQh2NMxlZ27VCypu5P7EJElYPodPiFT1FvzzQ8/tg/WMuL/vA==" workbookSaltValue="AnIsmpUDLj3A8GNIDlc07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<sst xmlns="http://schemas.openxmlformats.org/spreadsheetml/2006/main" count="231" uniqueCount="117">
  <si>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</si>
  <si>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</si>
  <si>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</si>
  <si>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</si>
  <si>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</si>
  <si>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</si>
  <si>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</si>
  <si>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</si>
  <si>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</si>
  <si>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</si>
  <si>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</si>
  <si>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</si>
  <si>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</si>
  <si>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</si>
  <si>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</si>
  <si>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</si>
  <si>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</si>
  <si>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</si>
  <si>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</si>
  <si>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</si>
  <si>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</si>
  <si>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</si>
  <si>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</si>
  <si>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</si>
  <si>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</si>
  <si>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</si>
  <si>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</si>
  <si>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</si>
  <si>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</si>
  <si>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</si>
  <si>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</si>
  <si>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</si>
  <si>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</si>
  <si>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</si>
  <si>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</si>
  <si>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</si>
  <si>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</si>
  <si>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</si>
  <si>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</si>
  <si>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</si>
  <si>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</si>
  <si>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</si>
  <si>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</si>
  <si>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</si>
  <si>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</si>
  <si>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</si>
  <si>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</si>
  <si>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</si>
  <si>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</si>
  <si>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</si>
  <si>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</si>
  <si>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</si>
  <si>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</si>
  <si>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</si>
  <si>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</si>
  <si>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</si>
  <si>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</si>
  <si>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</si>
  <si>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</si>
  <si>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</si>
  <si>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</si>
  <si>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</si>
  <si>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</si>
  <si>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</si>
  <si>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</si>
  <si>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</si>
  <si>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</si>
  <si>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</si>
  <si>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</si>
  <si>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</si>
  <si>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</si>
  <si>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</si>
  <si>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</si>
  <si>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</si>
  <si>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</si>
  <si>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</si>
  <si>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</si>
  <si>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</si>
  <si>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</si>
  <si>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</si>
  <si>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</si>
  <si>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</si>
  <si>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</si>
  <si>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</si>
  <si>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</si>
  <si>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</si>
  <si>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</si>
  <si>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</si>
  <si>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</si>
  <si>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</si>
  <si>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</si>
  <si>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</si>
  <si>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</si>
  <si>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</si>
  <si>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</si>
  <si>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</si>
  <si>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</si>
  <si>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</si>
  <si>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</si>
  <si>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</si>
  <si>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</si>
  <si>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</si>
  <si>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</si>
  <si>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</si>
  <si>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</si>
  <si>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</si>
  <si>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</si>
  <si>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</si>
  <si>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</si>
  <si>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</si>
  <si>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</si>
  <si>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</si>
  <si>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</si>
  <si>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</si>
  <si>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経常収支比率は、前年度に続き、100％を維持しており、下水道使用料や一般会計繰入金等の収益で、維持管理費や支払利息等の費用を賄えている。
流動比率は、企業債の償還額が減少する中で、改善傾向にあるものの、類似団体に比べては、依然として低い数値となっている。なお、短期的な債務に対しては、下水道使用料収入や一般会計繰入金・国庫補助金等で賄うことができ、支払能力は確保できている。
企業債残高対事業規模比率は、企業債の償還が進んでいることから、改善している。類似団体の平均に比べても低い数値となっている。
経費回収率の増加及び汚水処理原価の減少要因は、前年度に比較し、汚水処理費が減少したことによる。
施設利用率は、類似団体の平均を上回っている。施設の老朽化が進んでいるため、今後も計画的な施設更新を行っていく。
水洗化率は、類似団体の平均値を上回っている。今後も効果的な普及活動を進め、水洗化率の向上を図る。</t>
    <rPh sb="8" eb="11">
      <t>ゼンネンド</t>
    </rPh>
    <rPh sb="12" eb="13">
      <t>ツヅ</t>
    </rPh>
    <rPh sb="20" eb="22">
      <t>イジ</t>
    </rPh>
    <rPh sb="47" eb="49">
      <t>イジ</t>
    </rPh>
    <rPh sb="49" eb="52">
      <t>カンリヒ</t>
    </rPh>
    <rPh sb="53" eb="55">
      <t>シハライ</t>
    </rPh>
    <rPh sb="55" eb="57">
      <t>リソク</t>
    </rPh>
    <rPh sb="57" eb="58">
      <t>トウ</t>
    </rPh>
    <rPh sb="75" eb="77">
      <t>キギョウ</t>
    </rPh>
    <rPh sb="77" eb="78">
      <t>サイ</t>
    </rPh>
    <rPh sb="79" eb="81">
      <t>ショウカン</t>
    </rPh>
    <rPh sb="81" eb="82">
      <t>ガク</t>
    </rPh>
    <rPh sb="83" eb="85">
      <t>ゲンショウ</t>
    </rPh>
    <rPh sb="87" eb="88">
      <t>ナカ</t>
    </rPh>
    <rPh sb="90" eb="92">
      <t>カイゼン</t>
    </rPh>
    <rPh sb="92" eb="94">
      <t>ケイコウ</t>
    </rPh>
    <rPh sb="101" eb="103">
      <t>ルイジ</t>
    </rPh>
    <rPh sb="103" eb="105">
      <t>ダンタイ</t>
    </rPh>
    <rPh sb="106" eb="107">
      <t>クラ</t>
    </rPh>
    <rPh sb="111" eb="113">
      <t>イゼン</t>
    </rPh>
    <rPh sb="118" eb="120">
      <t>スウチ</t>
    </rPh>
    <rPh sb="137" eb="138">
      <t>タイ</t>
    </rPh>
    <rPh sb="179" eb="181">
      <t>カクホ</t>
    </rPh>
    <rPh sb="202" eb="204">
      <t>キギョウ</t>
    </rPh>
    <rPh sb="204" eb="205">
      <t>サイ</t>
    </rPh>
    <rPh sb="206" eb="208">
      <t>ショウカン</t>
    </rPh>
    <rPh sb="209" eb="210">
      <t>スス</t>
    </rPh>
    <rPh sb="226" eb="228">
      <t>ルイジ</t>
    </rPh>
    <rPh sb="228" eb="230">
      <t>ダンタイ</t>
    </rPh>
    <rPh sb="231" eb="233">
      <t>ヘイキン</t>
    </rPh>
    <rPh sb="234" eb="235">
      <t>クラ</t>
    </rPh>
    <rPh sb="238" eb="239">
      <t>ヒク</t>
    </rPh>
    <rPh sb="240" eb="242">
      <t>スウチ</t>
    </rPh>
    <rPh sb="256" eb="258">
      <t>ゾウカ</t>
    </rPh>
    <rPh sb="258" eb="259">
      <t>オヨ</t>
    </rPh>
    <rPh sb="260" eb="262">
      <t>オスイ</t>
    </rPh>
    <rPh sb="262" eb="264">
      <t>ショリ</t>
    </rPh>
    <rPh sb="264" eb="266">
      <t>ゲンカ</t>
    </rPh>
    <rPh sb="267" eb="269">
      <t>ゲンショウ</t>
    </rPh>
    <rPh sb="269" eb="271">
      <t>ヨウイン</t>
    </rPh>
    <rPh sb="273" eb="276">
      <t>ゼンネンド</t>
    </rPh>
    <rPh sb="277" eb="279">
      <t>ヒカク</t>
    </rPh>
    <rPh sb="281" eb="283">
      <t>オスイ</t>
    </rPh>
    <rPh sb="283" eb="285">
      <t>ショリ</t>
    </rPh>
    <rPh sb="285" eb="286">
      <t>ヒ</t>
    </rPh>
    <rPh sb="287" eb="289">
      <t>ゲンショウ</t>
    </rPh>
    <rPh sb="313" eb="315">
      <t>ウワマワ</t>
    </rPh>
    <rPh sb="320" eb="322">
      <t>シセツ</t>
    </rPh>
    <rPh sb="323" eb="324">
      <t>ロウ</t>
    </rPh>
    <rPh sb="324" eb="325">
      <t>ク</t>
    </rPh>
    <rPh sb="325" eb="326">
      <t>カ</t>
    </rPh>
    <rPh sb="327" eb="328">
      <t>スス</t>
    </rPh>
    <rPh sb="367" eb="368">
      <t>チ</t>
    </rPh>
    <rPh sb="369" eb="371">
      <t>ウワマワ</t>
    </rPh>
    <phoneticPr fontId="4"/>
  </si>
  <si>
    <t>有形固定資産減価償却率及び管渠老朽化率は、年々上昇しており、類似団体の平均を上回っている。
管渠改善率は、施設の長寿命化対策に取り組んでいることなどにより、類似団体の平均より高い数値となっている。
今後においても、アセットマネジメントの手法を取り入れた計画に基づき、施設の適切な維持管理を行うとともに、更新投資の最適化を図り、施設や管渠の改築を効果的に進めていく。</t>
    <rPh sb="11" eb="12">
      <t>オヨ</t>
    </rPh>
    <rPh sb="13" eb="14">
      <t>カン</t>
    </rPh>
    <rPh sb="14" eb="15">
      <t>キョ</t>
    </rPh>
    <rPh sb="15" eb="18">
      <t>ロウキュウカ</t>
    </rPh>
    <rPh sb="18" eb="19">
      <t>リツ</t>
    </rPh>
    <rPh sb="21" eb="23">
      <t>ネンネン</t>
    </rPh>
    <rPh sb="23" eb="25">
      <t>ジョウショウ</t>
    </rPh>
    <rPh sb="35" eb="37">
      <t>ヘイキン</t>
    </rPh>
    <rPh sb="38" eb="40">
      <t>ウワマワ</t>
    </rPh>
    <rPh sb="78" eb="80">
      <t>ルイジ</t>
    </rPh>
    <rPh sb="80" eb="82">
      <t>ダンタイ</t>
    </rPh>
    <rPh sb="83" eb="85">
      <t>ヘイキン</t>
    </rPh>
    <rPh sb="99" eb="101">
      <t>コンゴ</t>
    </rPh>
    <phoneticPr fontId="4"/>
  </si>
  <si>
    <t>本市の下水道事業は、人口減少や節水機器の普及等に伴う水需要の減少傾向が継続する厳しい経営環境のなか、経営の健全化に努めてきた。
今後も、平成29年度に策定した「甲府市上下水道事業経営戦略」における事業を推進する中で、老朽化する施設の更新・強靭化等を図るとともに、中・長期視点に立った効率的・安定的な事業経営に努めていく。</t>
    <rPh sb="64" eb="66">
      <t>コンゴ</t>
    </rPh>
    <rPh sb="68" eb="70">
      <t>ヘイセイ</t>
    </rPh>
    <rPh sb="72" eb="74">
      <t>ネンド</t>
    </rPh>
    <rPh sb="75" eb="77">
      <t>サクテイ</t>
    </rPh>
    <rPh sb="80" eb="83">
      <t>コウフシ</t>
    </rPh>
    <rPh sb="83" eb="85">
      <t>ジョウゲ</t>
    </rPh>
    <rPh sb="85" eb="87">
      <t>スイドウ</t>
    </rPh>
    <rPh sb="87" eb="89">
      <t>ジギョウ</t>
    </rPh>
    <rPh sb="98" eb="100">
      <t>ジギョウ</t>
    </rPh>
    <rPh sb="101" eb="103">
      <t>スイシン</t>
    </rPh>
    <rPh sb="105" eb="106">
      <t>ナカ</t>
    </rPh>
    <rPh sb="108" eb="111">
      <t>ロウキュウカ</t>
    </rPh>
    <rPh sb="113" eb="115">
      <t>シセツ</t>
    </rPh>
    <rPh sb="116" eb="118">
      <t>コウシン</t>
    </rPh>
    <rPh sb="119" eb="121">
      <t>キョウジン</t>
    </rPh>
    <rPh sb="121" eb="122">
      <t>カ</t>
    </rPh>
    <rPh sb="122" eb="123">
      <t>トウ</t>
    </rPh>
    <rPh sb="124" eb="125">
      <t>ハカ</t>
    </rPh>
    <rPh sb="131" eb="132">
      <t>チュウ</t>
    </rPh>
    <rPh sb="133" eb="135">
      <t>チョウキ</t>
    </rPh>
    <rPh sb="135" eb="137">
      <t>シテン</t>
    </rPh>
    <rPh sb="138" eb="139">
      <t>タ</t>
    </rPh>
    <rPh sb="141" eb="144">
      <t>コウリツテキ</t>
    </rPh>
    <rPh sb="145" eb="148">
      <t>アンテイテキ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</si>
</sst>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0.24</c:v>
                </c:pt>
                <c:pt idx="1">
                  <c:v>0.25</c:v>
                </c:pt>
                <c:pt idx="2">
                  <c:v>0.31</c:v>
                </c:pt>
                <c:pt idx="3">
                  <c:v>0.35</c:v>
                </c:pt>
                <c:pt idx="4">
                  <c:v>0.27</c:v>
                </c:pt>
              </c:numCache>
            </c:numRef>
          </c:val>
          <c:extLst>
            <c:ext xmlns:c16="http://schemas.microsoft.com/office/drawing/2014/chart" uri="{C3380CC4-5D6E-409C-BE32-E72D297353CC}">
              <c16:uniqueId val="{00000000-663D-4B1A-BAC3-E6007032FA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0.21</c:v>
                </c:pt>
                <c:pt idx="3">
                  <c:v>0.25</c:v>
                </c:pt>
                <c:pt idx="4">
                  <c:v>0.21</c:v>
                </c:pt>
              </c:numCache>
            </c:numRef>
          </c:val>
          <c:smooth val="0"/>
          <c:extLst>
            <c:ext xmlns:c16="http://schemas.microsoft.com/office/drawing/2014/chart" uri="{C3380CC4-5D6E-409C-BE32-E72D297353CC}">
              <c16:uniqueId val="{00000001-663D-4B1A-BAC3-E6007032FA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117.97</c:v>
                </c:pt>
                <c:pt idx="1">
                  <c:v>122.31</c:v>
                </c:pt>
                <c:pt idx="2">
                  <c:v>125.48</c:v>
                </c:pt>
                <c:pt idx="3">
                  <c:v>122.31</c:v>
                </c:pt>
                <c:pt idx="4">
                  <c:v>122.47</c:v>
                </c:pt>
              </c:numCache>
            </c:numRef>
          </c:val>
          <c:extLst>
            <c:ext xmlns:c16="http://schemas.microsoft.com/office/drawing/2014/chart" uri="{C3380CC4-5D6E-409C-BE32-E72D297353CC}">
              <c16:uniqueId val="{00000000-D086-40C1-ABB5-31F43D65DE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106.67</c:v>
                </c:pt>
                <c:pt idx="1">
                  <c:v>107.45</c:v>
                </c:pt>
                <c:pt idx="2">
                  <c:v>110.22</c:v>
                </c:pt>
                <c:pt idx="3">
                  <c:v>110.01</c:v>
                </c:pt>
                <c:pt idx="4">
                  <c:v>111.12</c:v>
                </c:pt>
              </c:numCache>
            </c:numRef>
          </c:val>
          <c:smooth val="0"/>
          <c:extLst>
            <c:ext xmlns:c16="http://schemas.microsoft.com/office/drawing/2014/chart" uri="{C3380CC4-5D6E-409C-BE32-E72D297353CC}">
              <c16:uniqueId val="{00000001-D086-40C1-ABB5-31F43D65DE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45.83</c:v>
                </c:pt>
                <c:pt idx="1">
                  <c:v>47.56</c:v>
                </c:pt>
                <c:pt idx="2">
                  <c:v>49.11</c:v>
                </c:pt>
                <c:pt idx="3">
                  <c:v>50.79</c:v>
                </c:pt>
                <c:pt idx="4">
                  <c:v>52.55</c:v>
                </c:pt>
              </c:numCache>
            </c:numRef>
          </c:val>
          <c:extLst>
            <c:ext xmlns:c16="http://schemas.microsoft.com/office/drawing/2014/chart" uri="{C3380CC4-5D6E-409C-BE32-E72D297353CC}">
              <c16:uniqueId val="{00000000-C64D-4A3F-9753-06CF64472F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29.48</c:v>
                </c:pt>
                <c:pt idx="1">
                  <c:v>28.95</c:v>
                </c:pt>
                <c:pt idx="2">
                  <c:v>31.19</c:v>
                </c:pt>
                <c:pt idx="3">
                  <c:v>33.090000000000003</c:v>
                </c:pt>
                <c:pt idx="4">
                  <c:v>34.33</c:v>
                </c:pt>
              </c:numCache>
            </c:numRef>
          </c:val>
          <c:smooth val="0"/>
          <c:extLst>
            <c:ext xmlns:c16="http://schemas.microsoft.com/office/drawing/2014/chart" uri="{C3380CC4-5D6E-409C-BE32-E72D297353CC}">
              <c16:uniqueId val="{00000001-C64D-4A3F-9753-06CF64472F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3.73</c:v>
                </c:pt>
                <c:pt idx="1">
                  <c:v>4.8899999999999997</c:v>
                </c:pt>
                <c:pt idx="2">
                  <c:v>6.08</c:v>
                </c:pt>
                <c:pt idx="3">
                  <c:v>6.73</c:v>
                </c:pt>
                <c:pt idx="4">
                  <c:v>7.55</c:v>
                </c:pt>
              </c:numCache>
            </c:numRef>
          </c:val>
          <c:extLst>
            <c:ext xmlns:c16="http://schemas.microsoft.com/office/drawing/2014/chart" uri="{C3380CC4-5D6E-409C-BE32-E72D297353CC}">
              <c16:uniqueId val="{00000000-A2F9-4687-AC67-464623C7089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3.89</c:v>
                </c:pt>
                <c:pt idx="1">
                  <c:v>4.07</c:v>
                </c:pt>
                <c:pt idx="2">
                  <c:v>4.3099999999999996</c:v>
                </c:pt>
                <c:pt idx="3">
                  <c:v>5.04</c:v>
                </c:pt>
                <c:pt idx="4">
                  <c:v>5.1100000000000003</c:v>
                </c:pt>
              </c:numCache>
            </c:numRef>
          </c:val>
          <c:smooth val="0"/>
          <c:extLst>
            <c:ext xmlns:c16="http://schemas.microsoft.com/office/drawing/2014/chart" uri="{C3380CC4-5D6E-409C-BE32-E72D297353CC}">
              <c16:uniqueId val="{00000001-A2F9-4687-AC67-464623C7089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A1-4C7B-9F8C-49F9E07C8B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12.51</c:v>
                </c:pt>
                <c:pt idx="1">
                  <c:v>11.01</c:v>
                </c:pt>
                <c:pt idx="2">
                  <c:v>3.21</c:v>
                </c:pt>
                <c:pt idx="3">
                  <c:v>2.36</c:v>
                </c:pt>
                <c:pt idx="4">
                  <c:v>2.0699999999999998</c:v>
                </c:pt>
              </c:numCache>
            </c:numRef>
          </c:val>
          <c:smooth val="0"/>
          <c:extLst>
            <c:ext xmlns:c16="http://schemas.microsoft.com/office/drawing/2014/chart" uri="{C3380CC4-5D6E-409C-BE32-E72D297353CC}">
              <c16:uniqueId val="{00000001-ABA1-4C7B-9F8C-49F9E07C8B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27.07</c:v>
                </c:pt>
                <c:pt idx="1">
                  <c:v>35.89</c:v>
                </c:pt>
                <c:pt idx="2">
                  <c:v>43.24</c:v>
                </c:pt>
                <c:pt idx="3">
                  <c:v>43.66</c:v>
                </c:pt>
                <c:pt idx="4">
                  <c:v>54.55</c:v>
                </c:pt>
              </c:numCache>
            </c:numRef>
          </c:val>
          <c:extLst>
            <c:ext xmlns:c16="http://schemas.microsoft.com/office/drawing/2014/chart" uri="{C3380CC4-5D6E-409C-BE32-E72D297353CC}">
              <c16:uniqueId val="{00000000-C1A2-46B5-854D-EA79F77792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54.09</c:v>
                </c:pt>
                <c:pt idx="1">
                  <c:v>54.03</c:v>
                </c:pt>
                <c:pt idx="2">
                  <c:v>58.04</c:v>
                </c:pt>
                <c:pt idx="3">
                  <c:v>62.12</c:v>
                </c:pt>
                <c:pt idx="4">
                  <c:v>61.57</c:v>
                </c:pt>
              </c:numCache>
            </c:numRef>
          </c:val>
          <c:smooth val="0"/>
          <c:extLst>
            <c:ext xmlns:c16="http://schemas.microsoft.com/office/drawing/2014/chart" uri="{C3380CC4-5D6E-409C-BE32-E72D297353CC}">
              <c16:uniqueId val="{00000001-C1A2-46B5-854D-EA79F77792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1001.29</c:v>
                </c:pt>
                <c:pt idx="1">
                  <c:v>943.49</c:v>
                </c:pt>
                <c:pt idx="2">
                  <c:v>886.18</c:v>
                </c:pt>
                <c:pt idx="3">
                  <c:v>830.33</c:v>
                </c:pt>
                <c:pt idx="4">
                  <c:v>770.63</c:v>
                </c:pt>
              </c:numCache>
            </c:numRef>
          </c:val>
          <c:extLst>
            <c:ext xmlns:c16="http://schemas.microsoft.com/office/drawing/2014/chart" uri="{C3380CC4-5D6E-409C-BE32-E72D297353CC}">
              <c16:uniqueId val="{00000000-746B-4DA5-B0D8-19C7E7ACFB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917.29</c:v>
                </c:pt>
                <c:pt idx="3">
                  <c:v>875.53</c:v>
                </c:pt>
                <c:pt idx="4">
                  <c:v>867.39</c:v>
                </c:pt>
              </c:numCache>
            </c:numRef>
          </c:val>
          <c:smooth val="0"/>
          <c:extLst>
            <c:ext xmlns:c16="http://schemas.microsoft.com/office/drawing/2014/chart" uri="{C3380CC4-5D6E-409C-BE32-E72D297353CC}">
              <c16:uniqueId val="{00000001-746B-4DA5-B0D8-19C7E7ACFB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99.24</c:v>
                </c:pt>
                <c:pt idx="1">
                  <c:v>105.69</c:v>
                </c:pt>
                <c:pt idx="2">
                  <c:v>93.06</c:v>
                </c:pt>
                <c:pt idx="3">
                  <c:v>92.07</c:v>
                </c:pt>
                <c:pt idx="4">
                  <c:v>97.2</c:v>
                </c:pt>
              </c:numCache>
            </c:numRef>
          </c:val>
          <c:extLst>
            <c:ext xmlns:c16="http://schemas.microsoft.com/office/drawing/2014/chart" uri="{C3380CC4-5D6E-409C-BE32-E72D297353CC}">
              <c16:uniqueId val="{00000000-A1BD-4F7B-8198-9524A8FC1B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99.67</c:v>
                </c:pt>
                <c:pt idx="3">
                  <c:v>99.83</c:v>
                </c:pt>
                <c:pt idx="4">
                  <c:v>100.91</c:v>
                </c:pt>
              </c:numCache>
            </c:numRef>
          </c:val>
          <c:smooth val="0"/>
          <c:extLst>
            <c:ext xmlns:c16="http://schemas.microsoft.com/office/drawing/2014/chart" uri="{C3380CC4-5D6E-409C-BE32-E72D297353CC}">
              <c16:uniqueId val="{00000001-A1BD-4F7B-8198-9524A8FC1B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148.06</c:v>
                </c:pt>
                <c:pt idx="1">
                  <c:v>138.74</c:v>
                </c:pt>
                <c:pt idx="2">
                  <c:v>157.56</c:v>
                </c:pt>
                <c:pt idx="3">
                  <c:v>158.44999999999999</c:v>
                </c:pt>
                <c:pt idx="4">
                  <c:v>150</c:v>
                </c:pt>
              </c:numCache>
            </c:numRef>
          </c:val>
          <c:extLst>
            <c:ext xmlns:c16="http://schemas.microsoft.com/office/drawing/2014/chart" uri="{C3380CC4-5D6E-409C-BE32-E72D297353CC}">
              <c16:uniqueId val="{00000000-B8A7-4AEC-93F7-45BB9D33EF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159.6</c:v>
                </c:pt>
                <c:pt idx="3">
                  <c:v>158.94</c:v>
                </c:pt>
                <c:pt idx="4">
                  <c:v>158.04</c:v>
                </c:pt>
              </c:numCache>
            </c:numRef>
          </c:val>
          <c:smooth val="0"/>
          <c:extLst>
            <c:ext xmlns:c16="http://schemas.microsoft.com/office/drawing/2014/chart" uri="{C3380CC4-5D6E-409C-BE32-E72D297353CC}">
              <c16:uniqueId val="{00000001-B8A7-4AEC-93F7-45BB9D33EF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69.45</c:v>
                </c:pt>
                <c:pt idx="1">
                  <c:v>72.239999999999995</c:v>
                </c:pt>
                <c:pt idx="2">
                  <c:v>75.41</c:v>
                </c:pt>
                <c:pt idx="3">
                  <c:v>84.98</c:v>
                </c:pt>
                <c:pt idx="4">
                  <c:v>85.94</c:v>
                </c:pt>
              </c:numCache>
            </c:numRef>
          </c:val>
          <c:extLst>
            <c:ext xmlns:c16="http://schemas.microsoft.com/office/drawing/2014/chart" uri="{C3380CC4-5D6E-409C-BE32-E72D297353CC}">
              <c16:uniqueId val="{00000000-E0F9-4077-BB27-CF09A86A17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66.34</c:v>
                </c:pt>
                <c:pt idx="3">
                  <c:v>67.069999999999993</c:v>
                </c:pt>
                <c:pt idx="4">
                  <c:v>66.78</c:v>
                </c:pt>
              </c:numCache>
            </c:numRef>
          </c:val>
          <c:smooth val="0"/>
          <c:extLst>
            <c:ext xmlns:c16="http://schemas.microsoft.com/office/drawing/2014/chart" uri="{C3380CC4-5D6E-409C-BE32-E72D297353CC}">
              <c16:uniqueId val="{00000001-E0F9-4077-BB27-CF09A86A17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98.91</c:v>
                </c:pt>
                <c:pt idx="1">
                  <c:v>99.5</c:v>
                </c:pt>
                <c:pt idx="2">
                  <c:v>99.21</c:v>
                </c:pt>
                <c:pt idx="3">
                  <c:v>99.2</c:v>
                </c:pt>
                <c:pt idx="4">
                  <c:v>99.37</c:v>
                </c:pt>
              </c:numCache>
            </c:numRef>
          </c:val>
          <c:extLst>
            <c:ext xmlns:c16="http://schemas.microsoft.com/office/drawing/2014/chart" uri="{C3380CC4-5D6E-409C-BE32-E72D297353CC}">
              <c16:uniqueId val="{00000000-8307-46D1-A0CE-23BC33965F5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93.86</c:v>
                </c:pt>
                <c:pt idx="3">
                  <c:v>93.96</c:v>
                </c:pt>
                <c:pt idx="4">
                  <c:v>94.06</c:v>
                </c:pt>
              </c:numCache>
            </c:numRef>
          </c:val>
          <c:smooth val="0"/>
          <c:extLst>
            <c:ext xmlns:c16="http://schemas.microsoft.com/office/drawing/2014/chart" uri="{C3380CC4-5D6E-409C-BE32-E72D297353CC}">
              <c16:uniqueId val="{00000001-8307-46D1-A0CE-23BC33965F5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N13" sqref="N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甲府市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187880</v>
      </c>
      <c r="AM8" s="51"/>
      <c r="AN8" s="51"/>
      <c r="AO8" s="51"/>
      <c r="AP8" s="51"/>
      <c r="AQ8" s="51"/>
      <c r="AR8" s="51"/>
      <c r="AS8" s="51"/>
      <c r="AT8" s="46">
        <f>データ!T6</f>
        <v>212.47</v>
      </c>
      <c r="AU8" s="46"/>
      <c r="AV8" s="46"/>
      <c r="AW8" s="46"/>
      <c r="AX8" s="46"/>
      <c r="AY8" s="46"/>
      <c r="AZ8" s="46"/>
      <c r="BA8" s="46"/>
      <c r="BB8" s="46">
        <f>データ!U6</f>
        <v>884.27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60.9</v>
      </c>
      <c r="J10" s="46"/>
      <c r="K10" s="46"/>
      <c r="L10" s="46"/>
      <c r="M10" s="46"/>
      <c r="N10" s="46"/>
      <c r="O10" s="46"/>
      <c r="P10" s="46">
        <f>データ!P6</f>
        <v>83.06</v>
      </c>
      <c r="Q10" s="46"/>
      <c r="R10" s="46"/>
      <c r="S10" s="46"/>
      <c r="T10" s="46"/>
      <c r="U10" s="46"/>
      <c r="V10" s="46"/>
      <c r="W10" s="46">
        <f>データ!Q6</f>
        <v>58.8</v>
      </c>
      <c r="X10" s="46"/>
      <c r="Y10" s="46"/>
      <c r="Z10" s="46"/>
      <c r="AA10" s="46"/>
      <c r="AB10" s="46"/>
      <c r="AC10" s="46"/>
      <c r="AD10" s="51">
        <f>データ!R6</f>
        <v>2431</v>
      </c>
      <c r="AE10" s="51"/>
      <c r="AF10" s="51"/>
      <c r="AG10" s="51"/>
      <c r="AH10" s="51"/>
      <c r="AI10" s="51"/>
      <c r="AJ10" s="51"/>
      <c r="AK10" s="2"/>
      <c r="AL10" s="51">
        <f>データ!V6</f>
        <v>155464</v>
      </c>
      <c r="AM10" s="51"/>
      <c r="AN10" s="51"/>
      <c r="AO10" s="51"/>
      <c r="AP10" s="51"/>
      <c r="AQ10" s="51"/>
      <c r="AR10" s="51"/>
      <c r="AS10" s="51"/>
      <c r="AT10" s="46">
        <f>データ!W6</f>
        <v>31.68</v>
      </c>
      <c r="AU10" s="46"/>
      <c r="AV10" s="46"/>
      <c r="AW10" s="46"/>
      <c r="AX10" s="46"/>
      <c r="AY10" s="46"/>
      <c r="AZ10" s="46"/>
      <c r="BA10" s="46"/>
      <c r="BB10" s="46">
        <f>データ!X6</f>
        <v>4907.32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g9RE5AWmUEwpJZARvHYyMTTyHbsArKWe+inMrbEGrPn0hBGi9Igc/4l6CF1lTdijVyRRm1hcH4UPQVpSXeWZIQ==" saltValue="csrKvqXQwsDnHotj8b4i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192015</v>
      </c>
      <c r="D6" s="33">
        <f t="shared" si="3"/>
        <v>46</v>
      </c>
      <c r="E6" s="33">
        <f t="shared" si="3"/>
        <v>17</v>
      </c>
      <c r="F6" s="33">
        <f t="shared" si="3"/>
        <v>1</v>
      </c>
      <c r="G6" s="33">
        <f t="shared" si="3"/>
        <v>0</v>
      </c>
      <c r="H6" s="33" t="str">
        <f t="shared" si="3"/>
        <v>山梨県　甲府市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60.9</v>
      </c>
      <c r="P6" s="34">
        <f t="shared" si="3"/>
        <v>83.06</v>
      </c>
      <c r="Q6" s="34">
        <f t="shared" si="3"/>
        <v>58.8</v>
      </c>
      <c r="R6" s="34">
        <f t="shared" si="3"/>
        <v>2431</v>
      </c>
      <c r="S6" s="34">
        <f t="shared" si="3"/>
        <v>187880</v>
      </c>
      <c r="T6" s="34">
        <f t="shared" si="3"/>
        <v>212.47</v>
      </c>
      <c r="U6" s="34">
        <f t="shared" si="3"/>
        <v>884.27</v>
      </c>
      <c r="V6" s="34">
        <f t="shared" si="3"/>
        <v>155464</v>
      </c>
      <c r="W6" s="34">
        <f t="shared" si="3"/>
        <v>31.68</v>
      </c>
      <c r="X6" s="34">
        <f t="shared" si="3"/>
        <v>4907.32</v>
      </c>
      <c r="Y6" s="35">
        <f>IF(Y7="",NA(),Y7)</f>
        <v>117.97</v>
      </c>
      <c r="Z6" s="35">
        <f t="shared" ref="Z6:AH6" si="4">IF(Z7="",NA(),Z7)</f>
        <v>122.31</v>
      </c>
      <c r="AA6" s="35">
        <f t="shared" si="4"/>
        <v>125.48</v>
      </c>
      <c r="AB6" s="35">
        <f t="shared" si="4"/>
        <v>122.31</v>
      </c>
      <c r="AC6" s="35">
        <f t="shared" si="4"/>
        <v>122.47</v>
      </c>
      <c r="AD6" s="35">
        <f t="shared" si="4"/>
        <v>106.67</v>
      </c>
      <c r="AE6" s="35">
        <f t="shared" si="4"/>
        <v>107.45</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12.51</v>
      </c>
      <c r="AP6" s="35">
        <f t="shared" si="5"/>
        <v>11.01</v>
      </c>
      <c r="AQ6" s="35">
        <f t="shared" si="5"/>
        <v>3.21</v>
      </c>
      <c r="AR6" s="35">
        <f t="shared" si="5"/>
        <v>2.36</v>
      </c>
      <c r="AS6" s="35">
        <f t="shared" si="5"/>
        <v>2.0699999999999998</v>
      </c>
      <c r="AT6" s="34" t="str">
        <f>IF(AT7="","",IF(AT7="-","【-】","【"&amp;SUBSTITUTE(TEXT(AT7,"#,##0.00"),"-","△")&amp;"】"))</f>
        <v>【3.09】</v>
      </c>
      <c r="AU6" s="35">
        <f>IF(AU7="",NA(),AU7)</f>
        <v>27.07</v>
      </c>
      <c r="AV6" s="35">
        <f t="shared" ref="AV6:BD6" si="6">IF(AV7="",NA(),AV7)</f>
        <v>35.89</v>
      </c>
      <c r="AW6" s="35">
        <f t="shared" si="6"/>
        <v>43.24</v>
      </c>
      <c r="AX6" s="35">
        <f t="shared" si="6"/>
        <v>43.66</v>
      </c>
      <c r="AY6" s="35">
        <f t="shared" si="6"/>
        <v>54.55</v>
      </c>
      <c r="AZ6" s="35">
        <f t="shared" si="6"/>
        <v>54.09</v>
      </c>
      <c r="BA6" s="35">
        <f t="shared" si="6"/>
        <v>54.03</v>
      </c>
      <c r="BB6" s="35">
        <f t="shared" si="6"/>
        <v>58.04</v>
      </c>
      <c r="BC6" s="35">
        <f t="shared" si="6"/>
        <v>62.12</v>
      </c>
      <c r="BD6" s="35">
        <f t="shared" si="6"/>
        <v>61.57</v>
      </c>
      <c r="BE6" s="34" t="str">
        <f>IF(BE7="","",IF(BE7="-","【-】","【"&amp;SUBSTITUTE(TEXT(BE7,"#,##0.00"),"-","△")&amp;"】"))</f>
        <v>【69.54】</v>
      </c>
      <c r="BF6" s="35">
        <f>IF(BF7="",NA(),BF7)</f>
        <v>1001.29</v>
      </c>
      <c r="BG6" s="35">
        <f t="shared" ref="BG6:BO6" si="7">IF(BG7="",NA(),BG7)</f>
        <v>943.49</v>
      </c>
      <c r="BH6" s="35">
        <f t="shared" si="7"/>
        <v>886.18</v>
      </c>
      <c r="BI6" s="35">
        <f t="shared" si="7"/>
        <v>830.33</v>
      </c>
      <c r="BJ6" s="35">
        <f t="shared" si="7"/>
        <v>770.63</v>
      </c>
      <c r="BK6" s="35">
        <f t="shared" si="7"/>
        <v>845.86</v>
      </c>
      <c r="BL6" s="35">
        <f t="shared" si="7"/>
        <v>802.49</v>
      </c>
      <c r="BM6" s="35">
        <f t="shared" si="7"/>
        <v>917.29</v>
      </c>
      <c r="BN6" s="35">
        <f t="shared" si="7"/>
        <v>875.53</v>
      </c>
      <c r="BO6" s="35">
        <f t="shared" si="7"/>
        <v>867.39</v>
      </c>
      <c r="BP6" s="34" t="str">
        <f>IF(BP7="","",IF(BP7="-","【-】","【"&amp;SUBSTITUTE(TEXT(BP7,"#,##0.00"),"-","△")&amp;"】"))</f>
        <v>【682.51】</v>
      </c>
      <c r="BQ6" s="35">
        <f>IF(BQ7="",NA(),BQ7)</f>
        <v>99.24</v>
      </c>
      <c r="BR6" s="35">
        <f t="shared" ref="BR6:BZ6" si="8">IF(BR7="",NA(),BR7)</f>
        <v>105.69</v>
      </c>
      <c r="BS6" s="35">
        <f t="shared" si="8"/>
        <v>93.06</v>
      </c>
      <c r="BT6" s="35">
        <f t="shared" si="8"/>
        <v>92.07</v>
      </c>
      <c r="BU6" s="35">
        <f t="shared" si="8"/>
        <v>97.2</v>
      </c>
      <c r="BV6" s="35">
        <f t="shared" si="8"/>
        <v>101.88</v>
      </c>
      <c r="BW6" s="35">
        <f t="shared" si="8"/>
        <v>103.18</v>
      </c>
      <c r="BX6" s="35">
        <f t="shared" si="8"/>
        <v>99.67</v>
      </c>
      <c r="BY6" s="35">
        <f t="shared" si="8"/>
        <v>99.83</v>
      </c>
      <c r="BZ6" s="35">
        <f t="shared" si="8"/>
        <v>100.91</v>
      </c>
      <c r="CA6" s="34" t="str">
        <f>IF(CA7="","",IF(CA7="-","【-】","【"&amp;SUBSTITUTE(TEXT(CA7,"#,##0.00"),"-","△")&amp;"】"))</f>
        <v>【100.34】</v>
      </c>
      <c r="CB6" s="35">
        <f>IF(CB7="",NA(),CB7)</f>
        <v>148.06</v>
      </c>
      <c r="CC6" s="35">
        <f t="shared" ref="CC6:CK6" si="9">IF(CC7="",NA(),CC7)</f>
        <v>138.74</v>
      </c>
      <c r="CD6" s="35">
        <f t="shared" si="9"/>
        <v>157.56</v>
      </c>
      <c r="CE6" s="35">
        <f t="shared" si="9"/>
        <v>158.44999999999999</v>
      </c>
      <c r="CF6" s="35">
        <f t="shared" si="9"/>
        <v>150</v>
      </c>
      <c r="CG6" s="35">
        <f t="shared" si="9"/>
        <v>143.15</v>
      </c>
      <c r="CH6" s="35">
        <f t="shared" si="9"/>
        <v>141.11000000000001</v>
      </c>
      <c r="CI6" s="35">
        <f t="shared" si="9"/>
        <v>159.6</v>
      </c>
      <c r="CJ6" s="35">
        <f t="shared" si="9"/>
        <v>158.94</v>
      </c>
      <c r="CK6" s="35">
        <f t="shared" si="9"/>
        <v>158.04</v>
      </c>
      <c r="CL6" s="34" t="str">
        <f>IF(CL7="","",IF(CL7="-","【-】","【"&amp;SUBSTITUTE(TEXT(CL7,"#,##0.00"),"-","△")&amp;"】"))</f>
        <v>【136.15】</v>
      </c>
      <c r="CM6" s="35">
        <f>IF(CM7="",NA(),CM7)</f>
        <v>69.45</v>
      </c>
      <c r="CN6" s="35">
        <f t="shared" ref="CN6:CV6" si="10">IF(CN7="",NA(),CN7)</f>
        <v>72.239999999999995</v>
      </c>
      <c r="CO6" s="35">
        <f t="shared" si="10"/>
        <v>75.41</v>
      </c>
      <c r="CP6" s="35">
        <f t="shared" si="10"/>
        <v>84.98</v>
      </c>
      <c r="CQ6" s="35">
        <f t="shared" si="10"/>
        <v>85.94</v>
      </c>
      <c r="CR6" s="35">
        <f t="shared" si="10"/>
        <v>62.5</v>
      </c>
      <c r="CS6" s="35">
        <f t="shared" si="10"/>
        <v>63.26</v>
      </c>
      <c r="CT6" s="35">
        <f t="shared" si="10"/>
        <v>66.34</v>
      </c>
      <c r="CU6" s="35">
        <f t="shared" si="10"/>
        <v>67.069999999999993</v>
      </c>
      <c r="CV6" s="35">
        <f t="shared" si="10"/>
        <v>66.78</v>
      </c>
      <c r="CW6" s="34" t="str">
        <f>IF(CW7="","",IF(CW7="-","【-】","【"&amp;SUBSTITUTE(TEXT(CW7,"#,##0.00"),"-","△")&amp;"】"))</f>
        <v>【59.64】</v>
      </c>
      <c r="CX6" s="35">
        <f>IF(CX7="",NA(),CX7)</f>
        <v>98.91</v>
      </c>
      <c r="CY6" s="35">
        <f t="shared" ref="CY6:DG6" si="11">IF(CY7="",NA(),CY7)</f>
        <v>99.5</v>
      </c>
      <c r="CZ6" s="35">
        <f t="shared" si="11"/>
        <v>99.21</v>
      </c>
      <c r="DA6" s="35">
        <f t="shared" si="11"/>
        <v>99.2</v>
      </c>
      <c r="DB6" s="35">
        <f t="shared" si="11"/>
        <v>99.37</v>
      </c>
      <c r="DC6" s="35">
        <f t="shared" si="11"/>
        <v>93.88</v>
      </c>
      <c r="DD6" s="35">
        <f t="shared" si="11"/>
        <v>94.07</v>
      </c>
      <c r="DE6" s="35">
        <f t="shared" si="11"/>
        <v>93.86</v>
      </c>
      <c r="DF6" s="35">
        <f t="shared" si="11"/>
        <v>93.96</v>
      </c>
      <c r="DG6" s="35">
        <f t="shared" si="11"/>
        <v>94.06</v>
      </c>
      <c r="DH6" s="34" t="str">
        <f>IF(DH7="","",IF(DH7="-","【-】","【"&amp;SUBSTITUTE(TEXT(DH7,"#,##0.00"),"-","△")&amp;"】"))</f>
        <v>【95.35】</v>
      </c>
      <c r="DI6" s="35">
        <f>IF(DI7="",NA(),DI7)</f>
        <v>45.83</v>
      </c>
      <c r="DJ6" s="35">
        <f t="shared" ref="DJ6:DR6" si="12">IF(DJ7="",NA(),DJ7)</f>
        <v>47.56</v>
      </c>
      <c r="DK6" s="35">
        <f t="shared" si="12"/>
        <v>49.11</v>
      </c>
      <c r="DL6" s="35">
        <f t="shared" si="12"/>
        <v>50.79</v>
      </c>
      <c r="DM6" s="35">
        <f t="shared" si="12"/>
        <v>52.55</v>
      </c>
      <c r="DN6" s="35">
        <f t="shared" si="12"/>
        <v>29.48</v>
      </c>
      <c r="DO6" s="35">
        <f t="shared" si="12"/>
        <v>28.95</v>
      </c>
      <c r="DP6" s="35">
        <f t="shared" si="12"/>
        <v>31.19</v>
      </c>
      <c r="DQ6" s="35">
        <f t="shared" si="12"/>
        <v>33.090000000000003</v>
      </c>
      <c r="DR6" s="35">
        <f t="shared" si="12"/>
        <v>34.33</v>
      </c>
      <c r="DS6" s="34" t="str">
        <f>IF(DS7="","",IF(DS7="-","【-】","【"&amp;SUBSTITUTE(TEXT(DS7,"#,##0.00"),"-","△")&amp;"】"))</f>
        <v>【38.57】</v>
      </c>
      <c r="DT6" s="35">
        <f>IF(DT7="",NA(),DT7)</f>
        <v>3.73</v>
      </c>
      <c r="DU6" s="35">
        <f t="shared" ref="DU6:EC6" si="13">IF(DU7="",NA(),DU7)</f>
        <v>4.8899999999999997</v>
      </c>
      <c r="DV6" s="35">
        <f t="shared" si="13"/>
        <v>6.08</v>
      </c>
      <c r="DW6" s="35">
        <f t="shared" si="13"/>
        <v>6.73</v>
      </c>
      <c r="DX6" s="35">
        <f t="shared" si="13"/>
        <v>7.55</v>
      </c>
      <c r="DY6" s="35">
        <f t="shared" si="13"/>
        <v>3.89</v>
      </c>
      <c r="DZ6" s="35">
        <f t="shared" si="13"/>
        <v>4.07</v>
      </c>
      <c r="EA6" s="35">
        <f t="shared" si="13"/>
        <v>4.3099999999999996</v>
      </c>
      <c r="EB6" s="35">
        <f t="shared" si="13"/>
        <v>5.04</v>
      </c>
      <c r="EC6" s="35">
        <f t="shared" si="13"/>
        <v>5.1100000000000003</v>
      </c>
      <c r="ED6" s="34" t="str">
        <f>IF(ED7="","",IF(ED7="-","【-】","【"&amp;SUBSTITUTE(TEXT(ED7,"#,##0.00"),"-","△")&amp;"】"))</f>
        <v>【5.90】</v>
      </c>
      <c r="EE6" s="35">
        <f>IF(EE7="",NA(),EE7)</f>
        <v>0.24</v>
      </c>
      <c r="EF6" s="35">
        <f t="shared" ref="EF6:EN6" si="14">IF(EF7="",NA(),EF7)</f>
        <v>0.25</v>
      </c>
      <c r="EG6" s="35">
        <f t="shared" si="14"/>
        <v>0.31</v>
      </c>
      <c r="EH6" s="35">
        <f t="shared" si="14"/>
        <v>0.35</v>
      </c>
      <c r="EI6" s="35">
        <f t="shared" si="14"/>
        <v>0.27</v>
      </c>
      <c r="EJ6" s="35">
        <f t="shared" si="14"/>
        <v>0.12</v>
      </c>
      <c r="EK6" s="35">
        <f t="shared" si="14"/>
        <v>0.13</v>
      </c>
      <c r="EL6" s="35">
        <f t="shared" si="14"/>
        <v>0.21</v>
      </c>
      <c r="EM6" s="35">
        <f t="shared" si="14"/>
        <v>0.25</v>
      </c>
      <c r="EN6" s="35">
        <f t="shared" si="14"/>
        <v>0.21</v>
      </c>
      <c r="EO6" s="34" t="str">
        <f>IF(EO7="","",IF(EO7="-","【-】","【"&amp;SUBSTITUTE(TEXT(EO7,"#,##0.00"),"-","△")&amp;"】"))</f>
        <v>【0.22】</v>
      </c>
    </row>
    <row r="7" spans="1:148" s="36" customFormat="1" x14ac:dyDescent="0.2">
      <c r="A7" s="28"/>
      <c r="B7" s="37">
        <v>2019</v>
      </c>
      <c r="C7" s="37">
        <v>192015</v>
      </c>
      <c r="D7" s="37">
        <v>46</v>
      </c>
      <c r="E7" s="37">
        <v>17</v>
      </c>
      <c r="F7" s="37">
        <v>1</v>
      </c>
      <c r="G7" s="37">
        <v>0</v>
      </c>
      <c r="H7" s="37" t="s">
        <v>96</v>
      </c>
      <c r="I7" s="37" t="s">
        <v>97</v>
      </c>
      <c r="J7" s="37" t="s">
        <v>98</v>
      </c>
      <c r="K7" s="37" t="s">
        <v>99</v>
      </c>
      <c r="L7" s="37" t="s">
        <v>100</v>
      </c>
      <c r="M7" s="37" t="s">
        <v>101</v>
      </c>
      <c r="N7" s="38" t="s">
        <v>102</v>
      </c>
      <c r="O7" s="38">
        <v>60.9</v>
      </c>
      <c r="P7" s="38">
        <v>83.06</v>
      </c>
      <c r="Q7" s="38">
        <v>58.8</v>
      </c>
      <c r="R7" s="38">
        <v>2431</v>
      </c>
      <c r="S7" s="38">
        <v>187880</v>
      </c>
      <c r="T7" s="38">
        <v>212.47</v>
      </c>
      <c r="U7" s="38">
        <v>884.27</v>
      </c>
      <c r="V7" s="38">
        <v>155464</v>
      </c>
      <c r="W7" s="38">
        <v>31.68</v>
      </c>
      <c r="X7" s="38">
        <v>4907.32</v>
      </c>
      <c r="Y7" s="38">
        <v>117.97</v>
      </c>
      <c r="Z7" s="38">
        <v>122.31</v>
      </c>
      <c r="AA7" s="38">
        <v>125.48</v>
      </c>
      <c r="AB7" s="38">
        <v>122.31</v>
      </c>
      <c r="AC7" s="38">
        <v>122.47</v>
      </c>
      <c r="AD7" s="38">
        <v>106.67</v>
      </c>
      <c r="AE7" s="38">
        <v>107.45</v>
      </c>
      <c r="AF7" s="38">
        <v>110.22</v>
      </c>
      <c r="AG7" s="38">
        <v>110.01</v>
      </c>
      <c r="AH7" s="38">
        <v>111.12</v>
      </c>
      <c r="AI7" s="38">
        <v>108.07</v>
      </c>
      <c r="AJ7" s="38">
        <v>0</v>
      </c>
      <c r="AK7" s="38">
        <v>0</v>
      </c>
      <c r="AL7" s="38">
        <v>0</v>
      </c>
      <c r="AM7" s="38">
        <v>0</v>
      </c>
      <c r="AN7" s="38">
        <v>0</v>
      </c>
      <c r="AO7" s="38">
        <v>12.51</v>
      </c>
      <c r="AP7" s="38">
        <v>11.01</v>
      </c>
      <c r="AQ7" s="38">
        <v>3.21</v>
      </c>
      <c r="AR7" s="38">
        <v>2.36</v>
      </c>
      <c r="AS7" s="38">
        <v>2.0699999999999998</v>
      </c>
      <c r="AT7" s="38">
        <v>3.09</v>
      </c>
      <c r="AU7" s="38">
        <v>27.07</v>
      </c>
      <c r="AV7" s="38">
        <v>35.89</v>
      </c>
      <c r="AW7" s="38">
        <v>43.24</v>
      </c>
      <c r="AX7" s="38">
        <v>43.66</v>
      </c>
      <c r="AY7" s="38">
        <v>54.55</v>
      </c>
      <c r="AZ7" s="38">
        <v>54.09</v>
      </c>
      <c r="BA7" s="38">
        <v>54.03</v>
      </c>
      <c r="BB7" s="38">
        <v>58.04</v>
      </c>
      <c r="BC7" s="38">
        <v>62.12</v>
      </c>
      <c r="BD7" s="38">
        <v>61.57</v>
      </c>
      <c r="BE7" s="38">
        <v>69.540000000000006</v>
      </c>
      <c r="BF7" s="38">
        <v>1001.29</v>
      </c>
      <c r="BG7" s="38">
        <v>943.49</v>
      </c>
      <c r="BH7" s="38">
        <v>886.18</v>
      </c>
      <c r="BI7" s="38">
        <v>830.33</v>
      </c>
      <c r="BJ7" s="38">
        <v>770.63</v>
      </c>
      <c r="BK7" s="38">
        <v>845.86</v>
      </c>
      <c r="BL7" s="38">
        <v>802.49</v>
      </c>
      <c r="BM7" s="38">
        <v>917.29</v>
      </c>
      <c r="BN7" s="38">
        <v>875.53</v>
      </c>
      <c r="BO7" s="38">
        <v>867.39</v>
      </c>
      <c r="BP7" s="38">
        <v>682.51</v>
      </c>
      <c r="BQ7" s="38">
        <v>99.24</v>
      </c>
      <c r="BR7" s="38">
        <v>105.69</v>
      </c>
      <c r="BS7" s="38">
        <v>93.06</v>
      </c>
      <c r="BT7" s="38">
        <v>92.07</v>
      </c>
      <c r="BU7" s="38">
        <v>97.2</v>
      </c>
      <c r="BV7" s="38">
        <v>101.88</v>
      </c>
      <c r="BW7" s="38">
        <v>103.18</v>
      </c>
      <c r="BX7" s="38">
        <v>99.67</v>
      </c>
      <c r="BY7" s="38">
        <v>99.83</v>
      </c>
      <c r="BZ7" s="38">
        <v>100.91</v>
      </c>
      <c r="CA7" s="38">
        <v>100.34</v>
      </c>
      <c r="CB7" s="38">
        <v>148.06</v>
      </c>
      <c r="CC7" s="38">
        <v>138.74</v>
      </c>
      <c r="CD7" s="38">
        <v>157.56</v>
      </c>
      <c r="CE7" s="38">
        <v>158.44999999999999</v>
      </c>
      <c r="CF7" s="38">
        <v>150</v>
      </c>
      <c r="CG7" s="38">
        <v>143.15</v>
      </c>
      <c r="CH7" s="38">
        <v>141.11000000000001</v>
      </c>
      <c r="CI7" s="38">
        <v>159.6</v>
      </c>
      <c r="CJ7" s="38">
        <v>158.94</v>
      </c>
      <c r="CK7" s="38">
        <v>158.04</v>
      </c>
      <c r="CL7" s="38">
        <v>136.15</v>
      </c>
      <c r="CM7" s="38">
        <v>69.45</v>
      </c>
      <c r="CN7" s="38">
        <v>72.239999999999995</v>
      </c>
      <c r="CO7" s="38">
        <v>75.41</v>
      </c>
      <c r="CP7" s="38">
        <v>84.98</v>
      </c>
      <c r="CQ7" s="38">
        <v>85.94</v>
      </c>
      <c r="CR7" s="38">
        <v>62.5</v>
      </c>
      <c r="CS7" s="38">
        <v>63.26</v>
      </c>
      <c r="CT7" s="38">
        <v>66.34</v>
      </c>
      <c r="CU7" s="38">
        <v>67.069999999999993</v>
      </c>
      <c r="CV7" s="38">
        <v>66.78</v>
      </c>
      <c r="CW7" s="38">
        <v>59.64</v>
      </c>
      <c r="CX7" s="38">
        <v>98.91</v>
      </c>
      <c r="CY7" s="38">
        <v>99.5</v>
      </c>
      <c r="CZ7" s="38">
        <v>99.21</v>
      </c>
      <c r="DA7" s="38">
        <v>99.2</v>
      </c>
      <c r="DB7" s="38">
        <v>99.37</v>
      </c>
      <c r="DC7" s="38">
        <v>93.88</v>
      </c>
      <c r="DD7" s="38">
        <v>94.07</v>
      </c>
      <c r="DE7" s="38">
        <v>93.86</v>
      </c>
      <c r="DF7" s="38">
        <v>93.96</v>
      </c>
      <c r="DG7" s="38">
        <v>94.06</v>
      </c>
      <c r="DH7" s="38">
        <v>95.35</v>
      </c>
      <c r="DI7" s="38">
        <v>45.83</v>
      </c>
      <c r="DJ7" s="38">
        <v>47.56</v>
      </c>
      <c r="DK7" s="38">
        <v>49.11</v>
      </c>
      <c r="DL7" s="38">
        <v>50.79</v>
      </c>
      <c r="DM7" s="38">
        <v>52.55</v>
      </c>
      <c r="DN7" s="38">
        <v>29.48</v>
      </c>
      <c r="DO7" s="38">
        <v>28.95</v>
      </c>
      <c r="DP7" s="38">
        <v>31.19</v>
      </c>
      <c r="DQ7" s="38">
        <v>33.090000000000003</v>
      </c>
      <c r="DR7" s="38">
        <v>34.33</v>
      </c>
      <c r="DS7" s="38">
        <v>38.57</v>
      </c>
      <c r="DT7" s="38">
        <v>3.73</v>
      </c>
      <c r="DU7" s="38">
        <v>4.8899999999999997</v>
      </c>
      <c r="DV7" s="38">
        <v>6.08</v>
      </c>
      <c r="DW7" s="38">
        <v>6.73</v>
      </c>
      <c r="DX7" s="38">
        <v>7.55</v>
      </c>
      <c r="DY7" s="38">
        <v>3.89</v>
      </c>
      <c r="DZ7" s="38">
        <v>4.07</v>
      </c>
      <c r="EA7" s="38">
        <v>4.3099999999999996</v>
      </c>
      <c r="EB7" s="38">
        <v>5.04</v>
      </c>
      <c r="EC7" s="38">
        <v>5.1100000000000003</v>
      </c>
      <c r="ED7" s="38">
        <v>5.9</v>
      </c>
      <c r="EE7" s="38">
        <v>0.24</v>
      </c>
      <c r="EF7" s="38">
        <v>0.25</v>
      </c>
      <c r="EG7" s="38">
        <v>0.31</v>
      </c>
      <c r="EH7" s="38">
        <v>0.35</v>
      </c>
      <c r="EI7" s="38">
        <v>0.27</v>
      </c>
      <c r="EJ7" s="38">
        <v>0.12</v>
      </c>
      <c r="EK7" s="38">
        <v>0.13</v>
      </c>
      <c r="EL7" s="38">
        <v>0.21</v>
      </c>
      <c r="EM7" s="38">
        <v>0.25</v>
      </c>
      <c r="EN7" s="38">
        <v>0.21</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2021-01-21T07:51:24Z</cp:lastPrinted>
  <dcterms:created xsi:type="dcterms:W3CDTF">2020-12-04T02:26:34Z</dcterms:created>
  <dcterms:modified xsi:type="dcterms:W3CDTF">2021-02-22T02:21:08Z</dcterms:modified>
  <cp:category/>
</cp:coreProperties>
</file>