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2391_環境・エネルギー課\01\2020（Ｒ２）\03 地球温暖化対策担当\53 事業者向け県民運動（スマカン・省エネセミナー）\スマートカンパニー大賞\00 企画\"/>
    </mc:Choice>
  </mc:AlternateContent>
  <bookViews>
    <workbookView xWindow="0" yWindow="0" windowWidth="28800" windowHeight="13515"/>
  </bookViews>
  <sheets>
    <sheet name="R2" sheetId="2" r:id="rId1"/>
  </sheets>
  <calcPr calcId="162913"/>
</workbook>
</file>

<file path=xl/calcChain.xml><?xml version="1.0" encoding="utf-8"?>
<calcChain xmlns="http://schemas.openxmlformats.org/spreadsheetml/2006/main">
  <c r="F36" i="2" l="1"/>
  <c r="F35" i="2"/>
  <c r="F34" i="2"/>
  <c r="F38" i="2" s="1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3" i="2" s="1"/>
  <c r="F39" i="2" s="1"/>
  <c r="F41" i="2" s="1"/>
</calcChain>
</file>

<file path=xl/sharedStrings.xml><?xml version="1.0" encoding="utf-8"?>
<sst xmlns="http://schemas.openxmlformats.org/spreadsheetml/2006/main" count="116" uniqueCount="75">
  <si>
    <t>エネルギーの種類</t>
    <rPh sb="6" eb="8">
      <t>シュルイ</t>
    </rPh>
    <phoneticPr fontId="2"/>
  </si>
  <si>
    <t>原油（コンデンセートを除く。）</t>
    <rPh sb="0" eb="2">
      <t>ゲンユ</t>
    </rPh>
    <rPh sb="11" eb="12">
      <t>ノゾ</t>
    </rPh>
    <phoneticPr fontId="2"/>
  </si>
  <si>
    <t>原油のうちコンデンセート（NGL）</t>
    <rPh sb="0" eb="2">
      <t>ゲンユ</t>
    </rPh>
    <phoneticPr fontId="2"/>
  </si>
  <si>
    <t>揮発油</t>
    <rPh sb="0" eb="3">
      <t>キハツユ</t>
    </rPh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</si>
  <si>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</si>
  <si>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</si>
  <si>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A重油</t>
    <rPh sb="1" eb="3">
      <t>ジュウユ</t>
    </rPh>
    <phoneticPr fontId="2"/>
  </si>
  <si>
    <t>B・C重油</t>
    <rPh sb="3" eb="5">
      <t>ジュウユ</t>
    </rPh>
    <phoneticPr fontId="2"/>
  </si>
  <si>
    <t>石油アスファルト</t>
    <rPh sb="0" eb="2">
      <t>セキユ</t>
    </rPh>
    <phoneticPr fontId="2"/>
  </si>
  <si>
    <t>石油コークス</t>
    <rPh sb="0" eb="2">
      <t>セキユ</t>
    </rPh>
    <phoneticPr fontId="2"/>
  </si>
  <si>
    <t>石炭コークス</t>
    <rPh sb="0" eb="2">
      <t>セキタン</t>
    </rPh>
    <phoneticPr fontId="2"/>
  </si>
  <si>
    <t>コークス炉ガス</t>
    <rPh sb="4" eb="5">
      <t>ロ</t>
    </rPh>
    <phoneticPr fontId="2"/>
  </si>
  <si>
    <t>高炉ガス</t>
    <rPh sb="0" eb="2">
      <t>コウロ</t>
    </rPh>
    <phoneticPr fontId="2"/>
  </si>
  <si>
    <t>転炉ガス</t>
    <rPh sb="0" eb="2">
      <t>テンロ</t>
    </rPh>
    <phoneticPr fontId="2"/>
  </si>
  <si>
    <t>産業用蒸気</t>
    <rPh sb="0" eb="3">
      <t>サンギョウヨウ</t>
    </rPh>
    <rPh sb="3" eb="5">
      <t>ジョウキ</t>
    </rPh>
    <phoneticPr fontId="2"/>
  </si>
  <si>
    <t>産業用以外の蒸気</t>
    <rPh sb="0" eb="3">
      <t>サンギョウヨウ</t>
    </rPh>
    <rPh sb="3" eb="5">
      <t>イガイ</t>
    </rPh>
    <rPh sb="6" eb="8">
      <t>ジョウキ</t>
    </rPh>
    <phoneticPr fontId="2"/>
  </si>
  <si>
    <t>温水</t>
    <rPh sb="0" eb="2">
      <t>オンスイ</t>
    </rPh>
    <phoneticPr fontId="2"/>
  </si>
  <si>
    <t>冷水</t>
    <rPh sb="0" eb="2">
      <t>レイスイ</t>
    </rPh>
    <phoneticPr fontId="2"/>
  </si>
  <si>
    <t>小計</t>
    <rPh sb="0" eb="2">
      <t>ショウケイ</t>
    </rPh>
    <phoneticPr fontId="2"/>
  </si>
  <si>
    <t>合計（GJ)　③＝①＋②</t>
    <rPh sb="0" eb="1">
      <t>ゴウ</t>
    </rPh>
    <rPh sb="1" eb="2">
      <t>ケイ</t>
    </rPh>
    <phoneticPr fontId="2"/>
  </si>
  <si>
    <t>石油ガス</t>
    <rPh sb="0" eb="2">
      <t>セキユ</t>
    </rPh>
    <phoneticPr fontId="2"/>
  </si>
  <si>
    <t>可燃性天然ガス</t>
    <rPh sb="0" eb="3">
      <t>カネンセイ</t>
    </rPh>
    <rPh sb="3" eb="5">
      <t>テンネン</t>
    </rPh>
    <phoneticPr fontId="2"/>
  </si>
  <si>
    <t>石炭</t>
    <rPh sb="0" eb="2">
      <t>セキタン</t>
    </rPh>
    <phoneticPr fontId="2"/>
  </si>
  <si>
    <t>その他の燃料</t>
    <rPh sb="2" eb="3">
      <t>タ</t>
    </rPh>
    <rPh sb="4" eb="6">
      <t>ネンリョウ</t>
    </rPh>
    <phoneticPr fontId="2"/>
  </si>
  <si>
    <t>その他</t>
    <rPh sb="2" eb="3">
      <t>タ</t>
    </rPh>
    <phoneticPr fontId="2"/>
  </si>
  <si>
    <t>一般電気事業者</t>
    <rPh sb="0" eb="2">
      <t>イッパン</t>
    </rPh>
    <rPh sb="2" eb="4">
      <t>デンキ</t>
    </rPh>
    <rPh sb="4" eb="7">
      <t>ジギョウシャ</t>
    </rPh>
    <phoneticPr fontId="2"/>
  </si>
  <si>
    <t>昼間買電</t>
    <rPh sb="0" eb="2">
      <t>ヒルマ</t>
    </rPh>
    <rPh sb="2" eb="3">
      <t>バイ</t>
    </rPh>
    <rPh sb="3" eb="4">
      <t>デン</t>
    </rPh>
    <phoneticPr fontId="2"/>
  </si>
  <si>
    <t>夜間買電</t>
    <rPh sb="0" eb="2">
      <t>ヤカン</t>
    </rPh>
    <rPh sb="2" eb="3">
      <t>バイ</t>
    </rPh>
    <rPh sb="3" eb="4">
      <t>デン</t>
    </rPh>
    <phoneticPr fontId="2"/>
  </si>
  <si>
    <t>上記以外の買電</t>
    <rPh sb="0" eb="2">
      <t>ジョウキ</t>
    </rPh>
    <rPh sb="2" eb="4">
      <t>イガイ</t>
    </rPh>
    <rPh sb="5" eb="6">
      <t>バイ</t>
    </rPh>
    <rPh sb="6" eb="7">
      <t>デン</t>
    </rPh>
    <phoneticPr fontId="2"/>
  </si>
  <si>
    <t>自家発電</t>
    <rPh sb="0" eb="2">
      <t>ジカ</t>
    </rPh>
    <rPh sb="2" eb="4">
      <t>ハツデン</t>
    </rPh>
    <phoneticPr fontId="2"/>
  </si>
  <si>
    <t>電気</t>
    <rPh sb="0" eb="2">
      <t>デンキ</t>
    </rPh>
    <phoneticPr fontId="2"/>
  </si>
  <si>
    <t>燃料及び熱</t>
    <rPh sb="0" eb="2">
      <t>ネンリョウ</t>
    </rPh>
    <rPh sb="2" eb="3">
      <t>オヨ</t>
    </rPh>
    <rPh sb="4" eb="5">
      <t>ネツ</t>
    </rPh>
    <phoneticPr fontId="2"/>
  </si>
  <si>
    <t>液化石油ガス（LPG）</t>
    <rPh sb="0" eb="2">
      <t>エキカ</t>
    </rPh>
    <rPh sb="2" eb="4">
      <t>セキユ</t>
    </rPh>
    <phoneticPr fontId="2"/>
  </si>
  <si>
    <t>石油系炭化水素ガス</t>
    <rPh sb="0" eb="3">
      <t>セキユケイ</t>
    </rPh>
    <rPh sb="3" eb="5">
      <t>タンカ</t>
    </rPh>
    <rPh sb="5" eb="7">
      <t>スイソ</t>
    </rPh>
    <phoneticPr fontId="2"/>
  </si>
  <si>
    <t>その他可燃性天然ガス</t>
    <rPh sb="2" eb="3">
      <t>タ</t>
    </rPh>
    <rPh sb="3" eb="6">
      <t>カネンセイ</t>
    </rPh>
    <rPh sb="6" eb="8">
      <t>テンネン</t>
    </rPh>
    <phoneticPr fontId="2"/>
  </si>
  <si>
    <t>原料炭</t>
    <rPh sb="0" eb="2">
      <t>ゲンリョウ</t>
    </rPh>
    <rPh sb="2" eb="3">
      <t>タン</t>
    </rPh>
    <phoneticPr fontId="2"/>
  </si>
  <si>
    <t>一般炭</t>
    <rPh sb="0" eb="2">
      <t>イッパン</t>
    </rPh>
    <rPh sb="2" eb="3">
      <t>タン</t>
    </rPh>
    <phoneticPr fontId="2"/>
  </si>
  <si>
    <t>無煙炭</t>
    <rPh sb="0" eb="2">
      <t>ムエン</t>
    </rPh>
    <rPh sb="2" eb="3">
      <t>タン</t>
    </rPh>
    <phoneticPr fontId="2"/>
  </si>
  <si>
    <t>原油換算（kl）　④＝③×0.0258</t>
    <rPh sb="0" eb="2">
      <t>ゲンユ</t>
    </rPh>
    <rPh sb="2" eb="4">
      <t>カンサン</t>
    </rPh>
    <phoneticPr fontId="2"/>
  </si>
  <si>
    <t>エネルギー使用量</t>
    <rPh sb="5" eb="7">
      <t>シヨウ</t>
    </rPh>
    <rPh sb="7" eb="8">
      <t>リョウ</t>
    </rPh>
    <phoneticPr fontId="2"/>
  </si>
  <si>
    <t>単位発熱量</t>
    <rPh sb="0" eb="2">
      <t>タンイ</t>
    </rPh>
    <rPh sb="2" eb="4">
      <t>ハツネツ</t>
    </rPh>
    <rPh sb="4" eb="5">
      <t>リョウ</t>
    </rPh>
    <phoneticPr fontId="2"/>
  </si>
  <si>
    <t>単位</t>
    <rPh sb="0" eb="2">
      <t>タンイ</t>
    </rPh>
    <phoneticPr fontId="2"/>
  </si>
  <si>
    <t>数値
Ａ</t>
    <rPh sb="0" eb="2">
      <t>スウチ</t>
    </rPh>
    <phoneticPr fontId="2"/>
  </si>
  <si>
    <t>熱量（GJ）
Ｂ＝Ａ×Ｃ</t>
    <rPh sb="0" eb="2">
      <t>ネツリョウ</t>
    </rPh>
    <phoneticPr fontId="2"/>
  </si>
  <si>
    <t>数値
Ｃ</t>
    <rPh sb="0" eb="2">
      <t>スウチ</t>
    </rPh>
    <phoneticPr fontId="2"/>
  </si>
  <si>
    <t>千㎥</t>
    <rPh sb="0" eb="1">
      <t>セン</t>
    </rPh>
    <phoneticPr fontId="2"/>
  </si>
  <si>
    <t>千kwh</t>
    <rPh sb="0" eb="1">
      <t>セン</t>
    </rPh>
    <phoneticPr fontId="2"/>
  </si>
  <si>
    <t>GJ/千kwh</t>
    <rPh sb="3" eb="4">
      <t>セン</t>
    </rPh>
    <phoneticPr fontId="2"/>
  </si>
  <si>
    <t>kl</t>
    <phoneticPr fontId="2"/>
  </si>
  <si>
    <t>GJ/kl</t>
    <phoneticPr fontId="2"/>
  </si>
  <si>
    <t>kl</t>
    <phoneticPr fontId="2"/>
  </si>
  <si>
    <t>GJ/kl</t>
    <phoneticPr fontId="2"/>
  </si>
  <si>
    <t>ナフサ</t>
    <phoneticPr fontId="2"/>
  </si>
  <si>
    <t>kl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</si>
  <si>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</si>
  <si>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</si>
  <si>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</si>
  <si>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</si>
  <si>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t</t>
    <phoneticPr fontId="2"/>
  </si>
  <si>
    <t>t</t>
    <phoneticPr fontId="2"/>
  </si>
  <si>
    <t>t</t>
    <phoneticPr fontId="2"/>
  </si>
  <si>
    <t>コールタール</t>
    <phoneticPr fontId="2"/>
  </si>
  <si>
    <t>（　　　　）</t>
    <phoneticPr fontId="2"/>
  </si>
  <si>
    <t>GJ</t>
    <phoneticPr fontId="2"/>
  </si>
  <si>
    <t>GJ/GJ</t>
    <phoneticPr fontId="2"/>
  </si>
  <si>
    <t>GJ</t>
    <phoneticPr fontId="2"/>
  </si>
  <si>
    <t>GJ/GJ</t>
    <phoneticPr fontId="2"/>
  </si>
  <si>
    <t>GJ</t>
    <phoneticPr fontId="2"/>
  </si>
  <si>
    <t>GJ/GJ</t>
    <phoneticPr fontId="2"/>
  </si>
  <si>
    <t>都市ガス(※)</t>
    <rPh sb="0" eb="2">
      <t>トシ</t>
    </rPh>
    <phoneticPr fontId="2"/>
  </si>
  <si>
    <t>※　都市ガスの「数値Ｃ」欄の数値は、ガス供給事業者ごとの実際の数値を用いること。</t>
    <rPh sb="2" eb="4">
      <t>トシ</t>
    </rPh>
    <rPh sb="8" eb="10">
      <t>スウチ</t>
    </rPh>
    <rPh sb="12" eb="13">
      <t>ラン</t>
    </rPh>
    <rPh sb="14" eb="16">
      <t>スウチ</t>
    </rPh>
    <rPh sb="20" eb="22">
      <t>キョウキュウ</t>
    </rPh>
    <rPh sb="22" eb="25">
      <t>ジギョウシャ</t>
    </rPh>
    <rPh sb="28" eb="30">
      <t>ジッサイ</t>
    </rPh>
    <rPh sb="31" eb="33">
      <t>スウチ</t>
    </rPh>
    <rPh sb="34" eb="35">
      <t>モチ</t>
    </rPh>
    <phoneticPr fontId="2"/>
  </si>
  <si>
    <t>液化天然ガス（LＮG）</t>
    <rPh sb="0" eb="2">
      <t>エキカ</t>
    </rPh>
    <rPh sb="2" eb="4">
      <t>テンネン</t>
    </rPh>
    <phoneticPr fontId="2"/>
  </si>
  <si>
    <t>GJ/千㎥</t>
    <rPh sb="3" eb="5">
      <t>センリッポウメートル</t>
    </rPh>
    <phoneticPr fontId="2"/>
  </si>
  <si>
    <t>【様式２】エネルギー使用量算定表</t>
    <phoneticPr fontId="2"/>
  </si>
  <si>
    <t>平成30年度実績</t>
    <rPh sb="0" eb="2">
      <t>ヘイセイ</t>
    </rPh>
    <rPh sb="4" eb="6">
      <t>ネンド</t>
    </rPh>
    <rPh sb="6" eb="8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</si>
</sst>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;[Red]\-#,##0.00\ "/>
    <numFmt numFmtId="177" formatCode="#,##0.0_ ;[Red]\-#,##0.0\ "/>
    <numFmt numFmtId="178" formatCode="0.00_);[Red]\(0.00\)"/>
    <numFmt numFmtId="179" formatCode="#,##0.0;&quot;▲ &quot;#,##0.0"/>
    <numFmt numFmtId="180" formatCode="#,##0.00;&quot;▲ &quot;#,##0.00"/>
    <numFmt numFmtId="181" formatCode="#,##0;&quot;▲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178" fontId="3" fillId="0" borderId="0" xfId="0" applyNumberFormat="1" applyFont="1">
      <alignment vertical="center"/>
    </xf>
    <xf numFmtId="181" fontId="1" fillId="0" borderId="1" xfId="1" applyNumberFormat="1" applyFont="1" applyBorder="1" applyAlignment="1" applyProtection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2" borderId="1" xfId="2" applyNumberFormat="1" applyFont="1" applyFill="1" applyBorder="1" applyProtection="1">
      <alignment vertical="center"/>
      <protection locked="0"/>
    </xf>
    <xf numFmtId="38" fontId="1" fillId="0" borderId="1" xfId="2" applyFont="1" applyBorder="1" applyAlignment="1">
      <alignment horizontal="center" vertical="center"/>
    </xf>
    <xf numFmtId="179" fontId="1" fillId="0" borderId="1" xfId="2" applyNumberFormat="1" applyFont="1" applyBorder="1">
      <alignment vertical="center"/>
    </xf>
    <xf numFmtId="177" fontId="1" fillId="0" borderId="1" xfId="2" applyNumberFormat="1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38" fontId="1" fillId="2" borderId="1" xfId="2" applyFont="1" applyFill="1" applyBorder="1" applyProtection="1">
      <alignment vertical="center"/>
      <protection locked="0"/>
    </xf>
    <xf numFmtId="180" fontId="1" fillId="0" borderId="1" xfId="2" applyNumberFormat="1" applyFont="1" applyBorder="1">
      <alignment vertical="center"/>
    </xf>
    <xf numFmtId="176" fontId="1" fillId="0" borderId="1" xfId="2" applyNumberFormat="1" applyFont="1" applyBorder="1">
      <alignment vertical="center"/>
    </xf>
    <xf numFmtId="177" fontId="1" fillId="0" borderId="3" xfId="2" applyNumberFormat="1" applyFont="1" applyBorder="1">
      <alignment vertical="center"/>
    </xf>
    <xf numFmtId="38" fontId="1" fillId="0" borderId="3" xfId="2" applyFont="1" applyBorder="1">
      <alignment vertical="center"/>
    </xf>
    <xf numFmtId="178" fontId="1" fillId="0" borderId="3" xfId="2" applyNumberFormat="1" applyFont="1" applyBorder="1">
      <alignment vertical="center"/>
    </xf>
    <xf numFmtId="176" fontId="1" fillId="0" borderId="3" xfId="2" applyNumberFormat="1" applyFont="1" applyBorder="1">
      <alignment vertical="center"/>
    </xf>
    <xf numFmtId="181" fontId="1" fillId="2" borderId="1" xfId="2" applyNumberFormat="1" applyFont="1" applyFill="1" applyBorder="1" applyProtection="1">
      <alignment vertical="center"/>
      <protection locked="0"/>
    </xf>
    <xf numFmtId="179" fontId="1" fillId="2" borderId="1" xfId="2" applyNumberFormat="1" applyFont="1" applyFill="1" applyBorder="1" applyProtection="1">
      <alignment vertical="center"/>
      <protection locked="0"/>
    </xf>
    <xf numFmtId="177" fontId="1" fillId="2" borderId="1" xfId="2" applyNumberFormat="1" applyFont="1" applyFill="1" applyBorder="1">
      <alignment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5" xfId="0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32</xdr:row>
      <xdr:rowOff>9525</xdr:rowOff>
    </xdr:from>
    <xdr:to>
      <xdr:col>5</xdr:col>
      <xdr:colOff>285750</xdr:colOff>
      <xdr:row>33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676650" y="62579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285750</xdr:colOff>
      <xdr:row>38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676650" y="72104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5</xdr:col>
      <xdr:colOff>285750</xdr:colOff>
      <xdr:row>39</xdr:row>
      <xdr:rowOff>38100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676650" y="73914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>
    <xdr:from>
      <xdr:col>4</xdr:col>
      <xdr:colOff>495300</xdr:colOff>
      <xdr:row>40</xdr:row>
      <xdr:rowOff>9525</xdr:rowOff>
    </xdr:from>
    <xdr:to>
      <xdr:col>5</xdr:col>
      <xdr:colOff>266700</xdr:colOff>
      <xdr:row>41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657600" y="77819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/>
  </sheetViews>
  <sheetFormatPr defaultRowHeight="13.5" x14ac:dyDescent="0.15"/>
  <cols>
    <col min="1" max="1" width="3.625" customWidth="1"/>
    <col min="2" max="4" width="12.625" customWidth="1"/>
    <col min="5" max="5" width="6.625" customWidth="1"/>
    <col min="6" max="6" width="12.625" customWidth="1"/>
    <col min="7" max="8" width="10.625" customWidth="1"/>
  </cols>
  <sheetData>
    <row r="1" spans="1:8" x14ac:dyDescent="0.15">
      <c r="A1" s="23" t="s">
        <v>73</v>
      </c>
    </row>
    <row r="2" spans="1:8" x14ac:dyDescent="0.15">
      <c r="A2" t="s">
        <v>74</v>
      </c>
    </row>
    <row r="3" spans="1:8" ht="15" customHeight="1" x14ac:dyDescent="0.15">
      <c r="A3" s="40" t="s">
        <v>0</v>
      </c>
      <c r="B3" s="41"/>
      <c r="C3" s="42"/>
      <c r="D3" s="33" t="s">
        <v>39</v>
      </c>
      <c r="E3" s="35"/>
      <c r="F3" s="34"/>
      <c r="G3" s="33" t="s">
        <v>40</v>
      </c>
      <c r="H3" s="34"/>
    </row>
    <row r="4" spans="1:8" ht="30" customHeight="1" x14ac:dyDescent="0.15">
      <c r="A4" s="43"/>
      <c r="B4" s="44"/>
      <c r="C4" s="45"/>
      <c r="D4" s="4" t="s">
        <v>42</v>
      </c>
      <c r="E4" s="5" t="s">
        <v>41</v>
      </c>
      <c r="F4" s="4" t="s">
        <v>43</v>
      </c>
      <c r="G4" s="4" t="s">
        <v>44</v>
      </c>
      <c r="H4" s="5" t="s">
        <v>41</v>
      </c>
    </row>
    <row r="5" spans="1:8" ht="15" customHeight="1" x14ac:dyDescent="0.15">
      <c r="A5" s="26" t="s">
        <v>31</v>
      </c>
      <c r="B5" s="46" t="s">
        <v>1</v>
      </c>
      <c r="C5" s="47"/>
      <c r="D5" s="20"/>
      <c r="E5" s="7" t="s">
        <v>48</v>
      </c>
      <c r="F5" s="8">
        <f>ROUND(D5*G5,1)</f>
        <v>0</v>
      </c>
      <c r="G5" s="9">
        <v>38.200000000000003</v>
      </c>
      <c r="H5" s="7" t="s">
        <v>49</v>
      </c>
    </row>
    <row r="6" spans="1:8" ht="15" customHeight="1" x14ac:dyDescent="0.15">
      <c r="A6" s="27"/>
      <c r="B6" s="46" t="s">
        <v>2</v>
      </c>
      <c r="C6" s="47"/>
      <c r="D6" s="20"/>
      <c r="E6" s="7" t="s">
        <v>48</v>
      </c>
      <c r="F6" s="8">
        <f t="shared" ref="F6:F27" si="0">ROUND(D6*G6,1)</f>
        <v>0</v>
      </c>
      <c r="G6" s="9">
        <v>35.299999999999997</v>
      </c>
      <c r="H6" s="7" t="s">
        <v>49</v>
      </c>
    </row>
    <row r="7" spans="1:8" ht="15" customHeight="1" x14ac:dyDescent="0.15">
      <c r="A7" s="27"/>
      <c r="B7" s="46" t="s">
        <v>3</v>
      </c>
      <c r="C7" s="47"/>
      <c r="D7" s="20"/>
      <c r="E7" s="7" t="s">
        <v>50</v>
      </c>
      <c r="F7" s="8">
        <f t="shared" si="0"/>
        <v>0</v>
      </c>
      <c r="G7" s="9">
        <v>34.6</v>
      </c>
      <c r="H7" s="7" t="s">
        <v>51</v>
      </c>
    </row>
    <row r="8" spans="1:8" ht="15" customHeight="1" x14ac:dyDescent="0.15">
      <c r="A8" s="27"/>
      <c r="B8" s="46" t="s">
        <v>52</v>
      </c>
      <c r="C8" s="47"/>
      <c r="D8" s="20"/>
      <c r="E8" s="7" t="s">
        <v>50</v>
      </c>
      <c r="F8" s="8">
        <f t="shared" si="0"/>
        <v>0</v>
      </c>
      <c r="G8" s="9">
        <v>33.6</v>
      </c>
      <c r="H8" s="7" t="s">
        <v>51</v>
      </c>
    </row>
    <row r="9" spans="1:8" ht="15" customHeight="1" x14ac:dyDescent="0.15">
      <c r="A9" s="27"/>
      <c r="B9" s="38" t="s">
        <v>4</v>
      </c>
      <c r="C9" s="37"/>
      <c r="D9" s="20"/>
      <c r="E9" s="7" t="s">
        <v>53</v>
      </c>
      <c r="F9" s="8">
        <f t="shared" si="0"/>
        <v>0</v>
      </c>
      <c r="G9" s="9">
        <v>36.700000000000003</v>
      </c>
      <c r="H9" s="7" t="s">
        <v>49</v>
      </c>
    </row>
    <row r="10" spans="1:8" ht="15" customHeight="1" x14ac:dyDescent="0.15">
      <c r="A10" s="27"/>
      <c r="B10" s="38" t="s">
        <v>5</v>
      </c>
      <c r="C10" s="37"/>
      <c r="D10" s="20"/>
      <c r="E10" s="7" t="s">
        <v>50</v>
      </c>
      <c r="F10" s="8">
        <f t="shared" si="0"/>
        <v>0</v>
      </c>
      <c r="G10" s="9">
        <v>37.700000000000003</v>
      </c>
      <c r="H10" s="7" t="s">
        <v>51</v>
      </c>
    </row>
    <row r="11" spans="1:8" ht="15" customHeight="1" x14ac:dyDescent="0.15">
      <c r="A11" s="27"/>
      <c r="B11" s="38" t="s">
        <v>6</v>
      </c>
      <c r="C11" s="37"/>
      <c r="D11" s="20"/>
      <c r="E11" s="7" t="s">
        <v>48</v>
      </c>
      <c r="F11" s="8">
        <f t="shared" si="0"/>
        <v>0</v>
      </c>
      <c r="G11" s="9">
        <v>39.1</v>
      </c>
      <c r="H11" s="7" t="s">
        <v>49</v>
      </c>
    </row>
    <row r="12" spans="1:8" ht="15" customHeight="1" x14ac:dyDescent="0.15">
      <c r="A12" s="27"/>
      <c r="B12" s="38" t="s">
        <v>7</v>
      </c>
      <c r="C12" s="37"/>
      <c r="D12" s="20"/>
      <c r="E12" s="7" t="s">
        <v>48</v>
      </c>
      <c r="F12" s="8">
        <f t="shared" si="0"/>
        <v>0</v>
      </c>
      <c r="G12" s="9">
        <v>41.9</v>
      </c>
      <c r="H12" s="7" t="s">
        <v>49</v>
      </c>
    </row>
    <row r="13" spans="1:8" ht="15" customHeight="1" x14ac:dyDescent="0.15">
      <c r="A13" s="27"/>
      <c r="B13" s="38" t="s">
        <v>8</v>
      </c>
      <c r="C13" s="37"/>
      <c r="D13" s="20"/>
      <c r="E13" s="7" t="s">
        <v>54</v>
      </c>
      <c r="F13" s="8">
        <f t="shared" si="0"/>
        <v>0</v>
      </c>
      <c r="G13" s="9">
        <v>40.9</v>
      </c>
      <c r="H13" s="7" t="s">
        <v>55</v>
      </c>
    </row>
    <row r="14" spans="1:8" ht="15" customHeight="1" x14ac:dyDescent="0.15">
      <c r="A14" s="27"/>
      <c r="B14" s="38" t="s">
        <v>9</v>
      </c>
      <c r="C14" s="37"/>
      <c r="D14" s="20"/>
      <c r="E14" s="7" t="s">
        <v>54</v>
      </c>
      <c r="F14" s="8">
        <f t="shared" si="0"/>
        <v>0</v>
      </c>
      <c r="G14" s="9">
        <v>29.9</v>
      </c>
      <c r="H14" s="7" t="s">
        <v>55</v>
      </c>
    </row>
    <row r="15" spans="1:8" ht="15" customHeight="1" x14ac:dyDescent="0.15">
      <c r="A15" s="27"/>
      <c r="B15" s="29" t="s">
        <v>20</v>
      </c>
      <c r="C15" s="24" t="s">
        <v>32</v>
      </c>
      <c r="D15" s="20"/>
      <c r="E15" s="7" t="s">
        <v>56</v>
      </c>
      <c r="F15" s="8">
        <f t="shared" si="0"/>
        <v>0</v>
      </c>
      <c r="G15" s="9">
        <v>50.8</v>
      </c>
      <c r="H15" s="7" t="s">
        <v>57</v>
      </c>
    </row>
    <row r="16" spans="1:8" ht="15" customHeight="1" x14ac:dyDescent="0.15">
      <c r="A16" s="27"/>
      <c r="B16" s="30"/>
      <c r="C16" s="24" t="s">
        <v>33</v>
      </c>
      <c r="D16" s="20"/>
      <c r="E16" s="7" t="s">
        <v>45</v>
      </c>
      <c r="F16" s="8">
        <f t="shared" si="0"/>
        <v>0</v>
      </c>
      <c r="G16" s="9">
        <v>44.9</v>
      </c>
      <c r="H16" s="7" t="s">
        <v>72</v>
      </c>
    </row>
    <row r="17" spans="1:8" ht="15" customHeight="1" x14ac:dyDescent="0.15">
      <c r="A17" s="27"/>
      <c r="B17" s="29" t="s">
        <v>21</v>
      </c>
      <c r="C17" s="24" t="s">
        <v>71</v>
      </c>
      <c r="D17" s="20"/>
      <c r="E17" s="7" t="s">
        <v>56</v>
      </c>
      <c r="F17" s="8">
        <f t="shared" si="0"/>
        <v>0</v>
      </c>
      <c r="G17" s="9">
        <v>54.6</v>
      </c>
      <c r="H17" s="7" t="s">
        <v>57</v>
      </c>
    </row>
    <row r="18" spans="1:8" ht="15" customHeight="1" x14ac:dyDescent="0.15">
      <c r="A18" s="27"/>
      <c r="B18" s="30"/>
      <c r="C18" s="24" t="s">
        <v>34</v>
      </c>
      <c r="D18" s="20"/>
      <c r="E18" s="7" t="s">
        <v>45</v>
      </c>
      <c r="F18" s="8">
        <f t="shared" si="0"/>
        <v>0</v>
      </c>
      <c r="G18" s="9">
        <v>43.5</v>
      </c>
      <c r="H18" s="7" t="s">
        <v>72</v>
      </c>
    </row>
    <row r="19" spans="1:8" ht="15" customHeight="1" x14ac:dyDescent="0.15">
      <c r="A19" s="27"/>
      <c r="B19" s="31" t="s">
        <v>22</v>
      </c>
      <c r="C19" s="24" t="s">
        <v>35</v>
      </c>
      <c r="D19" s="20"/>
      <c r="E19" s="7" t="s">
        <v>58</v>
      </c>
      <c r="F19" s="8">
        <f t="shared" si="0"/>
        <v>0</v>
      </c>
      <c r="G19" s="9">
        <v>29</v>
      </c>
      <c r="H19" s="7" t="s">
        <v>55</v>
      </c>
    </row>
    <row r="20" spans="1:8" ht="15" customHeight="1" x14ac:dyDescent="0.15">
      <c r="A20" s="27"/>
      <c r="B20" s="39"/>
      <c r="C20" s="24" t="s">
        <v>36</v>
      </c>
      <c r="D20" s="20"/>
      <c r="E20" s="7" t="s">
        <v>59</v>
      </c>
      <c r="F20" s="8">
        <f t="shared" si="0"/>
        <v>0</v>
      </c>
      <c r="G20" s="9">
        <v>25.7</v>
      </c>
      <c r="H20" s="7" t="s">
        <v>57</v>
      </c>
    </row>
    <row r="21" spans="1:8" ht="15" customHeight="1" x14ac:dyDescent="0.15">
      <c r="A21" s="27"/>
      <c r="B21" s="32"/>
      <c r="C21" s="24" t="s">
        <v>37</v>
      </c>
      <c r="D21" s="20"/>
      <c r="E21" s="7" t="s">
        <v>60</v>
      </c>
      <c r="F21" s="8">
        <f t="shared" si="0"/>
        <v>0</v>
      </c>
      <c r="G21" s="9">
        <v>26.9</v>
      </c>
      <c r="H21" s="7" t="s">
        <v>55</v>
      </c>
    </row>
    <row r="22" spans="1:8" ht="15" customHeight="1" x14ac:dyDescent="0.15">
      <c r="A22" s="27"/>
      <c r="B22" s="38" t="s">
        <v>10</v>
      </c>
      <c r="C22" s="37"/>
      <c r="D22" s="20"/>
      <c r="E22" s="7" t="s">
        <v>54</v>
      </c>
      <c r="F22" s="8">
        <f t="shared" si="0"/>
        <v>0</v>
      </c>
      <c r="G22" s="9">
        <v>29.4</v>
      </c>
      <c r="H22" s="7" t="s">
        <v>55</v>
      </c>
    </row>
    <row r="23" spans="1:8" ht="15" customHeight="1" x14ac:dyDescent="0.15">
      <c r="A23" s="27"/>
      <c r="B23" s="38" t="s">
        <v>61</v>
      </c>
      <c r="C23" s="37"/>
      <c r="D23" s="20"/>
      <c r="E23" s="7" t="s">
        <v>54</v>
      </c>
      <c r="F23" s="8">
        <f t="shared" si="0"/>
        <v>0</v>
      </c>
      <c r="G23" s="9">
        <v>37.299999999999997</v>
      </c>
      <c r="H23" s="7" t="s">
        <v>55</v>
      </c>
    </row>
    <row r="24" spans="1:8" ht="15" customHeight="1" x14ac:dyDescent="0.15">
      <c r="A24" s="27"/>
      <c r="B24" s="38" t="s">
        <v>11</v>
      </c>
      <c r="C24" s="37"/>
      <c r="D24" s="20"/>
      <c r="E24" s="7" t="s">
        <v>45</v>
      </c>
      <c r="F24" s="8">
        <f t="shared" si="0"/>
        <v>0</v>
      </c>
      <c r="G24" s="9">
        <v>21.1</v>
      </c>
      <c r="H24" s="7" t="s">
        <v>72</v>
      </c>
    </row>
    <row r="25" spans="1:8" ht="15" customHeight="1" x14ac:dyDescent="0.15">
      <c r="A25" s="27"/>
      <c r="B25" s="38" t="s">
        <v>12</v>
      </c>
      <c r="C25" s="37"/>
      <c r="D25" s="20"/>
      <c r="E25" s="7" t="s">
        <v>45</v>
      </c>
      <c r="F25" s="8">
        <f>ROUND(D25*G25,2)</f>
        <v>0</v>
      </c>
      <c r="G25" s="14">
        <v>3.41</v>
      </c>
      <c r="H25" s="7" t="s">
        <v>72</v>
      </c>
    </row>
    <row r="26" spans="1:8" ht="15" customHeight="1" x14ac:dyDescent="0.15">
      <c r="A26" s="27"/>
      <c r="B26" s="38" t="s">
        <v>13</v>
      </c>
      <c r="C26" s="37"/>
      <c r="D26" s="20"/>
      <c r="E26" s="7" t="s">
        <v>45</v>
      </c>
      <c r="F26" s="8">
        <f>ROUND(D26*G26,2)</f>
        <v>0</v>
      </c>
      <c r="G26" s="14">
        <v>8.41</v>
      </c>
      <c r="H26" s="7" t="s">
        <v>72</v>
      </c>
    </row>
    <row r="27" spans="1:8" ht="15" customHeight="1" x14ac:dyDescent="0.15">
      <c r="A27" s="27"/>
      <c r="B27" s="29" t="s">
        <v>23</v>
      </c>
      <c r="C27" s="10" t="s">
        <v>69</v>
      </c>
      <c r="D27" s="20"/>
      <c r="E27" s="7" t="s">
        <v>45</v>
      </c>
      <c r="F27" s="8">
        <f t="shared" si="0"/>
        <v>0</v>
      </c>
      <c r="G27" s="21"/>
      <c r="H27" s="7" t="s">
        <v>72</v>
      </c>
    </row>
    <row r="28" spans="1:8" ht="15" customHeight="1" x14ac:dyDescent="0.15">
      <c r="A28" s="27"/>
      <c r="B28" s="30"/>
      <c r="C28" s="11" t="s">
        <v>62</v>
      </c>
      <c r="D28" s="20"/>
      <c r="E28" s="12"/>
      <c r="F28" s="6"/>
      <c r="G28" s="6"/>
      <c r="H28" s="12"/>
    </row>
    <row r="29" spans="1:8" ht="15" customHeight="1" x14ac:dyDescent="0.15">
      <c r="A29" s="27"/>
      <c r="B29" s="38" t="s">
        <v>14</v>
      </c>
      <c r="C29" s="37"/>
      <c r="D29" s="20"/>
      <c r="E29" s="7" t="s">
        <v>63</v>
      </c>
      <c r="F29" s="13">
        <f>ROUND(D29*G29,2)</f>
        <v>0</v>
      </c>
      <c r="G29" s="14">
        <v>1.02</v>
      </c>
      <c r="H29" s="7" t="s">
        <v>64</v>
      </c>
    </row>
    <row r="30" spans="1:8" ht="15" customHeight="1" x14ac:dyDescent="0.15">
      <c r="A30" s="27"/>
      <c r="B30" s="38" t="s">
        <v>15</v>
      </c>
      <c r="C30" s="37"/>
      <c r="D30" s="20"/>
      <c r="E30" s="7" t="s">
        <v>63</v>
      </c>
      <c r="F30" s="13">
        <f>ROUND(D30*G30,2)</f>
        <v>0</v>
      </c>
      <c r="G30" s="14">
        <v>1.36</v>
      </c>
      <c r="H30" s="7" t="s">
        <v>64</v>
      </c>
    </row>
    <row r="31" spans="1:8" ht="15" customHeight="1" x14ac:dyDescent="0.15">
      <c r="A31" s="27"/>
      <c r="B31" s="38" t="s">
        <v>16</v>
      </c>
      <c r="C31" s="37"/>
      <c r="D31" s="20"/>
      <c r="E31" s="7" t="s">
        <v>65</v>
      </c>
      <c r="F31" s="13">
        <f>ROUND(D31*G31,2)</f>
        <v>0</v>
      </c>
      <c r="G31" s="14">
        <v>1.36</v>
      </c>
      <c r="H31" s="7" t="s">
        <v>66</v>
      </c>
    </row>
    <row r="32" spans="1:8" ht="15" customHeight="1" x14ac:dyDescent="0.15">
      <c r="A32" s="27"/>
      <c r="B32" s="38" t="s">
        <v>17</v>
      </c>
      <c r="C32" s="37"/>
      <c r="D32" s="20"/>
      <c r="E32" s="7" t="s">
        <v>67</v>
      </c>
      <c r="F32" s="13">
        <f>ROUND(D32*G32,2)</f>
        <v>0</v>
      </c>
      <c r="G32" s="14">
        <v>1.36</v>
      </c>
      <c r="H32" s="7" t="s">
        <v>68</v>
      </c>
    </row>
    <row r="33" spans="1:8" ht="15" customHeight="1" x14ac:dyDescent="0.15">
      <c r="A33" s="28"/>
      <c r="B33" s="33" t="s">
        <v>18</v>
      </c>
      <c r="C33" s="34"/>
      <c r="D33" s="15"/>
      <c r="E33" s="16"/>
      <c r="F33" s="13">
        <f>SUM(F5:F32)</f>
        <v>0</v>
      </c>
      <c r="G33" s="15"/>
      <c r="H33" s="16"/>
    </row>
    <row r="34" spans="1:8" ht="15" customHeight="1" x14ac:dyDescent="0.15">
      <c r="A34" s="26" t="s">
        <v>30</v>
      </c>
      <c r="B34" s="29" t="s">
        <v>25</v>
      </c>
      <c r="C34" s="24" t="s">
        <v>26</v>
      </c>
      <c r="D34" s="19"/>
      <c r="E34" s="7" t="s">
        <v>46</v>
      </c>
      <c r="F34" s="8">
        <f>ROUND(D34*G34,2)</f>
        <v>0</v>
      </c>
      <c r="G34" s="14">
        <v>9.9700000000000006</v>
      </c>
      <c r="H34" s="7" t="s">
        <v>47</v>
      </c>
    </row>
    <row r="35" spans="1:8" ht="15" customHeight="1" x14ac:dyDescent="0.15">
      <c r="A35" s="27"/>
      <c r="B35" s="30"/>
      <c r="C35" s="24" t="s">
        <v>27</v>
      </c>
      <c r="D35" s="19"/>
      <c r="E35" s="7" t="s">
        <v>46</v>
      </c>
      <c r="F35" s="8">
        <f>ROUND(D35*G35,2)</f>
        <v>0</v>
      </c>
      <c r="G35" s="14">
        <v>9.2799999999999994</v>
      </c>
      <c r="H35" s="7" t="s">
        <v>47</v>
      </c>
    </row>
    <row r="36" spans="1:8" ht="15" customHeight="1" x14ac:dyDescent="0.15">
      <c r="A36" s="27"/>
      <c r="B36" s="31" t="s">
        <v>24</v>
      </c>
      <c r="C36" s="24" t="s">
        <v>28</v>
      </c>
      <c r="D36" s="19"/>
      <c r="E36" s="7" t="s">
        <v>46</v>
      </c>
      <c r="F36" s="8">
        <f>ROUND(D36*G36,2)</f>
        <v>0</v>
      </c>
      <c r="G36" s="14">
        <v>9.76</v>
      </c>
      <c r="H36" s="7" t="s">
        <v>47</v>
      </c>
    </row>
    <row r="37" spans="1:8" ht="15" customHeight="1" x14ac:dyDescent="0.15">
      <c r="A37" s="27"/>
      <c r="B37" s="32"/>
      <c r="C37" s="24" t="s">
        <v>29</v>
      </c>
      <c r="D37" s="19"/>
      <c r="E37" s="7" t="s">
        <v>46</v>
      </c>
      <c r="F37" s="17"/>
      <c r="G37" s="18"/>
      <c r="H37" s="16"/>
    </row>
    <row r="38" spans="1:8" ht="15" customHeight="1" x14ac:dyDescent="0.15">
      <c r="A38" s="28"/>
      <c r="B38" s="33" t="s">
        <v>18</v>
      </c>
      <c r="C38" s="34"/>
      <c r="D38" s="16"/>
      <c r="E38" s="16"/>
      <c r="F38" s="13">
        <f>F34+F35+F36</f>
        <v>0</v>
      </c>
      <c r="G38" s="18"/>
      <c r="H38" s="16"/>
    </row>
    <row r="39" spans="1:8" ht="15" customHeight="1" x14ac:dyDescent="0.15">
      <c r="A39" s="33" t="s">
        <v>19</v>
      </c>
      <c r="B39" s="35"/>
      <c r="C39" s="35"/>
      <c r="D39" s="36"/>
      <c r="E39" s="37"/>
      <c r="F39" s="13">
        <f>F33+F38</f>
        <v>0</v>
      </c>
      <c r="G39" s="15"/>
      <c r="H39" s="16"/>
    </row>
    <row r="40" spans="1:8" ht="15" customHeight="1" x14ac:dyDescent="0.15">
      <c r="A40" s="1"/>
      <c r="B40" s="1"/>
      <c r="C40" s="1"/>
      <c r="D40" s="1"/>
      <c r="E40" s="1"/>
      <c r="F40" s="2"/>
      <c r="G40" s="1"/>
      <c r="H40" s="1"/>
    </row>
    <row r="41" spans="1:8" ht="15" customHeight="1" x14ac:dyDescent="0.15">
      <c r="A41" s="33" t="s">
        <v>38</v>
      </c>
      <c r="B41" s="35"/>
      <c r="C41" s="35"/>
      <c r="D41" s="36"/>
      <c r="E41" s="37"/>
      <c r="F41" s="3">
        <f>ROUND(F39*0.0258,0)</f>
        <v>0</v>
      </c>
      <c r="G41" s="1"/>
      <c r="H41" s="1"/>
    </row>
    <row r="42" spans="1:8" ht="15" customHeight="1" x14ac:dyDescent="0.15"/>
    <row r="43" spans="1:8" ht="15" customHeight="1" x14ac:dyDescent="0.15">
      <c r="A43" s="25" t="s">
        <v>70</v>
      </c>
      <c r="B43" s="25"/>
      <c r="C43" s="25"/>
      <c r="D43" s="25"/>
      <c r="E43" s="25"/>
      <c r="F43" s="25"/>
      <c r="G43" s="25"/>
      <c r="H43" s="25"/>
    </row>
    <row r="44" spans="1:8" x14ac:dyDescent="0.15">
      <c r="A44" s="22"/>
      <c r="B44" s="22"/>
      <c r="C44" s="22"/>
      <c r="D44" s="22"/>
      <c r="E44" s="22"/>
      <c r="F44" s="22"/>
      <c r="G44" s="22"/>
      <c r="H44" s="22"/>
    </row>
  </sheetData>
  <mergeCells count="35">
    <mergeCell ref="B17:B18"/>
    <mergeCell ref="A3:C4"/>
    <mergeCell ref="D3:F3"/>
    <mergeCell ref="G3:H3"/>
    <mergeCell ref="A5:A3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B16"/>
    <mergeCell ref="B33:C33"/>
    <mergeCell ref="B19:B21"/>
    <mergeCell ref="B22:C22"/>
    <mergeCell ref="B23:C23"/>
    <mergeCell ref="B24:C24"/>
    <mergeCell ref="B25:C25"/>
    <mergeCell ref="B26:C26"/>
    <mergeCell ref="B27:B28"/>
    <mergeCell ref="B29:C29"/>
    <mergeCell ref="B30:C30"/>
    <mergeCell ref="B31:C31"/>
    <mergeCell ref="B32:C32"/>
    <mergeCell ref="A43:H43"/>
    <mergeCell ref="A34:A38"/>
    <mergeCell ref="B34:B35"/>
    <mergeCell ref="B36:B37"/>
    <mergeCell ref="B38:C38"/>
    <mergeCell ref="A39:E39"/>
    <mergeCell ref="A41:E41"/>
  </mergeCells>
  <phoneticPr fontId="2"/>
  <pageMargins left="0.75" right="0.75" top="1" bottom="1" header="0.51200000000000001" footer="0.51200000000000001"/>
  <pageSetup paperSize="9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山梨県</cp:lastModifiedBy>
  <cp:lastPrinted>2007-02-08T02:17:02Z</cp:lastPrinted>
  <dcterms:created xsi:type="dcterms:W3CDTF">2007-02-08T01:37:18Z</dcterms:created>
  <dcterms:modified xsi:type="dcterms:W3CDTF">2020-11-10T02:58:34Z</dcterms:modified>
</cp:coreProperties>
</file>