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46a001\共有データ\03財政課\財政係\【交付税担当】\R2年度\【R2】17_その他調査・照会\20200818_H30年度財政状況資料集（２回目）の作成及び提出\04_提出用\"/>
    </mc:Choice>
  </mc:AlternateContent>
  <bookViews>
    <workbookView xWindow="0" yWindow="0" windowWidth="15360" windowHeight="7635" tabRatio="6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<sst xmlns="http://schemas.openxmlformats.org/spreadsheetml/2006/main" count="1122" uniqueCount="634">
  <si>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</si>
  <si>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</si>
  <si>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</si>
  <si>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</si>
  <si>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</si>
  <si>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</si>
  <si>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</si>
  <si>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</si>
  <si>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</si>
  <si>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</si>
  <si>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</si>
  <si>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</si>
  <si>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</si>
  <si>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</si>
  <si>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</si>
  <si>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</si>
  <si>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</si>
  <si>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</si>
  <si>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</si>
  <si>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</si>
  <si>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</si>
  <si>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</si>
  <si>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</si>
  <si>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</si>
  <si>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</si>
  <si>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</si>
  <si>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</si>
  <si>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</si>
  <si>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</si>
  <si>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</si>
  <si>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</si>
  <si>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</si>
  <si>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</si>
  <si>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</si>
  <si>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</si>
  <si>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</si>
  <si>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</si>
  <si>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</si>
  <si>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</si>
  <si>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</si>
  <si>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</si>
  <si>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</si>
  <si>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</si>
  <si>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</si>
  <si>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</si>
  <si>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</si>
  <si>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</si>
  <si>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</si>
  <si>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</si>
  <si>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</si>
  <si>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</si>
  <si>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</si>
  <si>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</si>
  <si>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</si>
  <si>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</si>
  <si>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</si>
  <si>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</si>
  <si>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</si>
  <si>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</si>
  <si>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</si>
  <si>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</si>
  <si>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</si>
  <si>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</si>
  <si>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</si>
  <si>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</si>
  <si>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</si>
  <si>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</si>
  <si>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</si>
  <si>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</si>
  <si>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</si>
  <si>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</si>
  <si>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</si>
  <si>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</si>
  <si>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</si>
  <si>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</si>
  <si>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</si>
  <si>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</si>
  <si>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</si>
  <si>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</si>
  <si>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</si>
  <si>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</si>
  <si>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</si>
  <si>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</si>
  <si>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</si>
  <si>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</si>
  <si>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</si>
  <si>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</si>
  <si>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</si>
  <si>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</si>
  <si>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</si>
  <si>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</si>
  <si>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</si>
  <si>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</si>
  <si>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</si>
  <si>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</si>
  <si>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</si>
  <si>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</si>
  <si>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</si>
  <si>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市川三郷町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</si>
  <si>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</si>
  <si>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</si>
  <si>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</si>
  <si>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</si>
  <si>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</si>
  <si>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</si>
  <si>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</si>
  <si>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</si>
  <si>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</si>
  <si>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</si>
  <si>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</si>
  <si>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</si>
  <si>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</si>
  <si>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</si>
  <si>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</si>
  <si>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</si>
  <si>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</si>
  <si>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</si>
  <si>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</si>
  <si>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</si>
  <si>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</si>
  <si>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</si>
  <si>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</si>
  <si>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</si>
  <si>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</si>
  <si>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</si>
  <si>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</si>
  <si>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</si>
  <si>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</si>
  <si>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</si>
  <si>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</si>
  <si>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</si>
  <si>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</si>
  <si>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</si>
  <si>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</si>
  <si>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</si>
  <si>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</si>
  <si>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</si>
  <si>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</si>
  <si>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</si>
  <si>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</si>
  <si>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</si>
  <si>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</si>
  <si>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</si>
  <si>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</si>
  <si>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</si>
  <si>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</si>
  <si>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</si>
  <si>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</si>
  <si>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</si>
  <si>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</si>
  <si>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</si>
  <si>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</si>
  <si>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</si>
  <si>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</si>
  <si>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</si>
  <si>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</si>
  <si>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</si>
  <si>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</si>
  <si>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</si>
  <si>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</si>
  <si>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</si>
  <si>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</si>
  <si>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</si>
  <si>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</si>
  <si>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</si>
  <si>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</si>
  <si>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</si>
  <si>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</si>
  <si>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</si>
  <si>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</si>
  <si>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</si>
  <si>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</si>
  <si>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</si>
  <si>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</si>
  <si>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</si>
  <si>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</si>
  <si>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</si>
  <si>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</si>
  <si>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</si>
  <si>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</si>
  <si>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</si>
  <si>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</si>
  <si>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</si>
  <si>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</si>
  <si>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</si>
  <si>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</si>
  <si>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</si>
  <si>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</si>
  <si>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</si>
  <si>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</si>
  <si>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</si>
  <si>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</si>
  <si>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</si>
  <si>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</si>
  <si>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</si>
  <si>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</si>
  <si>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</si>
  <si>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</si>
  <si>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</si>
  <si>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</si>
  <si>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</si>
  <si>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</si>
  <si>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</si>
  <si>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</si>
  <si>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</si>
  <si>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</si>
  <si>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</si>
  <si>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</si>
  <si>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</si>
  <si>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</si>
  <si>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</si>
  <si>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</si>
  <si>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</si>
  <si>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山梨県市川三郷町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</si>
  <si>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</si>
  <si>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</si>
  <si>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</si>
  <si>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</si>
  <si>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</si>
  <si>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</si>
  <si>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</si>
  <si>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</si>
  <si>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</si>
  <si>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</si>
  <si>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</si>
  <si>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</si>
  <si>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</si>
  <si>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</si>
  <si>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</si>
  <si>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</si>
  <si>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</si>
  <si>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</si>
  <si>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</si>
  <si>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</si>
  <si>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</si>
  <si>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</si>
  <si>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</si>
  <si>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</si>
  <si>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</si>
  <si>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</si>
  <si>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</si>
  <si>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</si>
  <si>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</si>
  <si>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</si>
  <si>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</si>
  <si>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</si>
  <si>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</si>
  <si>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</si>
  <si>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</si>
  <si>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</si>
  <si>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</si>
  <si>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</si>
  <si>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</si>
  <si>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</si>
  <si>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</si>
  <si>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</si>
  <si>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</si>
  <si>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</si>
  <si>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</si>
  <si>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</si>
  <si>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</si>
  <si>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</si>
  <si>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</si>
  <si>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</si>
  <si>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</si>
  <si>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</si>
  <si>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</si>
  <si>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</si>
  <si>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</si>
  <si>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</si>
  <si>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</si>
  <si>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</si>
  <si>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</si>
  <si>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</si>
  <si>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</si>
  <si>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</si>
  <si>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</si>
  <si>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</si>
  <si>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</si>
  <si>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</si>
  <si>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</si>
  <si>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</si>
  <si>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</si>
  <si>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</si>
  <si>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</si>
  <si>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</si>
  <si>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</si>
  <si>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</si>
  <si>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</si>
  <si>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</si>
  <si>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</si>
  <si>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</si>
  <si>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</si>
  <si>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</si>
  <si>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</si>
  <si>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</si>
  <si>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</si>
  <si>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</si>
  <si>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</si>
  <si>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</si>
  <si>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</si>
  <si>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</si>
  <si>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</si>
  <si>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</si>
  <si>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</si>
  <si>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</si>
  <si>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</si>
  <si>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</si>
  <si>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</si>
  <si>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</si>
  <si>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</si>
  <si>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</si>
  <si>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</si>
  <si>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</si>
  <si>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</si>
  <si>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</si>
  <si>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</si>
  <si>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</si>
  <si>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</si>
  <si>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</si>
  <si>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</si>
  <si>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</si>
  <si>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</si>
  <si>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</si>
  <si>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</si>
  <si>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</si>
  <si>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</si>
  <si>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</si>
  <si>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</si>
  <si>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</si>
  <si>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</si>
  <si>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</si>
  <si>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</si>
  <si>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</si>
  <si>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</si>
  <si>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</si>
  <si>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</si>
  <si>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</si>
  <si>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</si>
  <si>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</si>
  <si>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</si>
  <si>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</si>
  <si>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</si>
  <si>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</si>
  <si>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</si>
  <si>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</si>
  <si>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</si>
  <si>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</si>
  <si>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</si>
  <si>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</si>
  <si>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</si>
  <si>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</si>
  <si>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</si>
  <si>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</si>
  <si>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</si>
  <si>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</si>
  <si>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</si>
  <si>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</si>
  <si>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</si>
  <si>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</si>
  <si>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</si>
  <si>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</si>
  <si>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</si>
  <si>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山梨県市川三郷町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</si>
  <si>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</si>
  <si>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</si>
  <si>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</si>
  <si>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</si>
  <si>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</si>
  <si>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</si>
  <si>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</si>
  <si>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</si>
  <si>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</si>
  <si>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</si>
  <si>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</si>
  <si>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</si>
  <si>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</si>
  <si>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</si>
  <si>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</si>
  <si>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</si>
  <si>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</si>
  <si>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</si>
  <si>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</si>
  <si>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</si>
  <si>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恩賜県有財産保護管理事業特別会計</t>
    <phoneticPr fontId="5"/>
  </si>
  <si>
    <t>歌舞伎文化公園管理特別会計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</si>
  <si>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</si>
  <si>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</si>
  <si>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</si>
  <si>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</si>
  <si>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</si>
  <si>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</si>
  <si>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</si>
  <si>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</si>
  <si>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</si>
  <si>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</si>
  <si>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</si>
  <si>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</si>
  <si>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</si>
  <si>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</si>
  <si>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</si>
  <si>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</si>
  <si>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</si>
  <si>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訪問看護ステーション西八代特別会計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</si>
  <si>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</si>
  <si>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</si>
  <si>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</si>
  <si>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</si>
  <si>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</si>
  <si>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</si>
  <si>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</si>
  <si>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</si>
  <si>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</si>
  <si>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戸別浄化槽整備推進事業特別会計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</si>
  <si>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</si>
  <si>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</si>
  <si>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</si>
  <si>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</si>
  <si>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</si>
  <si>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</si>
  <si>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</si>
  <si>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</si>
  <si>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</si>
  <si>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</si>
  <si>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</si>
  <si>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</si>
  <si>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</si>
  <si>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</si>
  <si>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</si>
  <si>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</si>
  <si>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</si>
  <si>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</si>
  <si>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</si>
  <si>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</si>
  <si>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</si>
  <si>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</si>
  <si>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</si>
  <si>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</si>
  <si>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</si>
  <si>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</si>
  <si>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</si>
  <si>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</si>
  <si>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</si>
  <si>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</si>
  <si>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</si>
  <si>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</si>
  <si>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</si>
  <si>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</si>
  <si>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</si>
  <si>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</si>
  <si>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</si>
  <si>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</si>
  <si>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</si>
  <si>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</si>
  <si>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</si>
  <si>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</si>
  <si>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</si>
  <si>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</si>
  <si>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</si>
  <si>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</si>
  <si>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</si>
  <si>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</si>
  <si>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</si>
  <si>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</si>
  <si>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</si>
  <si>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</si>
  <si>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</si>
  <si>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</si>
  <si>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</si>
  <si>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</si>
  <si>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</si>
  <si>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</si>
  <si>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</si>
  <si>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</si>
  <si>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</si>
  <si>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</si>
  <si>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</si>
  <si>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</si>
  <si>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</si>
  <si>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</si>
  <si>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</si>
  <si>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</si>
  <si>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</si>
  <si>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</si>
  <si>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</si>
  <si>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</si>
  <si>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</si>
  <si>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</si>
  <si>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</si>
  <si>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</si>
  <si>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</si>
  <si>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</si>
  <si>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</si>
  <si>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</si>
  <si>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</si>
  <si>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</si>
  <si>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</si>
  <si>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</si>
  <si>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</si>
  <si>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</si>
  <si>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</si>
  <si>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</si>
  <si>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</si>
  <si>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</si>
  <si>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</si>
  <si>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</si>
  <si>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</si>
  <si>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</si>
  <si>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</si>
  <si>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</si>
  <si>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</si>
  <si>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</si>
  <si>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</si>
  <si>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</si>
  <si>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</si>
  <si>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</si>
  <si>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</si>
  <si>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</si>
  <si>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</si>
  <si>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</si>
  <si>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</si>
  <si>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</si>
  <si>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</si>
  <si>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</si>
  <si>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</si>
  <si>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</si>
  <si>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</si>
  <si>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</si>
  <si>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</si>
  <si>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</si>
  <si>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</si>
  <si>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</si>
  <si>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</si>
  <si>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</si>
  <si>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</si>
  <si>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</si>
  <si>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</si>
  <si>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</si>
  <si>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</si>
  <si>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</si>
  <si>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</si>
  <si>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</si>
  <si>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</si>
  <si>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</si>
  <si>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</si>
  <si>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</si>
  <si>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</si>
  <si>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</si>
  <si>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</si>
  <si>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</si>
  <si>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</si>
  <si>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</si>
  <si>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</si>
  <si>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</si>
  <si>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</si>
  <si>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</si>
  <si>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</si>
  <si>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</si>
  <si>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</si>
  <si>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</si>
  <si>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</si>
  <si>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</si>
  <si>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</si>
  <si>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</si>
  <si>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</si>
  <si>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</si>
  <si>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</si>
  <si>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</si>
  <si>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</si>
  <si>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</si>
  <si>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</si>
  <si>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</si>
  <si>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</si>
  <si>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1.42</t>
  </si>
  <si>
    <t>▲ 9.71</t>
  </si>
  <si>
    <t>一般会計</t>
  </si>
  <si>
    <t>介護保険特別会計</t>
  </si>
  <si>
    <t>上水道事業会計</t>
  </si>
  <si>
    <t>国民健康保険特別会計</t>
  </si>
  <si>
    <t>公共下水道事業特別会計</t>
  </si>
  <si>
    <t>簡易水道特別会計</t>
  </si>
  <si>
    <t>歌舞伎文化公園管理特別会計</t>
  </si>
  <si>
    <t>恩賜県有財産保護管理事業特別会計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</si>
  <si>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</si>
  <si>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</si>
  <si>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</si>
  <si>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</si>
  <si>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</si>
  <si>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</si>
  <si>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</si>
  <si>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</si>
  <si>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</si>
  <si>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</si>
  <si>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34"/>
  </si>
  <si>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4"/>
  </si>
  <si>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34"/>
  </si>
  <si>
    <t>山梨県市町村総合事務組合　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4"/>
  </si>
  <si>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4"/>
  </si>
  <si>
    <t>峡南広域行政組合　一般会計</t>
    <rPh sb="0" eb="2">
      <t>キョウナン</t>
    </rPh>
    <rPh sb="2" eb="4">
      <t>コウイキ</t>
    </rPh>
    <rPh sb="4" eb="6">
      <t>ギョウセイ</t>
    </rPh>
    <rPh sb="6" eb="8">
      <t>クミアイ</t>
    </rPh>
    <rPh sb="9" eb="11">
      <t>イッパン</t>
    </rPh>
    <rPh sb="11" eb="13">
      <t>カイケイ</t>
    </rPh>
    <phoneticPr fontId="34"/>
  </si>
  <si>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34"/>
  </si>
  <si>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4"/>
  </si>
  <si>
    <t>三郡衛生組合　一般会計</t>
    <rPh sb="0" eb="2">
      <t>サングン</t>
    </rPh>
    <rPh sb="2" eb="4">
      <t>エイセイ</t>
    </rPh>
    <rPh sb="4" eb="6">
      <t>クミアイ</t>
    </rPh>
    <rPh sb="7" eb="9">
      <t>イッパン</t>
    </rPh>
    <rPh sb="9" eb="11">
      <t>カイケイ</t>
    </rPh>
    <phoneticPr fontId="34"/>
  </si>
  <si>
    <t>三郡衛生組合　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34"/>
  </si>
  <si>
    <t>三郡衛生組合　火葬事業特別会計</t>
    <rPh sb="0" eb="2">
      <t>サングン</t>
    </rPh>
    <rPh sb="2" eb="4">
      <t>エイセイ</t>
    </rPh>
    <rPh sb="4" eb="6">
      <t>クミアイ</t>
    </rPh>
    <rPh sb="7" eb="9">
      <t>カソウ</t>
    </rPh>
    <rPh sb="9" eb="11">
      <t>ジギョウ</t>
    </rPh>
    <rPh sb="11" eb="13">
      <t>トクベツ</t>
    </rPh>
    <rPh sb="13" eb="15">
      <t>カイケイ</t>
    </rPh>
    <phoneticPr fontId="34"/>
  </si>
  <si>
    <t>峡南衛生組合　一般会計</t>
    <rPh sb="0" eb="2">
      <t>キョウナン</t>
    </rPh>
    <rPh sb="2" eb="4">
      <t>エイセイ</t>
    </rPh>
    <rPh sb="4" eb="6">
      <t>クミアイ</t>
    </rPh>
    <rPh sb="7" eb="9">
      <t>イッパン</t>
    </rPh>
    <rPh sb="9" eb="11">
      <t>カイケイ</t>
    </rPh>
    <phoneticPr fontId="34"/>
  </si>
  <si>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34"/>
  </si>
  <si>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4"/>
  </si>
  <si>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4"/>
  </si>
  <si>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4"/>
  </si>
  <si>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4"/>
  </si>
  <si>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4"/>
  </si>
  <si>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34"/>
  </si>
  <si>
    <t>峡南医療センター企業団会計</t>
    <rPh sb="0" eb="2">
      <t>キョウナン</t>
    </rPh>
    <rPh sb="2" eb="4">
      <t>イリョウ</t>
    </rPh>
    <rPh sb="8" eb="10">
      <t>キギョウ</t>
    </rPh>
    <rPh sb="10" eb="11">
      <t>ダン</t>
    </rPh>
    <rPh sb="11" eb="13">
      <t>カイケイ</t>
    </rPh>
    <phoneticPr fontId="34"/>
  </si>
  <si>
    <t>-</t>
    <phoneticPr fontId="2"/>
  </si>
  <si>
    <t>-</t>
    <phoneticPr fontId="2"/>
  </si>
  <si>
    <t>-</t>
    <phoneticPr fontId="2"/>
  </si>
  <si>
    <t>地域振興基金</t>
    <rPh sb="0" eb="6">
      <t>チイキシンコウキキン</t>
    </rPh>
    <phoneticPr fontId="18"/>
  </si>
  <si>
    <t>地域福祉基金</t>
    <rPh sb="0" eb="2">
      <t>チイキ</t>
    </rPh>
    <rPh sb="2" eb="4">
      <t>フクシ</t>
    </rPh>
    <rPh sb="4" eb="6">
      <t>キキン</t>
    </rPh>
    <phoneticPr fontId="18"/>
  </si>
  <si>
    <t>ふるさと水と土保全対策基金</t>
    <rPh sb="4" eb="5">
      <t>ミズ</t>
    </rPh>
    <rPh sb="6" eb="7">
      <t>ツチ</t>
    </rPh>
    <rPh sb="7" eb="9">
      <t>ホゼン</t>
    </rPh>
    <rPh sb="9" eb="11">
      <t>タイサク</t>
    </rPh>
    <rPh sb="11" eb="13">
      <t>キキン</t>
    </rPh>
    <phoneticPr fontId="18"/>
  </si>
  <si>
    <t>まごころ基金</t>
    <rPh sb="4" eb="6">
      <t>キキン</t>
    </rPh>
    <phoneticPr fontId="18"/>
  </si>
  <si>
    <t>大門碑林公園石造物購入等整備基金</t>
    <rPh sb="0" eb="2">
      <t>ダイモン</t>
    </rPh>
    <rPh sb="2" eb="4">
      <t>ヒリン</t>
    </rPh>
    <rPh sb="4" eb="6">
      <t>コウエン</t>
    </rPh>
    <rPh sb="6" eb="8">
      <t>セキゾウ</t>
    </rPh>
    <rPh sb="8" eb="9">
      <t>モノ</t>
    </rPh>
    <rPh sb="9" eb="11">
      <t>コウニュウ</t>
    </rPh>
    <rPh sb="11" eb="12">
      <t>トウ</t>
    </rPh>
    <rPh sb="12" eb="14">
      <t>セイビ</t>
    </rPh>
    <rPh sb="14" eb="1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</si>
  <si>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</si>
  <si>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</si>
  <si>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</si>
  <si>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</si>
  <si>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</si>
  <si>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類似団体と比較して高い水準にあり、近年増加傾向にある。将来負担比率が上昇している要因は、平成28年度～令和元年度にかけて実施した保育所及び新施設整備のための地方債発行によるところが大きい。これらの地方債の償還が令和4年度以降に開始されるため実質公債費比率も一段と上昇することが見込まれる。
　新規地方債の発行を抑制するなど、これまで以上に公債費の適正化に努める必要がある。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</si>
  <si>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</si>
  <si>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</si>
  <si>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</si>
  <si>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</si>
  <si>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</si>
  <si>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</si>
  <si>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本町の将来負担比率は、類似団体と比較すると高い水準にあり、経年比較しても増加傾向にある。新施設整備事業にかかる地方債発行により地方債現在高が増加したことによる。令和元年度まで新施設整備事業が継続するため将来負担比率の上昇は継続する見込みである。
　また、有形固定資産減価償却率についても類似団体と比較すると高い水準にある。これは、道路、学校施設、図書館、体育館・プールなどの公共施設の有形固定資産減価償却率が80%を超えていることが要因である。新施設整備事業の完了後、有形固定資産全体の減価償却率は低下する見込みであるが、有形固定資産減価償却率の高い公共施設については引き続き、公共施設等総合管理計画に基づき、公共施設の統廃合の検討・老朽化対策を行う必要がある。</t>
    <rPh sb="45" eb="48">
      <t>シンシセツ</t>
    </rPh>
    <rPh sb="48" eb="50">
      <t>セイビ</t>
    </rPh>
    <rPh sb="50" eb="52">
      <t>ジギョウ</t>
    </rPh>
    <rPh sb="88" eb="91">
      <t>シンシセツ</t>
    </rPh>
    <rPh sb="91" eb="93">
      <t>セイビ</t>
    </rPh>
    <rPh sb="93" eb="95">
      <t>ジギョウ</t>
    </rPh>
    <rPh sb="166" eb="168">
      <t>ドウロ</t>
    </rPh>
    <rPh sb="169" eb="171">
      <t>ガッコウ</t>
    </rPh>
    <rPh sb="171" eb="173">
      <t>シセツ</t>
    </rPh>
    <rPh sb="223" eb="226">
      <t>シンシセツ</t>
    </rPh>
    <rPh sb="226" eb="228">
      <t>セイビ</t>
    </rPh>
    <rPh sb="228" eb="230">
      <t>ジギョウ</t>
    </rPh>
    <rPh sb="231" eb="233">
      <t>カンリョウ</t>
    </rPh>
    <rPh sb="233" eb="234">
      <t>ゴ</t>
    </rPh>
    <rPh sb="235" eb="237">
      <t>ユウケイ</t>
    </rPh>
    <rPh sb="237" eb="239">
      <t>コテイ</t>
    </rPh>
    <rPh sb="239" eb="241">
      <t>シサン</t>
    </rPh>
    <rPh sb="241" eb="243">
      <t>ゼンタイ</t>
    </rPh>
    <rPh sb="244" eb="246">
      <t>ゲンカ</t>
    </rPh>
    <rPh sb="246" eb="248">
      <t>ショウキャク</t>
    </rPh>
    <rPh sb="248" eb="249">
      <t>リツ</t>
    </rPh>
    <rPh sb="250" eb="252">
      <t>テイカ</t>
    </rPh>
    <rPh sb="254" eb="256">
      <t>ミコ</t>
    </rPh>
    <rPh sb="262" eb="268">
      <t>ユウケイコテイシサン</t>
    </rPh>
    <rPh sb="268" eb="270">
      <t>ゲンカ</t>
    </rPh>
    <rPh sb="270" eb="272">
      <t>ショウキャク</t>
    </rPh>
    <rPh sb="272" eb="273">
      <t>リツ</t>
    </rPh>
    <rPh sb="274" eb="275">
      <t>タカ</t>
    </rPh>
    <rPh sb="276" eb="280">
      <t>コウキョウシセツ</t>
    </rPh>
    <rPh sb="285" eb="286">
      <t>ヒ</t>
    </rPh>
    <rPh sb="287" eb="288">
      <t>ツヅ</t>
    </rPh>
    <rPh sb="311" eb="314">
      <t>トウハイゴウ</t>
    </rPh>
    <rPh sb="315" eb="31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</si>
</sst>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2A23-4DF7-9C51-BB2CAE9EB3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61215</c:v>
                </c:pt>
                <c:pt idx="1">
                  <c:v>89965</c:v>
                </c:pt>
                <c:pt idx="2">
                  <c:v>85612</c:v>
                </c:pt>
                <c:pt idx="3">
                  <c:v>78083</c:v>
                </c:pt>
                <c:pt idx="4">
                  <c:v>166918</c:v>
                </c:pt>
              </c:numCache>
            </c:numRef>
          </c:val>
          <c:smooth val="0"/>
          <c:extLst xmlns:c16r2="http://schemas.microsoft.com/office/drawing/2015/06/chart">
            <c:ext xmlns:c16="http://schemas.microsoft.com/office/drawing/2014/chart" uri="{C3380CC4-5D6E-409C-BE32-E72D297353CC}">
              <c16:uniqueId val="{00000001-2A23-4DF7-9C51-BB2CAE9EB398}"/>
            </c:ext>
          </c:extLst>
        </c:ser>
        <c:dLbls>
          <c:showLegendKey val="0"/>
          <c:showVal val="0"/>
          <c:showCatName val="0"/>
          <c:showSerName val="0"/>
          <c:showPercent val="0"/>
          <c:showBubbleSize val="0"/>
        </c:dLbls>
        <c:marker val="1"/>
        <c:smooth val="0"/>
        <c:axId val="554846224"/>
        <c:axId val="554845832"/>
      </c:lineChart>
      <c:catAx>
        <c:axId val="55484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4845832"/>
        <c:crosses val="autoZero"/>
        <c:auto val="1"/>
        <c:lblAlgn val="ctr"/>
        <c:lblOffset val="100"/>
        <c:tickLblSkip val="1"/>
        <c:tickMarkSkip val="1"/>
        <c:noMultiLvlLbl val="0"/>
      </c:catAx>
      <c:valAx>
        <c:axId val="5548458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484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11.79</c:v>
                </c:pt>
                <c:pt idx="1">
                  <c:v>18.190000000000001</c:v>
                </c:pt>
                <c:pt idx="2">
                  <c:v>11.88</c:v>
                </c:pt>
                <c:pt idx="3">
                  <c:v>7.88</c:v>
                </c:pt>
                <c:pt idx="4">
                  <c:v>7.22</c:v>
                </c:pt>
              </c:numCache>
            </c:numRef>
          </c:val>
          <c:extLst xmlns:c16r2="http://schemas.microsoft.com/office/drawing/2015/06/chart">
            <c:ext xmlns:c16="http://schemas.microsoft.com/office/drawing/2014/chart" uri="{C3380CC4-5D6E-409C-BE32-E72D297353CC}">
              <c16:uniqueId val="{00000000-49B7-49CE-AC7F-5CC523F94A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25.09</c:v>
                </c:pt>
                <c:pt idx="1">
                  <c:v>26.5</c:v>
                </c:pt>
                <c:pt idx="2">
                  <c:v>37.24</c:v>
                </c:pt>
                <c:pt idx="3">
                  <c:v>40.03</c:v>
                </c:pt>
                <c:pt idx="4">
                  <c:v>31.56</c:v>
                </c:pt>
              </c:numCache>
            </c:numRef>
          </c:val>
          <c:extLst xmlns:c16r2="http://schemas.microsoft.com/office/drawing/2015/06/chart">
            <c:ext xmlns:c16="http://schemas.microsoft.com/office/drawing/2014/chart" uri="{C3380CC4-5D6E-409C-BE32-E72D297353CC}">
              <c16:uniqueId val="{00000001-49B7-49CE-AC7F-5CC523F94A93}"/>
            </c:ext>
          </c:extLst>
        </c:ser>
        <c:dLbls>
          <c:showLegendKey val="0"/>
          <c:showVal val="0"/>
          <c:showCatName val="0"/>
          <c:showSerName val="0"/>
          <c:showPercent val="0"/>
          <c:showBubbleSize val="0"/>
        </c:dLbls>
        <c:gapWidth val="250"/>
        <c:overlap val="100"/>
        <c:axId val="111143088"/>
        <c:axId val="11114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8.74</c:v>
                </c:pt>
                <c:pt idx="1">
                  <c:v>8.2200000000000006</c:v>
                </c:pt>
                <c:pt idx="2">
                  <c:v>3.42</c:v>
                </c:pt>
                <c:pt idx="3">
                  <c:v>-1.42</c:v>
                </c:pt>
                <c:pt idx="4">
                  <c:v>-9.7100000000000009</c:v>
                </c:pt>
              </c:numCache>
            </c:numRef>
          </c:val>
          <c:smooth val="0"/>
          <c:extLst xmlns:c16r2="http://schemas.microsoft.com/office/drawing/2015/06/chart">
            <c:ext xmlns:c16="http://schemas.microsoft.com/office/drawing/2014/chart" uri="{C3380CC4-5D6E-409C-BE32-E72D297353CC}">
              <c16:uniqueId val="{00000002-49B7-49CE-AC7F-5CC523F94A93}"/>
            </c:ext>
          </c:extLst>
        </c:ser>
        <c:dLbls>
          <c:showLegendKey val="0"/>
          <c:showVal val="0"/>
          <c:showCatName val="0"/>
          <c:showSerName val="0"/>
          <c:showPercent val="0"/>
          <c:showBubbleSize val="0"/>
        </c:dLbls>
        <c:marker val="1"/>
        <c:smooth val="0"/>
        <c:axId val="111143088"/>
        <c:axId val="111146224"/>
      </c:lineChart>
      <c:catAx>
        <c:axId val="11114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46224"/>
        <c:crosses val="autoZero"/>
        <c:auto val="1"/>
        <c:lblAlgn val="ctr"/>
        <c:lblOffset val="100"/>
        <c:tickLblSkip val="1"/>
        <c:tickMarkSkip val="1"/>
        <c:noMultiLvlLbl val="0"/>
      </c:catAx>
      <c:valAx>
        <c:axId val="11114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4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0.06</c:v>
                </c:pt>
                <c:pt idx="4">
                  <c:v>#N/A</c:v>
                </c:pt>
                <c:pt idx="5">
                  <c:v>7.0000000000000007E-2</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0-A07B-4062-BE56-4BFC520AB3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7B-4062-BE56-4BFC520AB338}"/>
            </c:ext>
          </c:extLst>
        </c:ser>
        <c:ser>
          <c:idx val="2"/>
          <c:order val="2"/>
          <c:tx>
            <c:strRef>
              <c:f>データシート!$A$29</c:f>
              <c:strCache>
                <c:ptCount val="1"/>
                <c:pt idx="0">
                  <c:v>恩賜県有財産保護管理事業特別会計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A07B-4062-BE56-4BFC520AB338}"/>
            </c:ext>
          </c:extLst>
        </c:ser>
        <c:ser>
          <c:idx val="3"/>
          <c:order val="3"/>
          <c:tx>
            <c:strRef>
              <c:f>データシート!$A$30</c:f>
              <c:strCache>
                <c:ptCount val="1"/>
                <c:pt idx="0">
                  <c:v>歌舞伎文化公園管理特別会計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A07B-4062-BE56-4BFC520AB338}"/>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0.18</c:v>
                </c:pt>
                <c:pt idx="4">
                  <c:v>#N/A</c:v>
                </c:pt>
                <c:pt idx="5">
                  <c:v>0.34</c:v>
                </c:pt>
                <c:pt idx="6">
                  <c:v>#N/A</c:v>
                </c:pt>
                <c:pt idx="7">
                  <c:v>0.28000000000000003</c:v>
                </c:pt>
                <c:pt idx="8">
                  <c:v>#N/A</c:v>
                </c:pt>
                <c:pt idx="9">
                  <c:v>0.19</c:v>
                </c:pt>
              </c:numCache>
            </c:numRef>
          </c:val>
          <c:extLst xmlns:c16r2="http://schemas.microsoft.com/office/drawing/2015/06/chart">
            <c:ext xmlns:c16="http://schemas.microsoft.com/office/drawing/2014/chart" uri="{C3380CC4-5D6E-409C-BE32-E72D297353CC}">
              <c16:uniqueId val="{00000004-A07B-4062-BE56-4BFC520AB33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0.26</c:v>
                </c:pt>
                <c:pt idx="4">
                  <c:v>#N/A</c:v>
                </c:pt>
                <c:pt idx="5">
                  <c:v>0.33</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5-A07B-4062-BE56-4BFC520AB33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2.19</c:v>
                </c:pt>
                <c:pt idx="2">
                  <c:v>#N/A</c:v>
                </c:pt>
                <c:pt idx="3">
                  <c:v>2.74</c:v>
                </c:pt>
                <c:pt idx="4">
                  <c:v>#N/A</c:v>
                </c:pt>
                <c:pt idx="5">
                  <c:v>2.11</c:v>
                </c:pt>
                <c:pt idx="6">
                  <c:v>#N/A</c:v>
                </c:pt>
                <c:pt idx="7">
                  <c:v>2.1</c:v>
                </c:pt>
                <c:pt idx="8">
                  <c:v>#N/A</c:v>
                </c:pt>
                <c:pt idx="9">
                  <c:v>0.51</c:v>
                </c:pt>
              </c:numCache>
            </c:numRef>
          </c:val>
          <c:extLst xmlns:c16r2="http://schemas.microsoft.com/office/drawing/2015/06/chart">
            <c:ext xmlns:c16="http://schemas.microsoft.com/office/drawing/2014/chart" uri="{C3380CC4-5D6E-409C-BE32-E72D297353CC}">
              <c16:uniqueId val="{00000006-A07B-4062-BE56-4BFC520AB338}"/>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1.02</c:v>
                </c:pt>
                <c:pt idx="2">
                  <c:v>#N/A</c:v>
                </c:pt>
                <c:pt idx="3">
                  <c:v>0.96</c:v>
                </c:pt>
                <c:pt idx="4">
                  <c:v>#N/A</c:v>
                </c:pt>
                <c:pt idx="5">
                  <c:v>1.97</c:v>
                </c:pt>
                <c:pt idx="6">
                  <c:v>#N/A</c:v>
                </c:pt>
                <c:pt idx="7">
                  <c:v>1.95</c:v>
                </c:pt>
                <c:pt idx="8">
                  <c:v>#N/A</c:v>
                </c:pt>
                <c:pt idx="9">
                  <c:v>2.36</c:v>
                </c:pt>
              </c:numCache>
            </c:numRef>
          </c:val>
          <c:extLst xmlns:c16r2="http://schemas.microsoft.com/office/drawing/2015/06/chart">
            <c:ext xmlns:c16="http://schemas.microsoft.com/office/drawing/2014/chart" uri="{C3380CC4-5D6E-409C-BE32-E72D297353CC}">
              <c16:uniqueId val="{00000007-A07B-4062-BE56-4BFC520AB33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0.81</c:v>
                </c:pt>
                <c:pt idx="2">
                  <c:v>#N/A</c:v>
                </c:pt>
                <c:pt idx="3">
                  <c:v>1.32</c:v>
                </c:pt>
                <c:pt idx="4">
                  <c:v>#N/A</c:v>
                </c:pt>
                <c:pt idx="5">
                  <c:v>1.41</c:v>
                </c:pt>
                <c:pt idx="6">
                  <c:v>#N/A</c:v>
                </c:pt>
                <c:pt idx="7">
                  <c:v>2.08</c:v>
                </c:pt>
                <c:pt idx="8">
                  <c:v>#N/A</c:v>
                </c:pt>
                <c:pt idx="9">
                  <c:v>3.14</c:v>
                </c:pt>
              </c:numCache>
            </c:numRef>
          </c:val>
          <c:extLst xmlns:c16r2="http://schemas.microsoft.com/office/drawing/2015/06/chart">
            <c:ext xmlns:c16="http://schemas.microsoft.com/office/drawing/2014/chart" uri="{C3380CC4-5D6E-409C-BE32-E72D297353CC}">
              <c16:uniqueId val="{00000008-A07B-4062-BE56-4BFC520AB3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11.71</c:v>
                </c:pt>
                <c:pt idx="2">
                  <c:v>#N/A</c:v>
                </c:pt>
                <c:pt idx="3">
                  <c:v>18.09</c:v>
                </c:pt>
                <c:pt idx="4">
                  <c:v>#N/A</c:v>
                </c:pt>
                <c:pt idx="5">
                  <c:v>11.8</c:v>
                </c:pt>
                <c:pt idx="6">
                  <c:v>#N/A</c:v>
                </c:pt>
                <c:pt idx="7">
                  <c:v>7.81</c:v>
                </c:pt>
                <c:pt idx="8">
                  <c:v>#N/A</c:v>
                </c:pt>
                <c:pt idx="9">
                  <c:v>7.14</c:v>
                </c:pt>
              </c:numCache>
            </c:numRef>
          </c:val>
          <c:extLst xmlns:c16r2="http://schemas.microsoft.com/office/drawing/2015/06/chart">
            <c:ext xmlns:c16="http://schemas.microsoft.com/office/drawing/2014/chart" uri="{C3380CC4-5D6E-409C-BE32-E72D297353CC}">
              <c16:uniqueId val="{00000009-A07B-4062-BE56-4BFC520AB338}"/>
            </c:ext>
          </c:extLst>
        </c:ser>
        <c:dLbls>
          <c:showLegendKey val="0"/>
          <c:showVal val="0"/>
          <c:showCatName val="0"/>
          <c:showSerName val="0"/>
          <c:showPercent val="0"/>
          <c:showBubbleSize val="0"/>
        </c:dLbls>
        <c:gapWidth val="150"/>
        <c:overlap val="100"/>
        <c:axId val="111143480"/>
        <c:axId val="111144264"/>
      </c:barChart>
      <c:catAx>
        <c:axId val="1111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44264"/>
        <c:crosses val="autoZero"/>
        <c:auto val="1"/>
        <c:lblAlgn val="ctr"/>
        <c:lblOffset val="100"/>
        <c:tickLblSkip val="1"/>
        <c:tickMarkSkip val="1"/>
        <c:noMultiLvlLbl val="0"/>
      </c:catAx>
      <c:valAx>
        <c:axId val="11114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43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1249</c:v>
                </c:pt>
                <c:pt idx="5">
                  <c:v>1202</c:v>
                </c:pt>
                <c:pt idx="8">
                  <c:v>1240</c:v>
                </c:pt>
                <c:pt idx="11">
                  <c:v>1255</c:v>
                </c:pt>
                <c:pt idx="14">
                  <c:v>1262</c:v>
                </c:pt>
              </c:numCache>
            </c:numRef>
          </c:val>
          <c:extLst xmlns:c16r2="http://schemas.microsoft.com/office/drawing/2015/06/chart">
            <c:ext xmlns:c16="http://schemas.microsoft.com/office/drawing/2014/chart" uri="{C3380CC4-5D6E-409C-BE32-E72D297353CC}">
              <c16:uniqueId val="{00000000-A83E-4BC0-8280-782C87F94A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83E-4BC0-8280-782C87F94A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2-A83E-4BC0-8280-782C87F94A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115</c:v>
                </c:pt>
                <c:pt idx="3">
                  <c:v>101</c:v>
                </c:pt>
                <c:pt idx="6">
                  <c:v>93</c:v>
                </c:pt>
                <c:pt idx="9">
                  <c:v>61</c:v>
                </c:pt>
                <c:pt idx="12">
                  <c:v>62</c:v>
                </c:pt>
              </c:numCache>
            </c:numRef>
          </c:val>
          <c:extLst xmlns:c16r2="http://schemas.microsoft.com/office/drawing/2015/06/chart">
            <c:ext xmlns:c16="http://schemas.microsoft.com/office/drawing/2014/chart" uri="{C3380CC4-5D6E-409C-BE32-E72D297353CC}">
              <c16:uniqueId val="{00000003-A83E-4BC0-8280-782C87F94A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512</c:v>
                </c:pt>
                <c:pt idx="3">
                  <c:v>512</c:v>
                </c:pt>
                <c:pt idx="6">
                  <c:v>515</c:v>
                </c:pt>
                <c:pt idx="9">
                  <c:v>534</c:v>
                </c:pt>
                <c:pt idx="12">
                  <c:v>557</c:v>
                </c:pt>
              </c:numCache>
            </c:numRef>
          </c:val>
          <c:extLst xmlns:c16r2="http://schemas.microsoft.com/office/drawing/2015/06/chart">
            <c:ext xmlns:c16="http://schemas.microsoft.com/office/drawing/2014/chart" uri="{C3380CC4-5D6E-409C-BE32-E72D297353CC}">
              <c16:uniqueId val="{00000004-A83E-4BC0-8280-782C87F94A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3E-4BC0-8280-782C87F94A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83E-4BC0-8280-782C87F94A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937</c:v>
                </c:pt>
                <c:pt idx="3">
                  <c:v>909</c:v>
                </c:pt>
                <c:pt idx="6">
                  <c:v>1005</c:v>
                </c:pt>
                <c:pt idx="9">
                  <c:v>1067</c:v>
                </c:pt>
                <c:pt idx="12">
                  <c:v>1115</c:v>
                </c:pt>
              </c:numCache>
            </c:numRef>
          </c:val>
          <c:extLst xmlns:c16r2="http://schemas.microsoft.com/office/drawing/2015/06/chart">
            <c:ext xmlns:c16="http://schemas.microsoft.com/office/drawing/2014/chart" uri="{C3380CC4-5D6E-409C-BE32-E72D297353CC}">
              <c16:uniqueId val="{00000007-A83E-4BC0-8280-782C87F94AF2}"/>
            </c:ext>
          </c:extLst>
        </c:ser>
        <c:dLbls>
          <c:showLegendKey val="0"/>
          <c:showVal val="0"/>
          <c:showCatName val="0"/>
          <c:showSerName val="0"/>
          <c:showPercent val="0"/>
          <c:showBubbleSize val="0"/>
        </c:dLbls>
        <c:gapWidth val="100"/>
        <c:overlap val="100"/>
        <c:axId val="111145048"/>
        <c:axId val="11114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324</c:v>
                </c:pt>
                <c:pt idx="2">
                  <c:v>#N/A</c:v>
                </c:pt>
                <c:pt idx="3">
                  <c:v>#N/A</c:v>
                </c:pt>
                <c:pt idx="4">
                  <c:v>330</c:v>
                </c:pt>
                <c:pt idx="5">
                  <c:v>#N/A</c:v>
                </c:pt>
                <c:pt idx="6">
                  <c:v>#N/A</c:v>
                </c:pt>
                <c:pt idx="7">
                  <c:v>383</c:v>
                </c:pt>
                <c:pt idx="8">
                  <c:v>#N/A</c:v>
                </c:pt>
                <c:pt idx="9">
                  <c:v>#N/A</c:v>
                </c:pt>
                <c:pt idx="10">
                  <c:v>417</c:v>
                </c:pt>
                <c:pt idx="11">
                  <c:v>#N/A</c:v>
                </c:pt>
                <c:pt idx="12">
                  <c:v>#N/A</c:v>
                </c:pt>
                <c:pt idx="13">
                  <c:v>482</c:v>
                </c:pt>
                <c:pt idx="14">
                  <c:v>#N/A</c:v>
                </c:pt>
              </c:numCache>
            </c:numRef>
          </c:val>
          <c:smooth val="0"/>
          <c:extLst xmlns:c16r2="http://schemas.microsoft.com/office/drawing/2015/06/chart">
            <c:ext xmlns:c16="http://schemas.microsoft.com/office/drawing/2014/chart" uri="{C3380CC4-5D6E-409C-BE32-E72D297353CC}">
              <c16:uniqueId val="{00000008-A83E-4BC0-8280-782C87F94AF2}"/>
            </c:ext>
          </c:extLst>
        </c:ser>
        <c:dLbls>
          <c:showLegendKey val="0"/>
          <c:showVal val="0"/>
          <c:showCatName val="0"/>
          <c:showSerName val="0"/>
          <c:showPercent val="0"/>
          <c:showBubbleSize val="0"/>
        </c:dLbls>
        <c:marker val="1"/>
        <c:smooth val="0"/>
        <c:axId val="111145048"/>
        <c:axId val="111144656"/>
      </c:lineChart>
      <c:catAx>
        <c:axId val="11114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44656"/>
        <c:crosses val="autoZero"/>
        <c:auto val="1"/>
        <c:lblAlgn val="ctr"/>
        <c:lblOffset val="100"/>
        <c:tickLblSkip val="1"/>
        <c:tickMarkSkip val="1"/>
        <c:noMultiLvlLbl val="0"/>
      </c:catAx>
      <c:valAx>
        <c:axId val="11114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4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13415</c:v>
                </c:pt>
                <c:pt idx="5">
                  <c:v>13673</c:v>
                </c:pt>
                <c:pt idx="8">
                  <c:v>13745</c:v>
                </c:pt>
                <c:pt idx="11">
                  <c:v>13596</c:v>
                </c:pt>
                <c:pt idx="14">
                  <c:v>14172</c:v>
                </c:pt>
              </c:numCache>
            </c:numRef>
          </c:val>
          <c:extLst xmlns:c16r2="http://schemas.microsoft.com/office/drawing/2015/06/chart">
            <c:ext xmlns:c16="http://schemas.microsoft.com/office/drawing/2014/chart" uri="{C3380CC4-5D6E-409C-BE32-E72D297353CC}">
              <c16:uniqueId val="{00000000-E818-4CD7-8FC7-694937138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2063</c:v>
                </c:pt>
                <c:pt idx="5">
                  <c:v>1951</c:v>
                </c:pt>
                <c:pt idx="8">
                  <c:v>1739</c:v>
                </c:pt>
                <c:pt idx="11">
                  <c:v>1369</c:v>
                </c:pt>
                <c:pt idx="14">
                  <c:v>1009</c:v>
                </c:pt>
              </c:numCache>
            </c:numRef>
          </c:val>
          <c:extLst xmlns:c16r2="http://schemas.microsoft.com/office/drawing/2015/06/chart">
            <c:ext xmlns:c16="http://schemas.microsoft.com/office/drawing/2014/chart" uri="{C3380CC4-5D6E-409C-BE32-E72D297353CC}">
              <c16:uniqueId val="{00000001-E818-4CD7-8FC7-694937138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2531</c:v>
                </c:pt>
                <c:pt idx="5">
                  <c:v>2620</c:v>
                </c:pt>
                <c:pt idx="8">
                  <c:v>3223</c:v>
                </c:pt>
                <c:pt idx="11">
                  <c:v>3356</c:v>
                </c:pt>
                <c:pt idx="14">
                  <c:v>2984</c:v>
                </c:pt>
              </c:numCache>
            </c:numRef>
          </c:val>
          <c:extLst xmlns:c16r2="http://schemas.microsoft.com/office/drawing/2015/06/chart">
            <c:ext xmlns:c16="http://schemas.microsoft.com/office/drawing/2014/chart" uri="{C3380CC4-5D6E-409C-BE32-E72D297353CC}">
              <c16:uniqueId val="{00000002-E818-4CD7-8FC7-694937138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159</c:v>
                </c:pt>
                <c:pt idx="3">
                  <c:v>28</c:v>
                </c:pt>
                <c:pt idx="6">
                  <c:v>163</c:v>
                </c:pt>
                <c:pt idx="9">
                  <c:v>244</c:v>
                </c:pt>
                <c:pt idx="12">
                  <c:v>39</c:v>
                </c:pt>
              </c:numCache>
            </c:numRef>
          </c:val>
          <c:extLst xmlns:c16r2="http://schemas.microsoft.com/office/drawing/2015/06/chart">
            <c:ext xmlns:c16="http://schemas.microsoft.com/office/drawing/2014/chart" uri="{C3380CC4-5D6E-409C-BE32-E72D297353CC}">
              <c16:uniqueId val="{00000003-E818-4CD7-8FC7-694937138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18-4CD7-8FC7-694937138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18-4CD7-8FC7-694937138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1517</c:v>
                </c:pt>
                <c:pt idx="3">
                  <c:v>1571</c:v>
                </c:pt>
                <c:pt idx="6">
                  <c:v>1572</c:v>
                </c:pt>
                <c:pt idx="9">
                  <c:v>1684</c:v>
                </c:pt>
                <c:pt idx="12">
                  <c:v>1684</c:v>
                </c:pt>
              </c:numCache>
            </c:numRef>
          </c:val>
          <c:extLst xmlns:c16r2="http://schemas.microsoft.com/office/drawing/2015/06/chart">
            <c:ext xmlns:c16="http://schemas.microsoft.com/office/drawing/2014/chart" uri="{C3380CC4-5D6E-409C-BE32-E72D297353CC}">
              <c16:uniqueId val="{00000006-E818-4CD7-8FC7-694937138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1362</c:v>
                </c:pt>
                <c:pt idx="3">
                  <c:v>1347</c:v>
                </c:pt>
                <c:pt idx="6">
                  <c:v>1298</c:v>
                </c:pt>
                <c:pt idx="9">
                  <c:v>1188</c:v>
                </c:pt>
                <c:pt idx="12">
                  <c:v>1065</c:v>
                </c:pt>
              </c:numCache>
            </c:numRef>
          </c:val>
          <c:extLst xmlns:c16r2="http://schemas.microsoft.com/office/drawing/2015/06/chart">
            <c:ext xmlns:c16="http://schemas.microsoft.com/office/drawing/2014/chart" uri="{C3380CC4-5D6E-409C-BE32-E72D297353CC}">
              <c16:uniqueId val="{00000007-E818-4CD7-8FC7-694937138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9141</c:v>
                </c:pt>
                <c:pt idx="3">
                  <c:v>9027</c:v>
                </c:pt>
                <c:pt idx="6">
                  <c:v>8826</c:v>
                </c:pt>
                <c:pt idx="9">
                  <c:v>8401</c:v>
                </c:pt>
                <c:pt idx="12">
                  <c:v>7925</c:v>
                </c:pt>
              </c:numCache>
            </c:numRef>
          </c:val>
          <c:extLst xmlns:c16r2="http://schemas.microsoft.com/office/drawing/2015/06/chart">
            <c:ext xmlns:c16="http://schemas.microsoft.com/office/drawing/2014/chart" uri="{C3380CC4-5D6E-409C-BE32-E72D297353CC}">
              <c16:uniqueId val="{00000008-E818-4CD7-8FC7-694937138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138</c:v>
                </c:pt>
                <c:pt idx="3">
                  <c:v>130</c:v>
                </c:pt>
                <c:pt idx="6">
                  <c:v>123</c:v>
                </c:pt>
                <c:pt idx="9">
                  <c:v>115</c:v>
                </c:pt>
                <c:pt idx="12">
                  <c:v>107</c:v>
                </c:pt>
              </c:numCache>
            </c:numRef>
          </c:val>
          <c:extLst xmlns:c16r2="http://schemas.microsoft.com/office/drawing/2015/06/chart">
            <c:ext xmlns:c16="http://schemas.microsoft.com/office/drawing/2014/chart" uri="{C3380CC4-5D6E-409C-BE32-E72D297353CC}">
              <c16:uniqueId val="{00000009-E818-4CD7-8FC7-694937138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10532</c:v>
                </c:pt>
                <c:pt idx="3">
                  <c:v>11154</c:v>
                </c:pt>
                <c:pt idx="6">
                  <c:v>11584</c:v>
                </c:pt>
                <c:pt idx="9">
                  <c:v>11839</c:v>
                </c:pt>
                <c:pt idx="12">
                  <c:v>13234</c:v>
                </c:pt>
              </c:numCache>
            </c:numRef>
          </c:val>
          <c:extLst xmlns:c16r2="http://schemas.microsoft.com/office/drawing/2015/06/chart">
            <c:ext xmlns:c16="http://schemas.microsoft.com/office/drawing/2014/chart" uri="{C3380CC4-5D6E-409C-BE32-E72D297353CC}">
              <c16:uniqueId val="{0000000A-E818-4CD7-8FC7-694937138FE6}"/>
            </c:ext>
          </c:extLst>
        </c:ser>
        <c:dLbls>
          <c:showLegendKey val="0"/>
          <c:showVal val="0"/>
          <c:showCatName val="0"/>
          <c:showSerName val="0"/>
          <c:showPercent val="0"/>
          <c:showBubbleSize val="0"/>
        </c:dLbls>
        <c:gapWidth val="100"/>
        <c:overlap val="100"/>
        <c:axId val="474965840"/>
        <c:axId val="474965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4839</c:v>
                </c:pt>
                <c:pt idx="2">
                  <c:v>#N/A</c:v>
                </c:pt>
                <c:pt idx="3">
                  <c:v>#N/A</c:v>
                </c:pt>
                <c:pt idx="4">
                  <c:v>5012</c:v>
                </c:pt>
                <c:pt idx="5">
                  <c:v>#N/A</c:v>
                </c:pt>
                <c:pt idx="6">
                  <c:v>#N/A</c:v>
                </c:pt>
                <c:pt idx="7">
                  <c:v>4858</c:v>
                </c:pt>
                <c:pt idx="8">
                  <c:v>#N/A</c:v>
                </c:pt>
                <c:pt idx="9">
                  <c:v>#N/A</c:v>
                </c:pt>
                <c:pt idx="10">
                  <c:v>5149</c:v>
                </c:pt>
                <c:pt idx="11">
                  <c:v>#N/A</c:v>
                </c:pt>
                <c:pt idx="12">
                  <c:v>#N/A</c:v>
                </c:pt>
                <c:pt idx="13">
                  <c:v>5890</c:v>
                </c:pt>
                <c:pt idx="14">
                  <c:v>#N/A</c:v>
                </c:pt>
              </c:numCache>
            </c:numRef>
          </c:val>
          <c:smooth val="0"/>
          <c:extLst xmlns:c16r2="http://schemas.microsoft.com/office/drawing/2015/06/chart">
            <c:ext xmlns:c16="http://schemas.microsoft.com/office/drawing/2014/chart" uri="{C3380CC4-5D6E-409C-BE32-E72D297353CC}">
              <c16:uniqueId val="{0000000B-E818-4CD7-8FC7-694937138FE6}"/>
            </c:ext>
          </c:extLst>
        </c:ser>
        <c:dLbls>
          <c:showLegendKey val="0"/>
          <c:showVal val="0"/>
          <c:showCatName val="0"/>
          <c:showSerName val="0"/>
          <c:showPercent val="0"/>
          <c:showBubbleSize val="0"/>
        </c:dLbls>
        <c:marker val="1"/>
        <c:smooth val="0"/>
        <c:axId val="474965840"/>
        <c:axId val="474965448"/>
      </c:lineChart>
      <c:catAx>
        <c:axId val="47496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965448"/>
        <c:crosses val="autoZero"/>
        <c:auto val="1"/>
        <c:lblAlgn val="ctr"/>
        <c:lblOffset val="100"/>
        <c:tickLblSkip val="1"/>
        <c:tickMarkSkip val="1"/>
        <c:noMultiLvlLbl val="0"/>
      </c:catAx>
      <c:valAx>
        <c:axId val="474965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96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2209</c:v>
                </c:pt>
                <c:pt idx="1">
                  <c:v>2351</c:v>
                </c:pt>
                <c:pt idx="2">
                  <c:v>1831</c:v>
                </c:pt>
              </c:numCache>
            </c:numRef>
          </c:val>
          <c:extLst xmlns:c16r2="http://schemas.microsoft.com/office/drawing/2015/06/chart">
            <c:ext xmlns:c16="http://schemas.microsoft.com/office/drawing/2014/chart" uri="{C3380CC4-5D6E-409C-BE32-E72D297353CC}">
              <c16:uniqueId val="{00000000-16C3-4655-AB7B-0032E44B68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341</c:v>
                </c:pt>
                <c:pt idx="1">
                  <c:v>341</c:v>
                </c:pt>
                <c:pt idx="2">
                  <c:v>341</c:v>
                </c:pt>
              </c:numCache>
            </c:numRef>
          </c:val>
          <c:extLst xmlns:c16r2="http://schemas.microsoft.com/office/drawing/2015/06/chart">
            <c:ext xmlns:c16="http://schemas.microsoft.com/office/drawing/2014/chart" uri="{C3380CC4-5D6E-409C-BE32-E72D297353CC}">
              <c16:uniqueId val="{00000001-16C3-4655-AB7B-0032E44B68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1721</c:v>
                </c:pt>
                <c:pt idx="1">
                  <c:v>1772</c:v>
                </c:pt>
                <c:pt idx="2">
                  <c:v>1845</c:v>
                </c:pt>
              </c:numCache>
            </c:numRef>
          </c:val>
          <c:extLst xmlns:c16r2="http://schemas.microsoft.com/office/drawing/2015/06/chart">
            <c:ext xmlns:c16="http://schemas.microsoft.com/office/drawing/2014/chart" uri="{C3380CC4-5D6E-409C-BE32-E72D297353CC}">
              <c16:uniqueId val="{00000002-16C3-4655-AB7B-0032E44B68A0}"/>
            </c:ext>
          </c:extLst>
        </c:ser>
        <c:dLbls>
          <c:showLegendKey val="0"/>
          <c:showVal val="0"/>
          <c:showCatName val="0"/>
          <c:showSerName val="0"/>
          <c:showPercent val="0"/>
          <c:showBubbleSize val="0"/>
        </c:dLbls>
        <c:gapWidth val="120"/>
        <c:overlap val="100"/>
        <c:axId val="474965056"/>
        <c:axId val="474966232"/>
      </c:barChart>
      <c:catAx>
        <c:axId val="4749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4966232"/>
        <c:crosses val="autoZero"/>
        <c:auto val="1"/>
        <c:lblAlgn val="ctr"/>
        <c:lblOffset val="100"/>
        <c:tickLblSkip val="1"/>
        <c:tickMarkSkip val="1"/>
        <c:noMultiLvlLbl val="0"/>
      </c:catAx>
      <c:valAx>
        <c:axId val="474966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496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27-4D9B-BC1F-BC0C671CF58B}"/>
                </c:ext>
                <c:ext xmlns:c15="http://schemas.microsoft.com/office/drawing/2012/chart" uri="{CE6537A1-D6FC-4f65-9D91-7224C49458BB}">
                  <c15:dlblFieldTable>
                    <c15:dlblFTEntry>
                      <c15:txfldGUID>{1BA3CEBE-A6D4-486A-8C84-55F06F0887DF}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27-4D9B-BC1F-BC0C671CF58B}"/>
                </c:ext>
                <c:ext xmlns:c15="http://schemas.microsoft.com/office/drawing/2012/chart" uri="{CE6537A1-D6FC-4f65-9D91-7224C49458BB}">
                  <c15:dlblFieldTable>
                    <c15:dlblFTEntry>
                      <c15:txfldGUID>{7578E481-6F84-4BA2-9088-2A5B3224FCCD}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27-4D9B-BC1F-BC0C671CF58B}"/>
                </c:ext>
                <c:ext xmlns:c15="http://schemas.microsoft.com/office/drawing/2012/chart" uri="{CE6537A1-D6FC-4f65-9D91-7224C49458BB}">
                  <c15:dlblFieldTable>
                    <c15:dlblFTEntry>
                      <c15:txfldGUID>{994DBFAD-02CF-4562-AF53-32466565EBE2}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27-4D9B-BC1F-BC0C671CF58B}"/>
                </c:ext>
                <c:ext xmlns:c15="http://schemas.microsoft.com/office/drawing/2012/chart" uri="{CE6537A1-D6FC-4f65-9D91-7224C49458BB}">
                  <c15:dlblFieldTable>
                    <c15:dlblFTEntry>
                      <c15:txfldGUID>{D7F82B8D-3FF2-45DF-ABBD-DCB96A32B579}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27-4D9B-BC1F-BC0C671CF58B}"/>
                </c:ext>
                <c:ext xmlns:c15="http://schemas.microsoft.com/office/drawing/2012/chart" uri="{CE6537A1-D6FC-4f65-9D91-7224C49458BB}">
                  <c15:dlblFieldTable>
                    <c15:dlblFTEntry>
                      <c15:txfldGUID>{E0793229-B5AC-48B2-AFDD-90DDA5C06CD8}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27-4D9B-BC1F-BC0C671CF58B}"/>
                </c:ext>
                <c:ext xmlns:c15="http://schemas.microsoft.com/office/drawing/2012/chart" uri="{CE6537A1-D6FC-4f65-9D91-7224C49458BB}">
                  <c15:layout/>
                  <c15:dlblFieldTable>
                    <c15:dlblFTEntry>
                      <c15:txfldGUID>{08F75C6E-AEEF-462F-9F81-A102B1ADE574}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27-4D9B-BC1F-BC0C671CF58B}"/>
                </c:ext>
                <c:ext xmlns:c15="http://schemas.microsoft.com/office/drawing/2012/chart" uri="{CE6537A1-D6FC-4f65-9D91-7224C49458BB}">
                  <c15:layout/>
                  <c15:dlblFieldTable>
                    <c15:dlblFTEntry>
                      <c15:txfldGUID>{6689E4C2-3C01-47F4-95F1-962BC6FAE99B}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27-4D9B-BC1F-BC0C671CF58B}"/>
                </c:ext>
                <c:ext xmlns:c15="http://schemas.microsoft.com/office/drawing/2012/chart" uri="{CE6537A1-D6FC-4f65-9D91-7224C49458BB}">
                  <c15:layout/>
                  <c15:dlblFieldTable>
                    <c15:dlblFTEntry>
                      <c15:txfldGUID>{62048D43-70BB-4F3F-B415-FBBD4BC02923}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27-4D9B-BC1F-BC0C671CF58B}"/>
                </c:ext>
                <c:ext xmlns:c15="http://schemas.microsoft.com/office/drawing/2012/chart" uri="{CE6537A1-D6FC-4f65-9D91-7224C49458BB}">
                  <c15:layout/>
                  <c15:dlblFieldTable>
                    <c15:dlblFTEntry>
                      <c15:txfldGUID>{BD6647D0-FC3E-4660-A83F-02EFE617D6B4}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72.5</c:v>
                </c:pt>
                <c:pt idx="16">
                  <c:v>73.400000000000006</c:v>
                </c:pt>
                <c:pt idx="24">
                  <c:v>74.400000000000006</c:v>
                </c:pt>
                <c:pt idx="32">
                  <c:v>74.900000000000006</c:v>
                </c:pt>
              </c:numCache>
            </c:numRef>
          </c:xVal>
          <c:yVal>
            <c:numRef>
              <c:f>公会計指標分析・財政指標組合せ分析表!$BP$51:$DC$51</c:f>
              <c:numCache>
                <c:formatCode>#,##0.0;"▲ "#,##0.0</c:formatCode>
                <c:ptCount val="40"/>
                <c:pt idx="8">
                  <c:v>100.6</c:v>
                </c:pt>
                <c:pt idx="16">
                  <c:v>101.7</c:v>
                </c:pt>
                <c:pt idx="24">
                  <c:v>110.1</c:v>
                </c:pt>
                <c:pt idx="32">
                  <c:v>128.19999999999999</c:v>
                </c:pt>
              </c:numCache>
            </c:numRef>
          </c:yVal>
          <c:smooth val="0"/>
          <c:extLst xmlns:c16r2="http://schemas.microsoft.com/office/drawing/2015/06/chart">
            <c:ext xmlns:c16="http://schemas.microsoft.com/office/drawing/2014/chart" uri="{C3380CC4-5D6E-409C-BE32-E72D297353CC}">
              <c16:uniqueId val="{00000009-8E27-4D9B-BC1F-BC0C671CF5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27-4D9B-BC1F-BC0C671CF58B}"/>
                </c:ext>
                <c:ext xmlns:c15="http://schemas.microsoft.com/office/drawing/2012/chart" uri="{CE6537A1-D6FC-4f65-9D91-7224C49458BB}">
                  <c15:dlblFieldTable>
                    <c15:dlblFTEntry>
                      <c15:txfldGUID>{7C70FFAC-22FC-46CF-B880-358713DE38DE}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27-4D9B-BC1F-BC0C671CF58B}"/>
                </c:ext>
                <c:ext xmlns:c15="http://schemas.microsoft.com/office/drawing/2012/chart" uri="{CE6537A1-D6FC-4f65-9D91-7224C49458BB}">
                  <c15:dlblFieldTable>
                    <c15:dlblFTEntry>
                      <c15:txfldGUID>{BB001C5B-1C35-461C-87A6-2D87893FDC43}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27-4D9B-BC1F-BC0C671CF58B}"/>
                </c:ext>
                <c:ext xmlns:c15="http://schemas.microsoft.com/office/drawing/2012/chart" uri="{CE6537A1-D6FC-4f65-9D91-7224C49458BB}">
                  <c15:dlblFieldTable>
                    <c15:dlblFTEntry>
                      <c15:txfldGUID>{79B24D8A-55CF-4C8A-8E30-165E4F4B2D17}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27-4D9B-BC1F-BC0C671CF58B}"/>
                </c:ext>
                <c:ext xmlns:c15="http://schemas.microsoft.com/office/drawing/2012/chart" uri="{CE6537A1-D6FC-4f65-9D91-7224C49458BB}">
                  <c15:dlblFieldTable>
                    <c15:dlblFTEntry>
                      <c15:txfldGUID>{920A5A97-94F8-452D-957C-A0B0C042B3C2}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27-4D9B-BC1F-BC0C671CF58B}"/>
                </c:ext>
                <c:ext xmlns:c15="http://schemas.microsoft.com/office/drawing/2012/chart" uri="{CE6537A1-D6FC-4f65-9D91-7224C49458BB}">
                  <c15:dlblFieldTable>
                    <c15:dlblFTEntry>
                      <c15:txfldGUID>{EFE99794-5499-4D7C-A5D3-6D39264EE50F}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27-4D9B-BC1F-BC0C671CF58B}"/>
                </c:ext>
                <c:ext xmlns:c15="http://schemas.microsoft.com/office/drawing/2012/chart" uri="{CE6537A1-D6FC-4f65-9D91-7224C49458BB}">
                  <c15:layout/>
                  <c15:dlblFieldTable>
                    <c15:dlblFTEntry>
                      <c15:txfldGUID>{63F898CA-76EE-4D4D-A775-0329446E97B2}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27-4D9B-BC1F-BC0C671CF58B}"/>
                </c:ext>
                <c:ext xmlns:c15="http://schemas.microsoft.com/office/drawing/2012/chart" uri="{CE6537A1-D6FC-4f65-9D91-7224C49458BB}">
                  <c15:layout/>
                  <c15:dlblFieldTable>
                    <c15:dlblFTEntry>
                      <c15:txfldGUID>{8480FCDB-1AB9-493D-BCC0-AAEFCB51C87F}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27-4D9B-BC1F-BC0C671CF58B}"/>
                </c:ext>
                <c:ext xmlns:c15="http://schemas.microsoft.com/office/drawing/2012/chart" uri="{CE6537A1-D6FC-4f65-9D91-7224C49458BB}">
                  <c15:layout/>
                  <c15:dlblFieldTable>
                    <c15:dlblFTEntry>
                      <c15:txfldGUID>{A9CDF0F7-AD89-46A1-AC94-0C9001817752}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27-4D9B-BC1F-BC0C671CF58B}"/>
                </c:ext>
                <c:ext xmlns:c15="http://schemas.microsoft.com/office/drawing/2012/chart" uri="{CE6537A1-D6FC-4f65-9D91-7224C49458BB}">
                  <c15:layout/>
                  <c15:dlblFieldTable>
                    <c15:dlblFTEntry>
                      <c15:txfldGUID>{E096CB1A-38F1-4E11-8393-9650F4D369CF}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57</c:v>
                </c:pt>
                <c:pt idx="24">
                  <c:v>59.7</c:v>
                </c:pt>
                <c:pt idx="32">
                  <c:v>59.1</c:v>
                </c:pt>
              </c:numCache>
            </c:numRef>
          </c:xVal>
          <c:yVal>
            <c:numRef>
              <c:f>公会計指標分析・財政指標組合せ分析表!$BP$55:$DC$55</c:f>
              <c:numCache>
                <c:formatCode>#,##0.0;"▲ "#,##0.0</c:formatCode>
                <c:ptCount val="40"/>
                <c:pt idx="8">
                  <c:v>44.9</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8E27-4D9B-BC1F-BC0C671CF58B}"/>
            </c:ext>
          </c:extLst>
        </c:ser>
        <c:dLbls>
          <c:showLegendKey val="0"/>
          <c:showVal val="1"/>
          <c:showCatName val="0"/>
          <c:showSerName val="0"/>
          <c:showPercent val="0"/>
          <c:showBubbleSize val="0"/>
        </c:dLbls>
        <c:axId val="161929248"/>
        <c:axId val="161928464"/>
      </c:scatterChart>
      <c:valAx>
        <c:axId val="161929248"/>
        <c:scaling>
          <c:orientation val="minMax"/>
          <c:max val="7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928464"/>
        <c:crosses val="autoZero"/>
        <c:crossBetween val="midCat"/>
      </c:valAx>
      <c:valAx>
        <c:axId val="16192846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92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12-454D-A492-600C87993711}"/>
                </c:ext>
                <c:ext xmlns:c15="http://schemas.microsoft.com/office/drawing/2012/chart" uri="{CE6537A1-D6FC-4f65-9D91-7224C49458BB}">
                  <c15:layout/>
                  <c15:dlblFieldTable>
                    <c15:dlblFTEntry>
                      <c15:txfldGUID>{D8E130E6-245A-49C5-93FA-6F086985F40F}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12-454D-A492-600C87993711}"/>
                </c:ext>
                <c:ext xmlns:c15="http://schemas.microsoft.com/office/drawing/2012/chart" uri="{CE6537A1-D6FC-4f65-9D91-7224C49458BB}">
                  <c15:dlblFieldTable>
                    <c15:dlblFTEntry>
                      <c15:txfldGUID>{B4C4EE2E-5BD2-490A-B3F0-6DB1453B19D6}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12-454D-A492-600C87993711}"/>
                </c:ext>
                <c:ext xmlns:c15="http://schemas.microsoft.com/office/drawing/2012/chart" uri="{CE6537A1-D6FC-4f65-9D91-7224C49458BB}">
                  <c15:dlblFieldTable>
                    <c15:dlblFTEntry>
                      <c15:txfldGUID>{FD12F22A-A98F-4D28-B3CA-BB065382CF94}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12-454D-A492-600C87993711}"/>
                </c:ext>
                <c:ext xmlns:c15="http://schemas.microsoft.com/office/drawing/2012/chart" uri="{CE6537A1-D6FC-4f65-9D91-7224C49458BB}">
                  <c15:dlblFieldTable>
                    <c15:dlblFTEntry>
                      <c15:txfldGUID>{6CC0643F-D256-4DDC-8F38-9A8A4FCA001A}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12-454D-A492-600C87993711}"/>
                </c:ext>
                <c:ext xmlns:c15="http://schemas.microsoft.com/office/drawing/2012/chart" uri="{CE6537A1-D6FC-4f65-9D91-7224C49458BB}">
                  <c15:dlblFieldTable>
                    <c15:dlblFTEntry>
                      <c15:txfldGUID>{22C4CA8E-1330-43D2-95F3-CA9C05EE6A62}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12-454D-A492-600C87993711}"/>
                </c:ext>
                <c:ext xmlns:c15="http://schemas.microsoft.com/office/drawing/2012/chart" uri="{CE6537A1-D6FC-4f65-9D91-7224C49458BB}">
                  <c15:layout/>
                  <c15:dlblFieldTable>
                    <c15:dlblFTEntry>
                      <c15:txfldGUID>{8188816A-99D7-437C-8109-97CECF13EACF}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12-454D-A492-600C87993711}"/>
                </c:ext>
                <c:ext xmlns:c15="http://schemas.microsoft.com/office/drawing/2012/chart" uri="{CE6537A1-D6FC-4f65-9D91-7224C49458BB}">
                  <c15:layout/>
                  <c15:dlblFieldTable>
                    <c15:dlblFTEntry>
                      <c15:txfldGUID>{27E56DA6-84E5-4C60-9FDF-474DF5D63063}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12-454D-A492-600C87993711}"/>
                </c:ext>
                <c:ext xmlns:c15="http://schemas.microsoft.com/office/drawing/2012/chart" uri="{CE6537A1-D6FC-4f65-9D91-7224C49458BB}">
                  <c15:layout/>
                  <c15:dlblFieldTable>
                    <c15:dlblFTEntry>
                      <c15:txfldGUID>{73B5036A-D138-4860-8165-FFA67B6D3DEE}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12-454D-A492-600C87993711}"/>
                </c:ext>
                <c:ext xmlns:c15="http://schemas.microsoft.com/office/drawing/2012/chart" uri="{CE6537A1-D6FC-4f65-9D91-7224C49458BB}">
                  <c15:layout/>
                  <c15:dlblFieldTable>
                    <c15:dlblFTEntry>
                      <c15:txfldGUID>{436B163E-F5DC-428C-9F35-6CC335DA6458}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6.8</c:v>
                </c:pt>
                <c:pt idx="16">
                  <c:v>7</c:v>
                </c:pt>
                <c:pt idx="24">
                  <c:v>7.8</c:v>
                </c:pt>
                <c:pt idx="32">
                  <c:v>9.1</c:v>
                </c:pt>
              </c:numCache>
            </c:numRef>
          </c:xVal>
          <c:yVal>
            <c:numRef>
              <c:f>公会計指標分析・財政指標組合せ分析表!$BP$73:$DC$73</c:f>
              <c:numCache>
                <c:formatCode>#,##0.0;"▲ "#,##0.0</c:formatCode>
                <c:ptCount val="40"/>
                <c:pt idx="0">
                  <c:v>99.1</c:v>
                </c:pt>
                <c:pt idx="8">
                  <c:v>100.6</c:v>
                </c:pt>
                <c:pt idx="16">
                  <c:v>101.7</c:v>
                </c:pt>
                <c:pt idx="24">
                  <c:v>110.1</c:v>
                </c:pt>
                <c:pt idx="32">
                  <c:v>128.19999999999999</c:v>
                </c:pt>
              </c:numCache>
            </c:numRef>
          </c:yVal>
          <c:smooth val="0"/>
          <c:extLst xmlns:c16r2="http://schemas.microsoft.com/office/drawing/2015/06/chart">
            <c:ext xmlns:c16="http://schemas.microsoft.com/office/drawing/2014/chart" uri="{C3380CC4-5D6E-409C-BE32-E72D297353CC}">
              <c16:uniqueId val="{00000009-8812-454D-A492-600C879937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12-454D-A492-600C87993711}"/>
                </c:ext>
                <c:ext xmlns:c15="http://schemas.microsoft.com/office/drawing/2012/chart" uri="{CE6537A1-D6FC-4f65-9D91-7224C49458BB}">
                  <c15:layout/>
                  <c15:dlblFieldTable>
                    <c15:dlblFTEntry>
                      <c15:txfldGUID>{847FB5A5-E256-4C9F-B873-8206BD29D27C}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12-454D-A492-600C87993711}"/>
                </c:ext>
                <c:ext xmlns:c15="http://schemas.microsoft.com/office/drawing/2012/chart" uri="{CE6537A1-D6FC-4f65-9D91-7224C49458BB}">
                  <c15:dlblFieldTable>
                    <c15:dlblFTEntry>
                      <c15:txfldGUID>{F869ACBF-9B8C-49DF-9991-7FB19FE39E05}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12-454D-A492-600C87993711}"/>
                </c:ext>
                <c:ext xmlns:c15="http://schemas.microsoft.com/office/drawing/2012/chart" uri="{CE6537A1-D6FC-4f65-9D91-7224C49458BB}">
                  <c15:dlblFieldTable>
                    <c15:dlblFTEntry>
                      <c15:txfldGUID>{AD2B1E07-5023-4E54-85BE-1B9A43BBF3BD}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12-454D-A492-600C87993711}"/>
                </c:ext>
                <c:ext xmlns:c15="http://schemas.microsoft.com/office/drawing/2012/chart" uri="{CE6537A1-D6FC-4f65-9D91-7224C49458BB}">
                  <c15:dlblFieldTable>
                    <c15:dlblFTEntry>
                      <c15:txfldGUID>{046E7B86-D09F-4A8C-96B9-552D50C7327E}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12-454D-A492-600C87993711}"/>
                </c:ext>
                <c:ext xmlns:c15="http://schemas.microsoft.com/office/drawing/2012/chart" uri="{CE6537A1-D6FC-4f65-9D91-7224C49458BB}">
                  <c15:dlblFieldTable>
                    <c15:dlblFTEntry>
                      <c15:txfldGUID>{2741BFB4-9469-4D9A-B375-F2DAA61CF2EF}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12-454D-A492-600C87993711}"/>
                </c:ext>
                <c:ext xmlns:c15="http://schemas.microsoft.com/office/drawing/2012/chart" uri="{CE6537A1-D6FC-4f65-9D91-7224C49458BB}">
                  <c15:layout/>
                  <c15:dlblFieldTable>
                    <c15:dlblFTEntry>
                      <c15:txfldGUID>{DFB36172-F0D6-4D26-9A22-B4BDAB5B5107}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12-454D-A492-600C87993711}"/>
                </c:ext>
                <c:ext xmlns:c15="http://schemas.microsoft.com/office/drawing/2012/chart" uri="{CE6537A1-D6FC-4f65-9D91-7224C49458BB}">
                  <c15:layout/>
                  <c15:dlblFieldTable>
                    <c15:dlblFTEntry>
                      <c15:txfldGUID>{8805F56B-FEC3-4CC9-9F12-884B31D60D6C}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12-454D-A492-600C87993711}"/>
                </c:ext>
                <c:ext xmlns:c15="http://schemas.microsoft.com/office/drawing/2012/chart" uri="{CE6537A1-D6FC-4f65-9D91-7224C49458BB}">
                  <c15:layout/>
                  <c15:dlblFieldTable>
                    <c15:dlblFTEntry>
                      <c15:txfldGUID>{31C2F97E-4CC8-438F-8AA8-5A85906DEC75}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12-454D-A492-600C87993711}"/>
                </c:ext>
                <c:ext xmlns:c15="http://schemas.microsoft.com/office/drawing/2012/chart" uri="{CE6537A1-D6FC-4f65-9D91-7224C49458BB}">
                  <c15:layout/>
                  <c15:dlblFieldTable>
                    <c15:dlblFTEntry>
                      <c15:txfldGUID>{2DA974F2-DE90-45D6-A2AE-58AEA71AB0CA}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8812-454D-A492-600C87993711}"/>
            </c:ext>
          </c:extLst>
        </c:ser>
        <c:dLbls>
          <c:showLegendKey val="0"/>
          <c:showVal val="1"/>
          <c:showCatName val="0"/>
          <c:showSerName val="0"/>
          <c:showPercent val="0"/>
          <c:showBubbleSize val="0"/>
        </c:dLbls>
        <c:axId val="482256640"/>
        <c:axId val="482255856"/>
      </c:scatterChart>
      <c:valAx>
        <c:axId val="482256640"/>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255856"/>
        <c:crosses val="autoZero"/>
        <c:crossBetween val="midCat"/>
      </c:valAx>
      <c:valAx>
        <c:axId val="48225585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256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年度までは、実質公債費比率の分子が減少していたが、平成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年度以降は増加傾向にある。</a:t>
          </a:r>
        </a:p>
        <a:p>
          <a:r>
            <a:rPr kumimoji="1" lang="ja-JP" altLang="en-US" sz="1200">
              <a:latin typeface="ＭＳ ゴシック" pitchFamily="49" charset="-128"/>
              <a:ea typeface="ＭＳ ゴシック" pitchFamily="49" charset="-128"/>
            </a:rPr>
            <a:t>　主な変動要因は、以下の通りである。</a:t>
          </a:r>
        </a:p>
        <a:p>
          <a:r>
            <a:rPr kumimoji="1" lang="ja-JP" altLang="en-US" sz="1200">
              <a:latin typeface="ＭＳ ゴシック" pitchFamily="49" charset="-128"/>
              <a:ea typeface="ＭＳ ゴシック" pitchFamily="49" charset="-128"/>
            </a:rPr>
            <a:t>○元利償還金は、近年の普通建設事業費の増加により地方債発行額が伸びているため増加傾向にある。</a:t>
          </a:r>
        </a:p>
        <a:p>
          <a:r>
            <a:rPr kumimoji="1" lang="ja-JP" altLang="en-US" sz="1200">
              <a:latin typeface="ＭＳ ゴシック" pitchFamily="49" charset="-128"/>
              <a:ea typeface="ＭＳ ゴシック" pitchFamily="49" charset="-128"/>
            </a:rPr>
            <a:t>○公営企業債の元利償還金は、公共下水道事業特別会計、農業集落排水事業特別会計への準元利償還金が増となっている。</a:t>
          </a:r>
        </a:p>
        <a:p>
          <a:r>
            <a:rPr kumimoji="1" lang="ja-JP" altLang="en-US" sz="1200">
              <a:latin typeface="ＭＳ ゴシック" pitchFamily="49" charset="-128"/>
              <a:ea typeface="ＭＳ ゴシック" pitchFamily="49" charset="-128"/>
            </a:rPr>
            <a:t>○算入公債費等は、住宅管理費が減じたことにより相対的に公債費充当分が増加したこと及び、交付税算入率の高い起債の償還額の増により増加している。</a:t>
          </a:r>
        </a:p>
        <a:p>
          <a:r>
            <a:rPr kumimoji="1" lang="ja-JP" altLang="en-US" sz="1200">
              <a:latin typeface="ＭＳ ゴシック" pitchFamily="49" charset="-128"/>
              <a:ea typeface="ＭＳ ゴシック" pitchFamily="49" charset="-128"/>
            </a:rPr>
            <a:t>　今後も、実質公債費比率の増加が見込まれるため、事業の必要性や緊急性などの優先順位付けを行いながら、地方債の新規発行を抑制し、公債費負担の軽減に努める。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年度は対前年度で</a:t>
          </a:r>
          <a:r>
            <a:rPr kumimoji="1" lang="en-US" altLang="ja-JP" sz="1400">
              <a:latin typeface="ＭＳ ゴシック" pitchFamily="49" charset="-128"/>
              <a:ea typeface="ＭＳ ゴシック" pitchFamily="49" charset="-128"/>
            </a:rPr>
            <a:t>741</a:t>
          </a:r>
          <a:r>
            <a:rPr kumimoji="1" lang="ja-JP" altLang="en-US" sz="1400">
              <a:latin typeface="ＭＳ ゴシック" pitchFamily="49" charset="-128"/>
              <a:ea typeface="ＭＳ ゴシック" pitchFamily="49" charset="-128"/>
            </a:rPr>
            <a:t>百万円増加している。これは、将来負担額は増加し、充当可能財源等が減少したことによるものである。</a:t>
          </a:r>
        </a:p>
        <a:p>
          <a:r>
            <a:rPr kumimoji="1" lang="ja-JP" altLang="en-US" sz="1400">
              <a:latin typeface="ＭＳ ゴシック" pitchFamily="49" charset="-128"/>
              <a:ea typeface="ＭＳ ゴシック" pitchFamily="49" charset="-128"/>
            </a:rPr>
            <a:t>　今後数年間は、地方債残高の増加が見込まれることから、将来負担額も増加する見込みである。</a:t>
          </a:r>
        </a:p>
        <a:p>
          <a:r>
            <a:rPr kumimoji="1" lang="ja-JP" altLang="en-US" sz="1400">
              <a:latin typeface="ＭＳ ゴシック" pitchFamily="49" charset="-128"/>
              <a:ea typeface="ＭＳ ゴシック" pitchFamily="49" charset="-128"/>
            </a:rPr>
            <a:t>　令和元年度まで新施設整備事業などの大型事業を実施しているため、厳しい財政運営を迫られている。事業の必要性や緊急性などの優先順位付けを行いながら、地方債の新規発行を抑制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山梨県市川三郷町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億円、「まごころ基金」に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億円積み立てた一方、収支不足のため「財政調整基金」を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億円、地域の振興に係る事業に対し「地域振興基金」を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新施設建設等により、平成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収支不足が生じる見込みである。収支不足を補うため、基金取崩は避けられない状況である。現在の歳出状況が継続した場合、歳入歳出収支が赤字へ転落してしまうため、抜本的な事業見直し及び歳出削減を実施する。　</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・地域振興基金：町民の連携の強化、地域振興のための事業実施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・まごころ基金：保健福祉の促進・充実に係る事業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・ふるさと水と土保全対策基金：土地改良施設の機能維持に係る地域の共同活動の支援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・大門碑林公園石造物購入等整備基金：大門碑林公園の石像等の取得整備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・地域振興基金：新町建設計画に基づき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億円積み立てた一方、地域の振興に係る事業に対し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・まごころ基金：指定寄付金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・地域振興基金：令和元年度まで、計画的に積立予定。また、令和元年度以降も引き続き、地域の振興に係る事業に対し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普通交付税の合併算定替えによる特例措置の適用期限終了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公共施設等の老朽化対策等に係る経費の増大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社会保障関係経費の増大</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新施設建設等により、平成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収支不足が生じる見込みである。収支不足を補うため、基金取崩は避けられない状況である。現在の歳出状況が継続した場合、歳入歳出収支が赤字へ転落してしまうため、抜本的な事業見直し及び歳出削減を実施す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年間の地方債償還のピーク時に取崩予定である。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本町の有形固定資産減価償却率は、類似団体と比較すると高い水準にあり、資産の老朽化が進んでいると言える。</a:t>
          </a:r>
        </a:p>
        <a:p>
          <a:r>
            <a:rPr kumimoji="1" lang="ja-JP" altLang="en-US" sz="1100">
              <a:latin typeface="ＭＳ Ｐゴシック" panose="020B0600070205080204" pitchFamily="50" charset="-128"/>
              <a:ea typeface="ＭＳ Ｐゴシック" panose="020B0600070205080204" pitchFamily="50" charset="-128"/>
            </a:rPr>
            <a:t>　そのため、今後は公共施設等の維持・更新に多額の費用が発生することが予想されるため、平成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年度に策定した公共施設等総合管理計画、今後整備予定である各施設の個別施設計画に基づき、老朽化した施設の集約化・複合化等を計画的に進めていく必要がある。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4637949"/>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05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05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441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463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062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25309</xdr:rowOff>
    </xdr:from>
    <xdr:to>
      <xdr:col>11</xdr:col>
      <xdr:colOff>187325</xdr:colOff>
      <xdr:row>29</xdr:row>
      <xdr:rowOff>126909</xdr:rowOff>
    </xdr:to>
    <xdr:sp macro="" textlink="">
      <xdr:nvSpPr>
        <xdr:cNvPr id="75" name="フローチャート: 判断 74"/>
        <xdr:cNvSpPr/>
      </xdr:nvSpPr>
      <xdr:spPr>
        <a:xfrm>
          <a:off x="2476500" y="49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138702</xdr:rowOff>
    </xdr:from>
    <xdr:to>
      <xdr:col>23</xdr:col>
      <xdr:colOff>136525</xdr:colOff>
      <xdr:row>27</xdr:row>
      <xdr:rowOff>68852</xdr:rowOff>
    </xdr:to>
    <xdr:sp macro="" textlink="">
      <xdr:nvSpPr>
        <xdr:cNvPr id="81" name="楕円 80"/>
        <xdr:cNvSpPr/>
      </xdr:nvSpPr>
      <xdr:spPr>
        <a:xfrm>
          <a:off x="4711700" y="45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82476</xdr:rowOff>
    </xdr:from>
    <xdr:ext cx="405111" cy="259045"/>
    <xdr:sp macro="" textlink="">
      <xdr:nvSpPr>
        <xdr:cNvPr id="82" name="有形固定資産減価償却率該当値テキスト"/>
        <xdr:cNvSpPr txBox="1"/>
      </xdr:nvSpPr>
      <xdr:spPr>
        <a:xfrm>
          <a:off x="4813300" y="4540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154124</xdr:rowOff>
    </xdr:from>
    <xdr:to>
      <xdr:col>19</xdr:col>
      <xdr:colOff>187325</xdr:colOff>
      <xdr:row>27</xdr:row>
      <xdr:rowOff>84274</xdr:rowOff>
    </xdr:to>
    <xdr:sp macro="" textlink="">
      <xdr:nvSpPr>
        <xdr:cNvPr id="83" name="楕円 82"/>
        <xdr:cNvSpPr/>
      </xdr:nvSpPr>
      <xdr:spPr>
        <a:xfrm>
          <a:off x="4000500" y="46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18052</xdr:rowOff>
    </xdr:from>
    <xdr:to>
      <xdr:col>23</xdr:col>
      <xdr:colOff>85725</xdr:colOff>
      <xdr:row>27</xdr:row>
      <xdr:rowOff>33474</xdr:rowOff>
    </xdr:to>
    <xdr:cxnSp macro="">
      <xdr:nvCxnSpPr>
        <xdr:cNvPr id="84" name="直線コネクタ 83"/>
        <xdr:cNvCxnSpPr/>
      </xdr:nvCxnSpPr>
      <xdr:spPr>
        <a:xfrm flipV="1">
          <a:off x="4051300" y="4647202"/>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13517</xdr:rowOff>
    </xdr:from>
    <xdr:to>
      <xdr:col>15</xdr:col>
      <xdr:colOff>187325</xdr:colOff>
      <xdr:row>27</xdr:row>
      <xdr:rowOff>115117</xdr:rowOff>
    </xdr:to>
    <xdr:sp macro="" textlink="">
      <xdr:nvSpPr>
        <xdr:cNvPr id="85" name="楕円 84"/>
        <xdr:cNvSpPr/>
      </xdr:nvSpPr>
      <xdr:spPr>
        <a:xfrm>
          <a:off x="3238500" y="46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33474</xdr:rowOff>
    </xdr:from>
    <xdr:to>
      <xdr:col>19</xdr:col>
      <xdr:colOff>136525</xdr:colOff>
      <xdr:row>27</xdr:row>
      <xdr:rowOff>64317</xdr:rowOff>
    </xdr:to>
    <xdr:cxnSp macro="">
      <xdr:nvCxnSpPr>
        <xdr:cNvPr id="86" name="直線コネクタ 85"/>
        <xdr:cNvCxnSpPr/>
      </xdr:nvCxnSpPr>
      <xdr:spPr>
        <a:xfrm flipV="1">
          <a:off x="3289300" y="466262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87" name="楕円 86"/>
        <xdr:cNvSpPr/>
      </xdr:nvSpPr>
      <xdr:spPr>
        <a:xfrm>
          <a:off x="2476500" y="4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64317</xdr:rowOff>
    </xdr:from>
    <xdr:to>
      <xdr:col>15</xdr:col>
      <xdr:colOff>136525</xdr:colOff>
      <xdr:row>27</xdr:row>
      <xdr:rowOff>92075</xdr:rowOff>
    </xdr:to>
    <xdr:cxnSp macro="">
      <xdr:nvCxnSpPr>
        <xdr:cNvPr id="88" name="直線コネクタ 87"/>
        <xdr:cNvCxnSpPr/>
      </xdr:nvCxnSpPr>
      <xdr:spPr>
        <a:xfrm flipV="1">
          <a:off x="2527300" y="4693467"/>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524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118036</xdr:rowOff>
    </xdr:from>
    <xdr:ext cx="405111" cy="259045"/>
    <xdr:sp macro="" textlink="">
      <xdr:nvSpPr>
        <xdr:cNvPr id="91" name="n_3aveValue有形固定資産減価償却率"/>
        <xdr:cNvSpPr txBox="1"/>
      </xdr:nvSpPr>
      <xdr:spPr>
        <a:xfrm>
          <a:off x="2324744" y="50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100801</xdr:rowOff>
    </xdr:from>
    <xdr:ext cx="405111" cy="259045"/>
    <xdr:sp macro="" textlink="">
      <xdr:nvSpPr>
        <xdr:cNvPr id="92" name="n_1mainValue有形固定資産減価償却率"/>
        <xdr:cNvSpPr txBox="1"/>
      </xdr:nvSpPr>
      <xdr:spPr>
        <a:xfrm>
          <a:off x="3836044" y="438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131644</xdr:rowOff>
    </xdr:from>
    <xdr:ext cx="405111" cy="259045"/>
    <xdr:sp macro="" textlink="">
      <xdr:nvSpPr>
        <xdr:cNvPr id="93" name="n_2mainValue有形固定資産減価償却率"/>
        <xdr:cNvSpPr txBox="1"/>
      </xdr:nvSpPr>
      <xdr:spPr>
        <a:xfrm>
          <a:off x="3086744" y="441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94" name="n_3mainValue有形固定資産減価償却率"/>
        <xdr:cNvSpPr txBox="1"/>
      </xdr:nvSpPr>
      <xdr:spPr>
        <a:xfrm>
          <a:off x="2324744" y="44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債務償還比率は類似団体平均を上回っており、新施設整備事業にかかる新規地方債発行により公債費が増加するため、さらなる悪化が見込まれる。</a:t>
          </a:r>
        </a:p>
        <a:p>
          <a:r>
            <a:rPr kumimoji="1" lang="ja-JP" altLang="en-US" sz="1100">
              <a:latin typeface="ＭＳ Ｐゴシック" panose="020B0600070205080204" pitchFamily="50" charset="-128"/>
              <a:ea typeface="ＭＳ Ｐゴシック" panose="020B0600070205080204" pitchFamily="50" charset="-128"/>
            </a:rPr>
            <a:t>　財政力指数は、類似団体の中でも低位に位置するため、人件費等の経常経費の削減を進め債務償還比率の増加を抑制する必要がある。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4553773"/>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4553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534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53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53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155565</xdr:rowOff>
    </xdr:from>
    <xdr:to>
      <xdr:col>76</xdr:col>
      <xdr:colOff>73025</xdr:colOff>
      <xdr:row>30</xdr:row>
      <xdr:rowOff>85715</xdr:rowOff>
    </xdr:to>
    <xdr:sp macro="" textlink="">
      <xdr:nvSpPr>
        <xdr:cNvPr id="134" name="楕円 133"/>
        <xdr:cNvSpPr/>
      </xdr:nvSpPr>
      <xdr:spPr>
        <a:xfrm>
          <a:off x="14744700" y="5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6992</xdr:rowOff>
    </xdr:from>
    <xdr:ext cx="469744" cy="259045"/>
    <xdr:sp macro="" textlink="">
      <xdr:nvSpPr>
        <xdr:cNvPr id="135" name="債務償還比率該当値テキスト"/>
        <xdr:cNvSpPr txBox="1"/>
      </xdr:nvSpPr>
      <xdr:spPr>
        <a:xfrm>
          <a:off x="14846300" y="49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52339</xdr:rowOff>
    </xdr:from>
    <xdr:to>
      <xdr:col>72</xdr:col>
      <xdr:colOff>123825</xdr:colOff>
      <xdr:row>30</xdr:row>
      <xdr:rowOff>153939</xdr:rowOff>
    </xdr:to>
    <xdr:sp macro="" textlink="">
      <xdr:nvSpPr>
        <xdr:cNvPr id="136" name="楕円 135"/>
        <xdr:cNvSpPr/>
      </xdr:nvSpPr>
      <xdr:spPr>
        <a:xfrm>
          <a:off x="14033500" y="51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34915</xdr:rowOff>
    </xdr:from>
    <xdr:to>
      <xdr:col>76</xdr:col>
      <xdr:colOff>22225</xdr:colOff>
      <xdr:row>30</xdr:row>
      <xdr:rowOff>103139</xdr:rowOff>
    </xdr:to>
    <xdr:cxnSp macro="">
      <xdr:nvCxnSpPr>
        <xdr:cNvPr id="137" name="直線コネクタ 136"/>
        <xdr:cNvCxnSpPr/>
      </xdr:nvCxnSpPr>
      <xdr:spPr>
        <a:xfrm flipV="1">
          <a:off x="14084300" y="5178415"/>
          <a:ext cx="711200" cy="6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545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170466</xdr:rowOff>
    </xdr:from>
    <xdr:ext cx="469744" cy="259045"/>
    <xdr:sp macro="" textlink="">
      <xdr:nvSpPr>
        <xdr:cNvPr id="139" name="n_1mainValue債務償還比率"/>
        <xdr:cNvSpPr txBox="1"/>
      </xdr:nvSpPr>
      <xdr:spPr>
        <a:xfrm>
          <a:off x="13836727" y="49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5" name="フローチャート: 判断 64"/>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道路】&#10;有形固定資産減価償却率該当値テキスト"/>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19685</xdr:rowOff>
    </xdr:from>
    <xdr:to>
      <xdr:col>20</xdr:col>
      <xdr:colOff>38100</xdr:colOff>
      <xdr:row>35</xdr:row>
      <xdr:rowOff>121285</xdr:rowOff>
    </xdr:to>
    <xdr:sp macro="" textlink="">
      <xdr:nvSpPr>
        <xdr:cNvPr id="73" name="楕円 72"/>
        <xdr:cNvSpPr/>
      </xdr:nvSpPr>
      <xdr:spPr>
        <a:xfrm>
          <a:off x="3746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70485</xdr:rowOff>
    </xdr:from>
    <xdr:to>
      <xdr:col>24</xdr:col>
      <xdr:colOff>63500</xdr:colOff>
      <xdr:row>35</xdr:row>
      <xdr:rowOff>76200</xdr:rowOff>
    </xdr:to>
    <xdr:cxnSp macro="">
      <xdr:nvCxnSpPr>
        <xdr:cNvPr id="74" name="直線コネクタ 73"/>
        <xdr:cNvCxnSpPr/>
      </xdr:nvCxnSpPr>
      <xdr:spPr>
        <a:xfrm>
          <a:off x="3797300" y="60712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75" name="楕円 74"/>
        <xdr:cNvSpPr/>
      </xdr:nvSpPr>
      <xdr:spPr>
        <a:xfrm>
          <a:off x="2857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70485</xdr:rowOff>
    </xdr:from>
    <xdr:to>
      <xdr:col>19</xdr:col>
      <xdr:colOff>177800</xdr:colOff>
      <xdr:row>35</xdr:row>
      <xdr:rowOff>76200</xdr:rowOff>
    </xdr:to>
    <xdr:cxnSp macro="">
      <xdr:nvCxnSpPr>
        <xdr:cNvPr id="76" name="直線コネクタ 75"/>
        <xdr:cNvCxnSpPr/>
      </xdr:nvCxnSpPr>
      <xdr:spPr>
        <a:xfrm flipV="1">
          <a:off x="2908300" y="6071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23495</xdr:rowOff>
    </xdr:from>
    <xdr:to>
      <xdr:col>10</xdr:col>
      <xdr:colOff>165100</xdr:colOff>
      <xdr:row>35</xdr:row>
      <xdr:rowOff>125095</xdr:rowOff>
    </xdr:to>
    <xdr:sp macro="" textlink="">
      <xdr:nvSpPr>
        <xdr:cNvPr id="77" name="楕円 76"/>
        <xdr:cNvSpPr/>
      </xdr:nvSpPr>
      <xdr:spPr>
        <a:xfrm>
          <a:off x="1968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74295</xdr:rowOff>
    </xdr:from>
    <xdr:to>
      <xdr:col>15</xdr:col>
      <xdr:colOff>50800</xdr:colOff>
      <xdr:row>35</xdr:row>
      <xdr:rowOff>76200</xdr:rowOff>
    </xdr:to>
    <xdr:cxnSp macro="">
      <xdr:nvCxnSpPr>
        <xdr:cNvPr id="78" name="直線コネクタ 77"/>
        <xdr:cNvCxnSpPr/>
      </xdr:nvCxnSpPr>
      <xdr:spPr>
        <a:xfrm>
          <a:off x="2019300" y="6075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1"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137812</xdr:rowOff>
    </xdr:from>
    <xdr:ext cx="405111" cy="259045"/>
    <xdr:sp macro="" textlink="">
      <xdr:nvSpPr>
        <xdr:cNvPr id="82" name="n_1mainValue【道路】&#10;有形固定資産減価償却率"/>
        <xdr:cNvSpPr txBox="1"/>
      </xdr:nvSpPr>
      <xdr:spPr>
        <a:xfrm>
          <a:off x="35820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143527</xdr:rowOff>
    </xdr:from>
    <xdr:ext cx="405111" cy="259045"/>
    <xdr:sp macro="" textlink="">
      <xdr:nvSpPr>
        <xdr:cNvPr id="83" name="n_2mainValue【道路】&#10;有形固定資産減価償却率"/>
        <xdr:cNvSpPr txBox="1"/>
      </xdr:nvSpPr>
      <xdr:spPr>
        <a:xfrm>
          <a:off x="2705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141622</xdr:rowOff>
    </xdr:from>
    <xdr:ext cx="405111" cy="259045"/>
    <xdr:sp macro="" textlink="">
      <xdr:nvSpPr>
        <xdr:cNvPr id="84" name="n_3mainValue【道路】&#10;有形固定資産減価償却率"/>
        <xdr:cNvSpPr txBox="1"/>
      </xdr:nvSpPr>
      <xdr:spPr>
        <a:xfrm>
          <a:off x="1816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42</xdr:row>
      <xdr:rowOff>21530</xdr:rowOff>
    </xdr:from>
    <xdr:to>
      <xdr:col>41</xdr:col>
      <xdr:colOff>101600</xdr:colOff>
      <xdr:row>42</xdr:row>
      <xdr:rowOff>123130</xdr:rowOff>
    </xdr:to>
    <xdr:sp macro="" textlink="">
      <xdr:nvSpPr>
        <xdr:cNvPr id="119" name="フローチャート: 判断 118"/>
        <xdr:cNvSpPr/>
      </xdr:nvSpPr>
      <xdr:spPr>
        <a:xfrm>
          <a:off x="7810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16483</xdr:rowOff>
    </xdr:from>
    <xdr:to>
      <xdr:col>55</xdr:col>
      <xdr:colOff>50800</xdr:colOff>
      <xdr:row>42</xdr:row>
      <xdr:rowOff>118083</xdr:rowOff>
    </xdr:to>
    <xdr:sp macro="" textlink="">
      <xdr:nvSpPr>
        <xdr:cNvPr id="125" name="楕円 124"/>
        <xdr:cNvSpPr/>
      </xdr:nvSpPr>
      <xdr:spPr>
        <a:xfrm>
          <a:off x="10426700" y="721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16735</xdr:rowOff>
    </xdr:from>
    <xdr:to>
      <xdr:col>50</xdr:col>
      <xdr:colOff>165100</xdr:colOff>
      <xdr:row>42</xdr:row>
      <xdr:rowOff>118335</xdr:rowOff>
    </xdr:to>
    <xdr:sp macro="" textlink="">
      <xdr:nvSpPr>
        <xdr:cNvPr id="127" name="楕円 126"/>
        <xdr:cNvSpPr/>
      </xdr:nvSpPr>
      <xdr:spPr>
        <a:xfrm>
          <a:off x="9588500" y="72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67283</xdr:rowOff>
    </xdr:from>
    <xdr:to>
      <xdr:col>55</xdr:col>
      <xdr:colOff>0</xdr:colOff>
      <xdr:row>42</xdr:row>
      <xdr:rowOff>67535</xdr:rowOff>
    </xdr:to>
    <xdr:cxnSp macro="">
      <xdr:nvCxnSpPr>
        <xdr:cNvPr id="128" name="直線コネクタ 127"/>
        <xdr:cNvCxnSpPr/>
      </xdr:nvCxnSpPr>
      <xdr:spPr>
        <a:xfrm flipV="1">
          <a:off x="9639300" y="7268183"/>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17251</xdr:rowOff>
    </xdr:from>
    <xdr:to>
      <xdr:col>46</xdr:col>
      <xdr:colOff>38100</xdr:colOff>
      <xdr:row>42</xdr:row>
      <xdr:rowOff>118851</xdr:rowOff>
    </xdr:to>
    <xdr:sp macro="" textlink="">
      <xdr:nvSpPr>
        <xdr:cNvPr id="129" name="楕円 128"/>
        <xdr:cNvSpPr/>
      </xdr:nvSpPr>
      <xdr:spPr>
        <a:xfrm>
          <a:off x="8699500" y="72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67535</xdr:rowOff>
    </xdr:from>
    <xdr:to>
      <xdr:col>50</xdr:col>
      <xdr:colOff>114300</xdr:colOff>
      <xdr:row>42</xdr:row>
      <xdr:rowOff>68051</xdr:rowOff>
    </xdr:to>
    <xdr:cxnSp macro="">
      <xdr:nvCxnSpPr>
        <xdr:cNvPr id="130" name="直線コネクタ 129"/>
        <xdr:cNvCxnSpPr/>
      </xdr:nvCxnSpPr>
      <xdr:spPr>
        <a:xfrm flipV="1">
          <a:off x="8750300" y="726843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17706</xdr:rowOff>
    </xdr:from>
    <xdr:to>
      <xdr:col>41</xdr:col>
      <xdr:colOff>101600</xdr:colOff>
      <xdr:row>42</xdr:row>
      <xdr:rowOff>119306</xdr:rowOff>
    </xdr:to>
    <xdr:sp macro="" textlink="">
      <xdr:nvSpPr>
        <xdr:cNvPr id="131" name="楕円 130"/>
        <xdr:cNvSpPr/>
      </xdr:nvSpPr>
      <xdr:spPr>
        <a:xfrm>
          <a:off x="7810500" y="72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68051</xdr:rowOff>
    </xdr:from>
    <xdr:to>
      <xdr:col>45</xdr:col>
      <xdr:colOff>177800</xdr:colOff>
      <xdr:row>42</xdr:row>
      <xdr:rowOff>68506</xdr:rowOff>
    </xdr:to>
    <xdr:cxnSp macro="">
      <xdr:nvCxnSpPr>
        <xdr:cNvPr id="132" name="直線コネクタ 131"/>
        <xdr:cNvCxnSpPr/>
      </xdr:nvCxnSpPr>
      <xdr:spPr>
        <a:xfrm flipV="1">
          <a:off x="7861300" y="7268951"/>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114257</xdr:rowOff>
    </xdr:from>
    <xdr:ext cx="534377" cy="259045"/>
    <xdr:sp macro="" textlink="">
      <xdr:nvSpPr>
        <xdr:cNvPr id="135" name="n_3aveValue【道路】&#10;一人当たり延長"/>
        <xdr:cNvSpPr txBox="1"/>
      </xdr:nvSpPr>
      <xdr:spPr>
        <a:xfrm>
          <a:off x="7594111" y="73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109462</xdr:rowOff>
    </xdr:from>
    <xdr:ext cx="534377" cy="259045"/>
    <xdr:sp macro="" textlink="">
      <xdr:nvSpPr>
        <xdr:cNvPr id="136" name="n_1mainValue【道路】&#10;一人当たり延長"/>
        <xdr:cNvSpPr txBox="1"/>
      </xdr:nvSpPr>
      <xdr:spPr>
        <a:xfrm>
          <a:off x="9359411" y="73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135378</xdr:rowOff>
    </xdr:from>
    <xdr:ext cx="534377" cy="259045"/>
    <xdr:sp macro="" textlink="">
      <xdr:nvSpPr>
        <xdr:cNvPr id="137" name="n_2mainValue【道路】&#10;一人当たり延長"/>
        <xdr:cNvSpPr txBox="1"/>
      </xdr:nvSpPr>
      <xdr:spPr>
        <a:xfrm>
          <a:off x="8483111" y="69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135833</xdr:rowOff>
    </xdr:from>
    <xdr:ext cx="534377" cy="259045"/>
    <xdr:sp macro="" textlink="">
      <xdr:nvSpPr>
        <xdr:cNvPr id="138" name="n_3mainValue【道路】&#10;一人当たり延長"/>
        <xdr:cNvSpPr txBox="1"/>
      </xdr:nvSpPr>
      <xdr:spPr>
        <a:xfrm>
          <a:off x="7594111" y="69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73" name="フローチャート: 判断 172"/>
        <xdr:cNvSpPr/>
      </xdr:nvSpPr>
      <xdr:spPr>
        <a:xfrm>
          <a:off x="1968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11249</xdr:rowOff>
    </xdr:from>
    <xdr:to>
      <xdr:col>24</xdr:col>
      <xdr:colOff>114300</xdr:colOff>
      <xdr:row>58</xdr:row>
      <xdr:rowOff>112849</xdr:rowOff>
    </xdr:to>
    <xdr:sp macro="" textlink="">
      <xdr:nvSpPr>
        <xdr:cNvPr id="179" name="楕円 178"/>
        <xdr:cNvSpPr/>
      </xdr:nvSpPr>
      <xdr:spPr>
        <a:xfrm>
          <a:off x="4584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34126</xdr:rowOff>
    </xdr:from>
    <xdr:ext cx="405111" cy="259045"/>
    <xdr:sp macro="" textlink="">
      <xdr:nvSpPr>
        <xdr:cNvPr id="180" name="【橋りょう・トンネル】&#10;有形固定資産減価償却率該当値テキスト"/>
        <xdr:cNvSpPr txBox="1"/>
      </xdr:nvSpPr>
      <xdr:spPr>
        <a:xfrm>
          <a:off x="4673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81" name="楕円 180"/>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62049</xdr:rowOff>
    </xdr:from>
    <xdr:to>
      <xdr:col>24</xdr:col>
      <xdr:colOff>63500</xdr:colOff>
      <xdr:row>58</xdr:row>
      <xdr:rowOff>78377</xdr:rowOff>
    </xdr:to>
    <xdr:cxnSp macro="">
      <xdr:nvCxnSpPr>
        <xdr:cNvPr id="182" name="直線コネクタ 181"/>
        <xdr:cNvCxnSpPr/>
      </xdr:nvCxnSpPr>
      <xdr:spPr>
        <a:xfrm flipV="1">
          <a:off x="3797300" y="100061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34109</xdr:rowOff>
    </xdr:from>
    <xdr:to>
      <xdr:col>15</xdr:col>
      <xdr:colOff>101600</xdr:colOff>
      <xdr:row>58</xdr:row>
      <xdr:rowOff>135709</xdr:rowOff>
    </xdr:to>
    <xdr:sp macro="" textlink="">
      <xdr:nvSpPr>
        <xdr:cNvPr id="183" name="楕円 182"/>
        <xdr:cNvSpPr/>
      </xdr:nvSpPr>
      <xdr:spPr>
        <a:xfrm>
          <a:off x="2857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84909</xdr:rowOff>
    </xdr:to>
    <xdr:cxnSp macro="">
      <xdr:nvCxnSpPr>
        <xdr:cNvPr id="184" name="直線コネクタ 183"/>
        <xdr:cNvCxnSpPr/>
      </xdr:nvCxnSpPr>
      <xdr:spPr>
        <a:xfrm flipV="1">
          <a:off x="2908300" y="100224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30843</xdr:rowOff>
    </xdr:from>
    <xdr:to>
      <xdr:col>10</xdr:col>
      <xdr:colOff>165100</xdr:colOff>
      <xdr:row>58</xdr:row>
      <xdr:rowOff>132443</xdr:rowOff>
    </xdr:to>
    <xdr:sp macro="" textlink="">
      <xdr:nvSpPr>
        <xdr:cNvPr id="185" name="楕円 184"/>
        <xdr:cNvSpPr/>
      </xdr:nvSpPr>
      <xdr:spPr>
        <a:xfrm>
          <a:off x="1968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81643</xdr:rowOff>
    </xdr:from>
    <xdr:to>
      <xdr:col>15</xdr:col>
      <xdr:colOff>50800</xdr:colOff>
      <xdr:row>58</xdr:row>
      <xdr:rowOff>84909</xdr:rowOff>
    </xdr:to>
    <xdr:cxnSp macro="">
      <xdr:nvCxnSpPr>
        <xdr:cNvPr id="186" name="直線コネクタ 185"/>
        <xdr:cNvCxnSpPr/>
      </xdr:nvCxnSpPr>
      <xdr:spPr>
        <a:xfrm>
          <a:off x="2019300" y="100257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64787</xdr:rowOff>
    </xdr:from>
    <xdr:ext cx="405111" cy="259045"/>
    <xdr:sp macro="" textlink="">
      <xdr:nvSpPr>
        <xdr:cNvPr id="189" name="n_3aveValue【橋りょう・トンネル】&#10;有形固定資産減価償却率"/>
        <xdr:cNvSpPr txBox="1"/>
      </xdr:nvSpPr>
      <xdr:spPr>
        <a:xfrm>
          <a:off x="1816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90"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152236</xdr:rowOff>
    </xdr:from>
    <xdr:ext cx="405111" cy="259045"/>
    <xdr:sp macro="" textlink="">
      <xdr:nvSpPr>
        <xdr:cNvPr id="191" name="n_2mainValue【橋りょう・トンネル】&#10;有形固定資産減価償却率"/>
        <xdr:cNvSpPr txBox="1"/>
      </xdr:nvSpPr>
      <xdr:spPr>
        <a:xfrm>
          <a:off x="2705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148970</xdr:rowOff>
    </xdr:from>
    <xdr:ext cx="405111" cy="259045"/>
    <xdr:sp macro="" textlink="">
      <xdr:nvSpPr>
        <xdr:cNvPr id="192" name="n_3mainValue【橋りょう・トンネル】&#10;有形固定資産減価償却率"/>
        <xdr:cNvSpPr txBox="1"/>
      </xdr:nvSpPr>
      <xdr:spPr>
        <a:xfrm>
          <a:off x="1816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23"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7925</xdr:rowOff>
    </xdr:from>
    <xdr:to>
      <xdr:col>41</xdr:col>
      <xdr:colOff>101600</xdr:colOff>
      <xdr:row>64</xdr:row>
      <xdr:rowOff>109525</xdr:rowOff>
    </xdr:to>
    <xdr:sp macro="" textlink="">
      <xdr:nvSpPr>
        <xdr:cNvPr id="227" name="フローチャート: 判断 226"/>
        <xdr:cNvSpPr/>
      </xdr:nvSpPr>
      <xdr:spPr>
        <a:xfrm>
          <a:off x="7810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145082</xdr:rowOff>
    </xdr:from>
    <xdr:to>
      <xdr:col>55</xdr:col>
      <xdr:colOff>50800</xdr:colOff>
      <xdr:row>63</xdr:row>
      <xdr:rowOff>75232</xdr:rowOff>
    </xdr:to>
    <xdr:sp macro="" textlink="">
      <xdr:nvSpPr>
        <xdr:cNvPr id="233" name="楕円 232"/>
        <xdr:cNvSpPr/>
      </xdr:nvSpPr>
      <xdr:spPr>
        <a:xfrm>
          <a:off x="10426700" y="107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167959</xdr:rowOff>
    </xdr:from>
    <xdr:ext cx="599010" cy="259045"/>
    <xdr:sp macro="" textlink="">
      <xdr:nvSpPr>
        <xdr:cNvPr id="234" name="【橋りょう・トンネル】&#10;一人当たり有形固定資産（償却資産）額該当値テキスト"/>
        <xdr:cNvSpPr txBox="1"/>
      </xdr:nvSpPr>
      <xdr:spPr>
        <a:xfrm>
          <a:off x="10515600" y="1062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148096</xdr:rowOff>
    </xdr:from>
    <xdr:to>
      <xdr:col>50</xdr:col>
      <xdr:colOff>165100</xdr:colOff>
      <xdr:row>63</xdr:row>
      <xdr:rowOff>78246</xdr:rowOff>
    </xdr:to>
    <xdr:sp macro="" textlink="">
      <xdr:nvSpPr>
        <xdr:cNvPr id="235" name="楕円 234"/>
        <xdr:cNvSpPr/>
      </xdr:nvSpPr>
      <xdr:spPr>
        <a:xfrm>
          <a:off x="9588500" y="107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24432</xdr:rowOff>
    </xdr:from>
    <xdr:to>
      <xdr:col>55</xdr:col>
      <xdr:colOff>0</xdr:colOff>
      <xdr:row>63</xdr:row>
      <xdr:rowOff>27446</xdr:rowOff>
    </xdr:to>
    <xdr:cxnSp macro="">
      <xdr:nvCxnSpPr>
        <xdr:cNvPr id="236" name="直線コネクタ 235"/>
        <xdr:cNvCxnSpPr/>
      </xdr:nvCxnSpPr>
      <xdr:spPr>
        <a:xfrm flipV="1">
          <a:off x="9639300" y="10825782"/>
          <a:ext cx="8382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155390</xdr:rowOff>
    </xdr:from>
    <xdr:to>
      <xdr:col>46</xdr:col>
      <xdr:colOff>38100</xdr:colOff>
      <xdr:row>63</xdr:row>
      <xdr:rowOff>85540</xdr:rowOff>
    </xdr:to>
    <xdr:sp macro="" textlink="">
      <xdr:nvSpPr>
        <xdr:cNvPr id="237" name="楕円 236"/>
        <xdr:cNvSpPr/>
      </xdr:nvSpPr>
      <xdr:spPr>
        <a:xfrm>
          <a:off x="8699500" y="107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27446</xdr:rowOff>
    </xdr:from>
    <xdr:to>
      <xdr:col>50</xdr:col>
      <xdr:colOff>114300</xdr:colOff>
      <xdr:row>63</xdr:row>
      <xdr:rowOff>34740</xdr:rowOff>
    </xdr:to>
    <xdr:cxnSp macro="">
      <xdr:nvCxnSpPr>
        <xdr:cNvPr id="238" name="直線コネクタ 237"/>
        <xdr:cNvCxnSpPr/>
      </xdr:nvCxnSpPr>
      <xdr:spPr>
        <a:xfrm flipV="1">
          <a:off x="8750300" y="10828796"/>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163568</xdr:rowOff>
    </xdr:from>
    <xdr:to>
      <xdr:col>41</xdr:col>
      <xdr:colOff>101600</xdr:colOff>
      <xdr:row>63</xdr:row>
      <xdr:rowOff>93718</xdr:rowOff>
    </xdr:to>
    <xdr:sp macro="" textlink="">
      <xdr:nvSpPr>
        <xdr:cNvPr id="239" name="楕円 238"/>
        <xdr:cNvSpPr/>
      </xdr:nvSpPr>
      <xdr:spPr>
        <a:xfrm>
          <a:off x="7810500" y="107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34740</xdr:rowOff>
    </xdr:from>
    <xdr:to>
      <xdr:col>45</xdr:col>
      <xdr:colOff>177800</xdr:colOff>
      <xdr:row>63</xdr:row>
      <xdr:rowOff>42918</xdr:rowOff>
    </xdr:to>
    <xdr:cxnSp macro="">
      <xdr:nvCxnSpPr>
        <xdr:cNvPr id="240" name="直線コネクタ 239"/>
        <xdr:cNvCxnSpPr/>
      </xdr:nvCxnSpPr>
      <xdr:spPr>
        <a:xfrm flipV="1">
          <a:off x="7861300" y="10836090"/>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41" name="n_1aveValue【橋りょう・トンネル】&#10;一人当たり有形固定資産（償却資産）額"/>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42" name="n_2aveValue【橋りょう・トンネル】&#10;一人当たり有形固定資産（償却資産）額"/>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100652</xdr:rowOff>
    </xdr:from>
    <xdr:ext cx="599010" cy="259045"/>
    <xdr:sp macro="" textlink="">
      <xdr:nvSpPr>
        <xdr:cNvPr id="243" name="n_3aveValue【橋りょう・トンネル】&#10;一人当たり有形固定資産（償却資産）額"/>
        <xdr:cNvSpPr txBox="1"/>
      </xdr:nvSpPr>
      <xdr:spPr>
        <a:xfrm>
          <a:off x="7561795" y="11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94773</xdr:rowOff>
    </xdr:from>
    <xdr:ext cx="599010" cy="259045"/>
    <xdr:sp macro="" textlink="">
      <xdr:nvSpPr>
        <xdr:cNvPr id="244" name="n_1mainValue【橋りょう・トンネル】&#10;一人当たり有形固定資産（償却資産）額"/>
        <xdr:cNvSpPr txBox="1"/>
      </xdr:nvSpPr>
      <xdr:spPr>
        <a:xfrm>
          <a:off x="9327095" y="1055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102067</xdr:rowOff>
    </xdr:from>
    <xdr:ext cx="599010" cy="259045"/>
    <xdr:sp macro="" textlink="">
      <xdr:nvSpPr>
        <xdr:cNvPr id="245" name="n_2mainValue【橋りょう・トンネル】&#10;一人当たり有形固定資産（償却資産）額"/>
        <xdr:cNvSpPr txBox="1"/>
      </xdr:nvSpPr>
      <xdr:spPr>
        <a:xfrm>
          <a:off x="8450795" y="105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110245</xdr:rowOff>
    </xdr:from>
    <xdr:ext cx="599010" cy="259045"/>
    <xdr:sp macro="" textlink="">
      <xdr:nvSpPr>
        <xdr:cNvPr id="246" name="n_3mainValue【橋りょう・トンネル】&#10;一人当たり有形固定資産（償却資産）額"/>
        <xdr:cNvSpPr txBox="1"/>
      </xdr:nvSpPr>
      <xdr:spPr>
        <a:xfrm>
          <a:off x="7561795" y="1056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0" name="フローチャート: 判断 279"/>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286" name="楕円 285"/>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287" name="【公営住宅】&#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288" name="楕円 287"/>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131445</xdr:rowOff>
    </xdr:from>
    <xdr:to>
      <xdr:col>24</xdr:col>
      <xdr:colOff>63500</xdr:colOff>
      <xdr:row>85</xdr:row>
      <xdr:rowOff>106680</xdr:rowOff>
    </xdr:to>
    <xdr:cxnSp macro="">
      <xdr:nvCxnSpPr>
        <xdr:cNvPr id="289" name="直線コネクタ 288"/>
        <xdr:cNvCxnSpPr/>
      </xdr:nvCxnSpPr>
      <xdr:spPr>
        <a:xfrm>
          <a:off x="3797300" y="1453324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118745</xdr:rowOff>
    </xdr:from>
    <xdr:to>
      <xdr:col>15</xdr:col>
      <xdr:colOff>101600</xdr:colOff>
      <xdr:row>85</xdr:row>
      <xdr:rowOff>48895</xdr:rowOff>
    </xdr:to>
    <xdr:sp macro="" textlink="">
      <xdr:nvSpPr>
        <xdr:cNvPr id="290" name="楕円 289"/>
        <xdr:cNvSpPr/>
      </xdr:nvSpPr>
      <xdr:spPr>
        <a:xfrm>
          <a:off x="2857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131445</xdr:rowOff>
    </xdr:from>
    <xdr:to>
      <xdr:col>19</xdr:col>
      <xdr:colOff>177800</xdr:colOff>
      <xdr:row>84</xdr:row>
      <xdr:rowOff>169545</xdr:rowOff>
    </xdr:to>
    <xdr:cxnSp macro="">
      <xdr:nvCxnSpPr>
        <xdr:cNvPr id="291" name="直線コネクタ 290"/>
        <xdr:cNvCxnSpPr/>
      </xdr:nvCxnSpPr>
      <xdr:spPr>
        <a:xfrm flipV="1">
          <a:off x="2908300" y="14533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156845</xdr:rowOff>
    </xdr:from>
    <xdr:to>
      <xdr:col>10</xdr:col>
      <xdr:colOff>165100</xdr:colOff>
      <xdr:row>85</xdr:row>
      <xdr:rowOff>86995</xdr:rowOff>
    </xdr:to>
    <xdr:sp macro="" textlink="">
      <xdr:nvSpPr>
        <xdr:cNvPr id="292" name="楕円 291"/>
        <xdr:cNvSpPr/>
      </xdr:nvSpPr>
      <xdr:spPr>
        <a:xfrm>
          <a:off x="1968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169545</xdr:rowOff>
    </xdr:from>
    <xdr:to>
      <xdr:col>15</xdr:col>
      <xdr:colOff>50800</xdr:colOff>
      <xdr:row>85</xdr:row>
      <xdr:rowOff>36195</xdr:rowOff>
    </xdr:to>
    <xdr:cxnSp macro="">
      <xdr:nvCxnSpPr>
        <xdr:cNvPr id="293" name="直線コネクタ 292"/>
        <xdr:cNvCxnSpPr/>
      </xdr:nvCxnSpPr>
      <xdr:spPr>
        <a:xfrm flipV="1">
          <a:off x="2019300" y="1457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6"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297" name="n_1mainValue【公営住宅】&#10;有形固定資産減価償却率"/>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40022</xdr:rowOff>
    </xdr:from>
    <xdr:ext cx="405111" cy="259045"/>
    <xdr:sp macro="" textlink="">
      <xdr:nvSpPr>
        <xdr:cNvPr id="298" name="n_2mainValue【公営住宅】&#10;有形固定資産減価償却率"/>
        <xdr:cNvSpPr txBox="1"/>
      </xdr:nvSpPr>
      <xdr:spPr>
        <a:xfrm>
          <a:off x="2705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78122</xdr:rowOff>
    </xdr:from>
    <xdr:ext cx="405111" cy="259045"/>
    <xdr:sp macro="" textlink="">
      <xdr:nvSpPr>
        <xdr:cNvPr id="299" name="n_3mainValue【公営住宅】&#10;有形固定資産減価償却率"/>
        <xdr:cNvSpPr txBox="1"/>
      </xdr:nvSpPr>
      <xdr:spPr>
        <a:xfrm>
          <a:off x="1816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29363</xdr:rowOff>
    </xdr:from>
    <xdr:to>
      <xdr:col>41</xdr:col>
      <xdr:colOff>101600</xdr:colOff>
      <xdr:row>84</xdr:row>
      <xdr:rowOff>130963</xdr:rowOff>
    </xdr:to>
    <xdr:sp macro="" textlink="">
      <xdr:nvSpPr>
        <xdr:cNvPr id="330" name="フローチャート: 判断 329"/>
        <xdr:cNvSpPr/>
      </xdr:nvSpPr>
      <xdr:spPr>
        <a:xfrm>
          <a:off x="7810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127203</xdr:rowOff>
    </xdr:from>
    <xdr:to>
      <xdr:col>55</xdr:col>
      <xdr:colOff>50800</xdr:colOff>
      <xdr:row>84</xdr:row>
      <xdr:rowOff>57353</xdr:rowOff>
    </xdr:to>
    <xdr:sp macro="" textlink="">
      <xdr:nvSpPr>
        <xdr:cNvPr id="336" name="楕円 335"/>
        <xdr:cNvSpPr/>
      </xdr:nvSpPr>
      <xdr:spPr>
        <a:xfrm>
          <a:off x="10426700" y="143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105630</xdr:rowOff>
    </xdr:from>
    <xdr:ext cx="469744" cy="259045"/>
    <xdr:sp macro="" textlink="">
      <xdr:nvSpPr>
        <xdr:cNvPr id="337" name="【公営住宅】&#10;一人当たり面積該当値テキスト"/>
        <xdr:cNvSpPr txBox="1"/>
      </xdr:nvSpPr>
      <xdr:spPr>
        <a:xfrm>
          <a:off x="10515600" y="143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128118</xdr:rowOff>
    </xdr:from>
    <xdr:to>
      <xdr:col>50</xdr:col>
      <xdr:colOff>165100</xdr:colOff>
      <xdr:row>84</xdr:row>
      <xdr:rowOff>58268</xdr:rowOff>
    </xdr:to>
    <xdr:sp macro="" textlink="">
      <xdr:nvSpPr>
        <xdr:cNvPr id="338" name="楕円 337"/>
        <xdr:cNvSpPr/>
      </xdr:nvSpPr>
      <xdr:spPr>
        <a:xfrm>
          <a:off x="9588500" y="143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6553</xdr:rowOff>
    </xdr:from>
    <xdr:to>
      <xdr:col>55</xdr:col>
      <xdr:colOff>0</xdr:colOff>
      <xdr:row>84</xdr:row>
      <xdr:rowOff>7468</xdr:rowOff>
    </xdr:to>
    <xdr:cxnSp macro="">
      <xdr:nvCxnSpPr>
        <xdr:cNvPr id="339" name="直線コネクタ 338"/>
        <xdr:cNvCxnSpPr/>
      </xdr:nvCxnSpPr>
      <xdr:spPr>
        <a:xfrm flipV="1">
          <a:off x="9639300" y="1440835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129032</xdr:rowOff>
    </xdr:from>
    <xdr:to>
      <xdr:col>46</xdr:col>
      <xdr:colOff>38100</xdr:colOff>
      <xdr:row>84</xdr:row>
      <xdr:rowOff>59182</xdr:rowOff>
    </xdr:to>
    <xdr:sp macro="" textlink="">
      <xdr:nvSpPr>
        <xdr:cNvPr id="340" name="楕円 339"/>
        <xdr:cNvSpPr/>
      </xdr:nvSpPr>
      <xdr:spPr>
        <a:xfrm>
          <a:off x="8699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7468</xdr:rowOff>
    </xdr:from>
    <xdr:to>
      <xdr:col>50</xdr:col>
      <xdr:colOff>114300</xdr:colOff>
      <xdr:row>84</xdr:row>
      <xdr:rowOff>8382</xdr:rowOff>
    </xdr:to>
    <xdr:cxnSp macro="">
      <xdr:nvCxnSpPr>
        <xdr:cNvPr id="341" name="直線コネクタ 340"/>
        <xdr:cNvCxnSpPr/>
      </xdr:nvCxnSpPr>
      <xdr:spPr>
        <a:xfrm flipV="1">
          <a:off x="8750300" y="144092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4217</xdr:rowOff>
    </xdr:from>
    <xdr:to>
      <xdr:col>41</xdr:col>
      <xdr:colOff>101600</xdr:colOff>
      <xdr:row>83</xdr:row>
      <xdr:rowOff>105817</xdr:rowOff>
    </xdr:to>
    <xdr:sp macro="" textlink="">
      <xdr:nvSpPr>
        <xdr:cNvPr id="342" name="楕円 341"/>
        <xdr:cNvSpPr/>
      </xdr:nvSpPr>
      <xdr:spPr>
        <a:xfrm>
          <a:off x="7810500" y="14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55017</xdr:rowOff>
    </xdr:from>
    <xdr:to>
      <xdr:col>45</xdr:col>
      <xdr:colOff>177800</xdr:colOff>
      <xdr:row>84</xdr:row>
      <xdr:rowOff>8382</xdr:rowOff>
    </xdr:to>
    <xdr:cxnSp macro="">
      <xdr:nvCxnSpPr>
        <xdr:cNvPr id="343" name="直線コネクタ 342"/>
        <xdr:cNvCxnSpPr/>
      </xdr:nvCxnSpPr>
      <xdr:spPr>
        <a:xfrm>
          <a:off x="7861300" y="14285367"/>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122090</xdr:rowOff>
    </xdr:from>
    <xdr:ext cx="469744" cy="259045"/>
    <xdr:sp macro="" textlink="">
      <xdr:nvSpPr>
        <xdr:cNvPr id="346" name="n_3aveValue【公営住宅】&#10;一人当たり面積"/>
        <xdr:cNvSpPr txBox="1"/>
      </xdr:nvSpPr>
      <xdr:spPr>
        <a:xfrm>
          <a:off x="76264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49395</xdr:rowOff>
    </xdr:from>
    <xdr:ext cx="469744" cy="259045"/>
    <xdr:sp macro="" textlink="">
      <xdr:nvSpPr>
        <xdr:cNvPr id="347" name="n_1mainValue【公営住宅】&#10;一人当たり面積"/>
        <xdr:cNvSpPr txBox="1"/>
      </xdr:nvSpPr>
      <xdr:spPr>
        <a:xfrm>
          <a:off x="9391727" y="144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50309</xdr:rowOff>
    </xdr:from>
    <xdr:ext cx="469744" cy="259045"/>
    <xdr:sp macro="" textlink="">
      <xdr:nvSpPr>
        <xdr:cNvPr id="348" name="n_2mainValue【公営住宅】&#10;一人当たり面積"/>
        <xdr:cNvSpPr txBox="1"/>
      </xdr:nvSpPr>
      <xdr:spPr>
        <a:xfrm>
          <a:off x="8515427"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122344</xdr:rowOff>
    </xdr:from>
    <xdr:ext cx="469744" cy="259045"/>
    <xdr:sp macro="" textlink="">
      <xdr:nvSpPr>
        <xdr:cNvPr id="349" name="n_3mainValue【公営住宅】&#10;一人当たり面積"/>
        <xdr:cNvSpPr txBox="1"/>
      </xdr:nvSpPr>
      <xdr:spPr>
        <a:xfrm>
          <a:off x="7626427" y="14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9" name="フローチャート: 判断 398"/>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73025</xdr:rowOff>
    </xdr:from>
    <xdr:to>
      <xdr:col>85</xdr:col>
      <xdr:colOff>177800</xdr:colOff>
      <xdr:row>43</xdr:row>
      <xdr:rowOff>3175</xdr:rowOff>
    </xdr:to>
    <xdr:sp macro="" textlink="">
      <xdr:nvSpPr>
        <xdr:cNvPr id="405" name="楕円 404"/>
        <xdr:cNvSpPr/>
      </xdr:nvSpPr>
      <xdr:spPr>
        <a:xfrm>
          <a:off x="16268700" y="72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159402</xdr:rowOff>
    </xdr:from>
    <xdr:ext cx="405111" cy="259045"/>
    <xdr:sp macro="" textlink="">
      <xdr:nvSpPr>
        <xdr:cNvPr id="406" name="【認定こども園・幼稚園・保育所】&#10;有形固定資産減価償却率該当値テキスト"/>
        <xdr:cNvSpPr txBox="1"/>
      </xdr:nvSpPr>
      <xdr:spPr>
        <a:xfrm>
          <a:off x="16357600" y="718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407" name="楕円 406"/>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42</xdr:row>
      <xdr:rowOff>123825</xdr:rowOff>
    </xdr:to>
    <xdr:cxnSp macro="">
      <xdr:nvCxnSpPr>
        <xdr:cNvPr id="408" name="直線コネクタ 407"/>
        <xdr:cNvCxnSpPr/>
      </xdr:nvCxnSpPr>
      <xdr:spPr>
        <a:xfrm>
          <a:off x="15481300" y="6088380"/>
          <a:ext cx="838200" cy="12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409" name="楕円 408"/>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35</xdr:row>
      <xdr:rowOff>129540</xdr:rowOff>
    </xdr:to>
    <xdr:cxnSp macro="">
      <xdr:nvCxnSpPr>
        <xdr:cNvPr id="410" name="直線コネクタ 409"/>
        <xdr:cNvCxnSpPr/>
      </xdr:nvCxnSpPr>
      <xdr:spPr>
        <a:xfrm flipV="1">
          <a:off x="14592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411" name="楕円 410"/>
        <xdr:cNvSpPr/>
      </xdr:nvSpPr>
      <xdr:spPr>
        <a:xfrm>
          <a:off x="13652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59055</xdr:rowOff>
    </xdr:to>
    <xdr:cxnSp macro="">
      <xdr:nvCxnSpPr>
        <xdr:cNvPr id="412" name="直線コネクタ 411"/>
        <xdr:cNvCxnSpPr/>
      </xdr:nvCxnSpPr>
      <xdr:spPr>
        <a:xfrm flipV="1">
          <a:off x="13703300" y="61302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15"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416" name="n_1mainValue【認定こども園・幼稚園・保育所】&#10;有形固定資産減価償却率"/>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417" name="n_2mainValue【認定こども園・幼稚園・保育所】&#10;有形固定資産減価償却率"/>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418" name="n_3mainValue【認定こども園・幼稚園・保育所】&#10;有形固定資産減価償却率"/>
        <xdr:cNvSpPr txBox="1"/>
      </xdr:nvSpPr>
      <xdr:spPr>
        <a:xfrm>
          <a:off x="13500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9" name="楕円 458"/>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60" name="【認定こども園・幼稚園・保育所】&#10;一人当たり面積該当値テキスト"/>
        <xdr:cNvSpPr txBox="1"/>
      </xdr:nvSpPr>
      <xdr:spPr>
        <a:xfrm>
          <a:off x="22199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461" name="楕円 460"/>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39</xdr:row>
      <xdr:rowOff>38644</xdr:rowOff>
    </xdr:to>
    <xdr:cxnSp macro="">
      <xdr:nvCxnSpPr>
        <xdr:cNvPr id="462" name="直線コネクタ 461"/>
        <xdr:cNvCxnSpPr/>
      </xdr:nvCxnSpPr>
      <xdr:spPr>
        <a:xfrm flipV="1">
          <a:off x="21323300" y="66598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169091</xdr:rowOff>
    </xdr:from>
    <xdr:to>
      <xdr:col>107</xdr:col>
      <xdr:colOff>101600</xdr:colOff>
      <xdr:row>39</xdr:row>
      <xdr:rowOff>99241</xdr:rowOff>
    </xdr:to>
    <xdr:sp macro="" textlink="">
      <xdr:nvSpPr>
        <xdr:cNvPr id="463" name="楕円 462"/>
        <xdr:cNvSpPr/>
      </xdr:nvSpPr>
      <xdr:spPr>
        <a:xfrm>
          <a:off x="20383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48441</xdr:rowOff>
    </xdr:to>
    <xdr:cxnSp macro="">
      <xdr:nvCxnSpPr>
        <xdr:cNvPr id="464" name="直線コネクタ 463"/>
        <xdr:cNvCxnSpPr/>
      </xdr:nvCxnSpPr>
      <xdr:spPr>
        <a:xfrm flipV="1">
          <a:off x="20434300" y="672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465" name="楕円 464"/>
        <xdr:cNvSpPr/>
      </xdr:nvSpPr>
      <xdr:spPr>
        <a:xfrm>
          <a:off x="19494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48441</xdr:rowOff>
    </xdr:from>
    <xdr:to>
      <xdr:col>107</xdr:col>
      <xdr:colOff>50800</xdr:colOff>
      <xdr:row>39</xdr:row>
      <xdr:rowOff>54973</xdr:rowOff>
    </xdr:to>
    <xdr:cxnSp macro="">
      <xdr:nvCxnSpPr>
        <xdr:cNvPr id="466" name="直線コネクタ 465"/>
        <xdr:cNvCxnSpPr/>
      </xdr:nvCxnSpPr>
      <xdr:spPr>
        <a:xfrm flipV="1">
          <a:off x="19545300" y="6734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80571</xdr:rowOff>
    </xdr:from>
    <xdr:ext cx="469744" cy="259045"/>
    <xdr:sp macro="" textlink="">
      <xdr:nvSpPr>
        <xdr:cNvPr id="470" name="n_1main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90368</xdr:rowOff>
    </xdr:from>
    <xdr:ext cx="469744" cy="259045"/>
    <xdr:sp macro="" textlink="">
      <xdr:nvSpPr>
        <xdr:cNvPr id="471" name="n_2mainValue【認定こども園・幼稚園・保育所】&#10;一人当たり面積"/>
        <xdr:cNvSpPr txBox="1"/>
      </xdr:nvSpPr>
      <xdr:spPr>
        <a:xfrm>
          <a:off x="20199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96900</xdr:rowOff>
    </xdr:from>
    <xdr:ext cx="469744" cy="259045"/>
    <xdr:sp macro="" textlink="">
      <xdr:nvSpPr>
        <xdr:cNvPr id="472" name="n_3mainValue【認定こども園・幼稚園・保育所】&#10;一人当たり面積"/>
        <xdr:cNvSpPr txBox="1"/>
      </xdr:nvSpPr>
      <xdr:spPr>
        <a:xfrm>
          <a:off x="193104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06" name="フローチャート: 判断 505"/>
        <xdr:cNvSpPr/>
      </xdr:nvSpPr>
      <xdr:spPr>
        <a:xfrm>
          <a:off x="13652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158750</xdr:rowOff>
    </xdr:from>
    <xdr:to>
      <xdr:col>85</xdr:col>
      <xdr:colOff>177800</xdr:colOff>
      <xdr:row>57</xdr:row>
      <xdr:rowOff>88900</xdr:rowOff>
    </xdr:to>
    <xdr:sp macro="" textlink="">
      <xdr:nvSpPr>
        <xdr:cNvPr id="512" name="楕円 511"/>
        <xdr:cNvSpPr/>
      </xdr:nvSpPr>
      <xdr:spPr>
        <a:xfrm>
          <a:off x="16268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10177</xdr:rowOff>
    </xdr:from>
    <xdr:ext cx="405111" cy="259045"/>
    <xdr:sp macro="" textlink="">
      <xdr:nvSpPr>
        <xdr:cNvPr id="513" name="【学校施設】&#10;有形固定資産減価償却率該当値テキスト"/>
        <xdr:cNvSpPr txBox="1"/>
      </xdr:nvSpPr>
      <xdr:spPr>
        <a:xfrm>
          <a:off x="1635760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14" name="楕円 513"/>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38100</xdr:rowOff>
    </xdr:from>
    <xdr:to>
      <xdr:col>85</xdr:col>
      <xdr:colOff>127000</xdr:colOff>
      <xdr:row>57</xdr:row>
      <xdr:rowOff>76200</xdr:rowOff>
    </xdr:to>
    <xdr:cxnSp macro="">
      <xdr:nvCxnSpPr>
        <xdr:cNvPr id="515" name="直線コネクタ 514"/>
        <xdr:cNvCxnSpPr/>
      </xdr:nvCxnSpPr>
      <xdr:spPr>
        <a:xfrm flipV="1">
          <a:off x="15481300" y="9810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65405</xdr:rowOff>
    </xdr:from>
    <xdr:to>
      <xdr:col>76</xdr:col>
      <xdr:colOff>165100</xdr:colOff>
      <xdr:row>57</xdr:row>
      <xdr:rowOff>167005</xdr:rowOff>
    </xdr:to>
    <xdr:sp macro="" textlink="">
      <xdr:nvSpPr>
        <xdr:cNvPr id="516" name="楕円 515"/>
        <xdr:cNvSpPr/>
      </xdr:nvSpPr>
      <xdr:spPr>
        <a:xfrm>
          <a:off x="14541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57</xdr:row>
      <xdr:rowOff>116205</xdr:rowOff>
    </xdr:to>
    <xdr:cxnSp macro="">
      <xdr:nvCxnSpPr>
        <xdr:cNvPr id="517" name="直線コネクタ 516"/>
        <xdr:cNvCxnSpPr/>
      </xdr:nvCxnSpPr>
      <xdr:spPr>
        <a:xfrm flipV="1">
          <a:off x="14592300" y="9848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xdr:rowOff>
    </xdr:from>
    <xdr:to>
      <xdr:col>72</xdr:col>
      <xdr:colOff>38100</xdr:colOff>
      <xdr:row>58</xdr:row>
      <xdr:rowOff>109855</xdr:rowOff>
    </xdr:to>
    <xdr:sp macro="" textlink="">
      <xdr:nvSpPr>
        <xdr:cNvPr id="518" name="楕円 517"/>
        <xdr:cNvSpPr/>
      </xdr:nvSpPr>
      <xdr:spPr>
        <a:xfrm>
          <a:off x="13652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116205</xdr:rowOff>
    </xdr:from>
    <xdr:to>
      <xdr:col>76</xdr:col>
      <xdr:colOff>114300</xdr:colOff>
      <xdr:row>58</xdr:row>
      <xdr:rowOff>59055</xdr:rowOff>
    </xdr:to>
    <xdr:cxnSp macro="">
      <xdr:nvCxnSpPr>
        <xdr:cNvPr id="519" name="直線コネクタ 518"/>
        <xdr:cNvCxnSpPr/>
      </xdr:nvCxnSpPr>
      <xdr:spPr>
        <a:xfrm flipV="1">
          <a:off x="13703300" y="98888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160037</xdr:rowOff>
    </xdr:from>
    <xdr:ext cx="405111" cy="259045"/>
    <xdr:sp macro="" textlink="">
      <xdr:nvSpPr>
        <xdr:cNvPr id="522" name="n_3aveValue【学校施設】&#10;有形固定資産減価償却率"/>
        <xdr:cNvSpPr txBox="1"/>
      </xdr:nvSpPr>
      <xdr:spPr>
        <a:xfrm>
          <a:off x="13500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23" name="n_1mainValue【学校施設】&#10;有形固定資産減価償却率"/>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12082</xdr:rowOff>
    </xdr:from>
    <xdr:ext cx="405111" cy="259045"/>
    <xdr:sp macro="" textlink="">
      <xdr:nvSpPr>
        <xdr:cNvPr id="524" name="n_2mainValue【学校施設】&#10;有形固定資産減価償却率"/>
        <xdr:cNvSpPr txBox="1"/>
      </xdr:nvSpPr>
      <xdr:spPr>
        <a:xfrm>
          <a:off x="14389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126382</xdr:rowOff>
    </xdr:from>
    <xdr:ext cx="405111" cy="259045"/>
    <xdr:sp macro="" textlink="">
      <xdr:nvSpPr>
        <xdr:cNvPr id="525" name="n_3mainValue【学校施設】&#10;有形固定資産減価償却率"/>
        <xdr:cNvSpPr txBox="1"/>
      </xdr:nvSpPr>
      <xdr:spPr>
        <a:xfrm>
          <a:off x="13500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77597</xdr:rowOff>
    </xdr:from>
    <xdr:to>
      <xdr:col>102</xdr:col>
      <xdr:colOff>165100</xdr:colOff>
      <xdr:row>63</xdr:row>
      <xdr:rowOff>7747</xdr:rowOff>
    </xdr:to>
    <xdr:sp macro="" textlink="">
      <xdr:nvSpPr>
        <xdr:cNvPr id="559" name="フローチャート: 判断 558"/>
        <xdr:cNvSpPr/>
      </xdr:nvSpPr>
      <xdr:spPr>
        <a:xfrm>
          <a:off x="19494500" y="107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52832</xdr:rowOff>
    </xdr:from>
    <xdr:to>
      <xdr:col>116</xdr:col>
      <xdr:colOff>114300</xdr:colOff>
      <xdr:row>60</xdr:row>
      <xdr:rowOff>154432</xdr:rowOff>
    </xdr:to>
    <xdr:sp macro="" textlink="">
      <xdr:nvSpPr>
        <xdr:cNvPr id="565" name="楕円 564"/>
        <xdr:cNvSpPr/>
      </xdr:nvSpPr>
      <xdr:spPr>
        <a:xfrm>
          <a:off x="221107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75709</xdr:rowOff>
    </xdr:from>
    <xdr:ext cx="469744" cy="259045"/>
    <xdr:sp macro="" textlink="">
      <xdr:nvSpPr>
        <xdr:cNvPr id="566" name="【学校施設】&#10;一人当たり面積該当値テキスト"/>
        <xdr:cNvSpPr txBox="1"/>
      </xdr:nvSpPr>
      <xdr:spPr>
        <a:xfrm>
          <a:off x="22199600" y="1019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62738</xdr:rowOff>
    </xdr:from>
    <xdr:to>
      <xdr:col>112</xdr:col>
      <xdr:colOff>38100</xdr:colOff>
      <xdr:row>60</xdr:row>
      <xdr:rowOff>164338</xdr:rowOff>
    </xdr:to>
    <xdr:sp macro="" textlink="">
      <xdr:nvSpPr>
        <xdr:cNvPr id="567" name="楕円 566"/>
        <xdr:cNvSpPr/>
      </xdr:nvSpPr>
      <xdr:spPr>
        <a:xfrm>
          <a:off x="21272500" y="1034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103632</xdr:rowOff>
    </xdr:from>
    <xdr:to>
      <xdr:col>116</xdr:col>
      <xdr:colOff>63500</xdr:colOff>
      <xdr:row>60</xdr:row>
      <xdr:rowOff>113538</xdr:rowOff>
    </xdr:to>
    <xdr:cxnSp macro="">
      <xdr:nvCxnSpPr>
        <xdr:cNvPr id="568" name="直線コネクタ 567"/>
        <xdr:cNvCxnSpPr/>
      </xdr:nvCxnSpPr>
      <xdr:spPr>
        <a:xfrm flipV="1">
          <a:off x="21323300" y="1039063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79502</xdr:rowOff>
    </xdr:from>
    <xdr:to>
      <xdr:col>107</xdr:col>
      <xdr:colOff>101600</xdr:colOff>
      <xdr:row>61</xdr:row>
      <xdr:rowOff>9652</xdr:rowOff>
    </xdr:to>
    <xdr:sp macro="" textlink="">
      <xdr:nvSpPr>
        <xdr:cNvPr id="569" name="楕円 568"/>
        <xdr:cNvSpPr/>
      </xdr:nvSpPr>
      <xdr:spPr>
        <a:xfrm>
          <a:off x="20383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113538</xdr:rowOff>
    </xdr:from>
    <xdr:to>
      <xdr:col>111</xdr:col>
      <xdr:colOff>177800</xdr:colOff>
      <xdr:row>60</xdr:row>
      <xdr:rowOff>130302</xdr:rowOff>
    </xdr:to>
    <xdr:cxnSp macro="">
      <xdr:nvCxnSpPr>
        <xdr:cNvPr id="570" name="直線コネクタ 569"/>
        <xdr:cNvCxnSpPr/>
      </xdr:nvCxnSpPr>
      <xdr:spPr>
        <a:xfrm flipV="1">
          <a:off x="20434300" y="104005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571" name="楕円 570"/>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130302</xdr:rowOff>
    </xdr:from>
    <xdr:to>
      <xdr:col>107</xdr:col>
      <xdr:colOff>50800</xdr:colOff>
      <xdr:row>61</xdr:row>
      <xdr:rowOff>156210</xdr:rowOff>
    </xdr:to>
    <xdr:cxnSp macro="">
      <xdr:nvCxnSpPr>
        <xdr:cNvPr id="572" name="直線コネクタ 571"/>
        <xdr:cNvCxnSpPr/>
      </xdr:nvCxnSpPr>
      <xdr:spPr>
        <a:xfrm flipV="1">
          <a:off x="19545300" y="10417302"/>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170324</xdr:rowOff>
    </xdr:from>
    <xdr:ext cx="469744" cy="259045"/>
    <xdr:sp macro="" textlink="">
      <xdr:nvSpPr>
        <xdr:cNvPr id="575" name="n_3aveValue【学校施設】&#10;一人当たり面積"/>
        <xdr:cNvSpPr txBox="1"/>
      </xdr:nvSpPr>
      <xdr:spPr>
        <a:xfrm>
          <a:off x="19310427" y="108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9415</xdr:rowOff>
    </xdr:from>
    <xdr:ext cx="469744" cy="259045"/>
    <xdr:sp macro="" textlink="">
      <xdr:nvSpPr>
        <xdr:cNvPr id="576" name="n_1mainValue【学校施設】&#10;一人当たり面積"/>
        <xdr:cNvSpPr txBox="1"/>
      </xdr:nvSpPr>
      <xdr:spPr>
        <a:xfrm>
          <a:off x="21075727" y="1012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26179</xdr:rowOff>
    </xdr:from>
    <xdr:ext cx="469744" cy="259045"/>
    <xdr:sp macro="" textlink="">
      <xdr:nvSpPr>
        <xdr:cNvPr id="577" name="n_2mainValue【学校施設】&#10;一人当たり面積"/>
        <xdr:cNvSpPr txBox="1"/>
      </xdr:nvSpPr>
      <xdr:spPr>
        <a:xfrm>
          <a:off x="20199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578" name="n_3mainValue【学校施設】&#10;一人当たり面積"/>
        <xdr:cNvSpPr txBox="1"/>
      </xdr:nvSpPr>
      <xdr:spPr>
        <a:xfrm>
          <a:off x="19310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13" name="フローチャート: 判断 612"/>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619" name="楕円 618"/>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620" name="【児童館】&#10;有形固定資産減価償却率該当値テキスト"/>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21" name="楕円 620"/>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44631</xdr:rowOff>
    </xdr:to>
    <xdr:cxnSp macro="">
      <xdr:nvCxnSpPr>
        <xdr:cNvPr id="622" name="直線コネクタ 621"/>
        <xdr:cNvCxnSpPr/>
      </xdr:nvCxnSpPr>
      <xdr:spPr>
        <a:xfrm>
          <a:off x="15481300" y="137541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75474</xdr:rowOff>
    </xdr:from>
    <xdr:to>
      <xdr:col>76</xdr:col>
      <xdr:colOff>165100</xdr:colOff>
      <xdr:row>79</xdr:row>
      <xdr:rowOff>5624</xdr:rowOff>
    </xdr:to>
    <xdr:sp macro="" textlink="">
      <xdr:nvSpPr>
        <xdr:cNvPr id="623" name="楕円 622"/>
        <xdr:cNvSpPr/>
      </xdr:nvSpPr>
      <xdr:spPr>
        <a:xfrm>
          <a:off x="14541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126274</xdr:rowOff>
    </xdr:from>
    <xdr:to>
      <xdr:col>81</xdr:col>
      <xdr:colOff>50800</xdr:colOff>
      <xdr:row>80</xdr:row>
      <xdr:rowOff>38100</xdr:rowOff>
    </xdr:to>
    <xdr:cxnSp macro="">
      <xdr:nvCxnSpPr>
        <xdr:cNvPr id="624" name="直線コネクタ 623"/>
        <xdr:cNvCxnSpPr/>
      </xdr:nvCxnSpPr>
      <xdr:spPr>
        <a:xfrm>
          <a:off x="14592300" y="13499374"/>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5"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6"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27"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80027</xdr:rowOff>
    </xdr:from>
    <xdr:ext cx="405111" cy="259045"/>
    <xdr:sp macro="" textlink="">
      <xdr:nvSpPr>
        <xdr:cNvPr id="628" name="n_1mainValue【児童館】&#10;有形固定資産減価償却率"/>
        <xdr:cNvSpPr txBox="1"/>
      </xdr:nvSpPr>
      <xdr:spPr>
        <a:xfrm>
          <a:off x="152660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22151</xdr:rowOff>
    </xdr:from>
    <xdr:ext cx="405111" cy="259045"/>
    <xdr:sp macro="" textlink="">
      <xdr:nvSpPr>
        <xdr:cNvPr id="629" name="n_2mainValue【児童館】&#10;有形固定資産減価償却率"/>
        <xdr:cNvSpPr txBox="1"/>
      </xdr:nvSpPr>
      <xdr:spPr>
        <a:xfrm>
          <a:off x="14389744" y="1322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0" name="直線コネクタ 6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1" name="テキスト ボックス 6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2" name="直線コネクタ 6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3" name="テキスト ボックス 6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4" name="直線コネクタ 6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5" name="テキスト ボックス 6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6" name="直線コネクタ 6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7" name="テキスト ボックス 6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1" name="直線コネクタ 650"/>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2"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3" name="直線コネクタ 65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4"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5" name="直線コネクタ 654"/>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56"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57" name="フローチャート: 判断 656"/>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58" name="フローチャート: 判断 657"/>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59" name="フローチャート: 判断 658"/>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60" name="フローチャート: 判断 659"/>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6" name="楕円 665"/>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667" name="【児童館】&#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68" name="楕円 667"/>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92963</xdr:rowOff>
    </xdr:to>
    <xdr:cxnSp macro="">
      <xdr:nvCxnSpPr>
        <xdr:cNvPr id="669" name="直線コネクタ 668"/>
        <xdr:cNvCxnSpPr/>
      </xdr:nvCxnSpPr>
      <xdr:spPr>
        <a:xfrm flipV="1">
          <a:off x="21323300" y="144399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670" name="楕円 669"/>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92963</xdr:rowOff>
    </xdr:to>
    <xdr:cxnSp macro="">
      <xdr:nvCxnSpPr>
        <xdr:cNvPr id="671" name="直線コネクタ 670"/>
        <xdr:cNvCxnSpPr/>
      </xdr:nvCxnSpPr>
      <xdr:spPr>
        <a:xfrm>
          <a:off x="20434300" y="14471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72"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73"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74"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160290</xdr:rowOff>
    </xdr:from>
    <xdr:ext cx="469744" cy="259045"/>
    <xdr:sp macro="" textlink="">
      <xdr:nvSpPr>
        <xdr:cNvPr id="675" name="n_1mainValue【児童館】&#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76" name="n_2mainValue【児童館】&#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7" name="テキスト ボックス 6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5" name="テキスト ボックス 6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99" name="直線コネクタ 698"/>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1" name="直線コネクタ 70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3" name="直線コネクタ 70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704" name="【公民館】&#10;有形固定資産減価償却率平均値テキスト"/>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05" name="フローチャート: 判断 704"/>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06" name="フローチャート: 判断 705"/>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07" name="フローチャート: 判断 70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08" name="フローチャート: 判断 707"/>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80263</xdr:rowOff>
    </xdr:from>
    <xdr:to>
      <xdr:col>85</xdr:col>
      <xdr:colOff>177800</xdr:colOff>
      <xdr:row>106</xdr:row>
      <xdr:rowOff>10413</xdr:rowOff>
    </xdr:to>
    <xdr:sp macro="" textlink="">
      <xdr:nvSpPr>
        <xdr:cNvPr id="714" name="楕円 713"/>
        <xdr:cNvSpPr/>
      </xdr:nvSpPr>
      <xdr:spPr>
        <a:xfrm>
          <a:off x="162687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58690</xdr:rowOff>
    </xdr:from>
    <xdr:ext cx="405111" cy="259045"/>
    <xdr:sp macro="" textlink="">
      <xdr:nvSpPr>
        <xdr:cNvPr id="715" name="【公民館】&#10;有形固定資産減価償却率該当値テキスト"/>
        <xdr:cNvSpPr txBox="1"/>
      </xdr:nvSpPr>
      <xdr:spPr>
        <a:xfrm>
          <a:off x="16357600"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153415</xdr:rowOff>
    </xdr:from>
    <xdr:to>
      <xdr:col>81</xdr:col>
      <xdr:colOff>101600</xdr:colOff>
      <xdr:row>105</xdr:row>
      <xdr:rowOff>83565</xdr:rowOff>
    </xdr:to>
    <xdr:sp macro="" textlink="">
      <xdr:nvSpPr>
        <xdr:cNvPr id="716" name="楕円 715"/>
        <xdr:cNvSpPr/>
      </xdr:nvSpPr>
      <xdr:spPr>
        <a:xfrm>
          <a:off x="15430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32765</xdr:rowOff>
    </xdr:from>
    <xdr:to>
      <xdr:col>85</xdr:col>
      <xdr:colOff>127000</xdr:colOff>
      <xdr:row>105</xdr:row>
      <xdr:rowOff>131063</xdr:rowOff>
    </xdr:to>
    <xdr:cxnSp macro="">
      <xdr:nvCxnSpPr>
        <xdr:cNvPr id="717" name="直線コネクタ 716"/>
        <xdr:cNvCxnSpPr/>
      </xdr:nvCxnSpPr>
      <xdr:spPr>
        <a:xfrm>
          <a:off x="15481300" y="18035015"/>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153415</xdr:rowOff>
    </xdr:from>
    <xdr:to>
      <xdr:col>76</xdr:col>
      <xdr:colOff>165100</xdr:colOff>
      <xdr:row>106</xdr:row>
      <xdr:rowOff>83565</xdr:rowOff>
    </xdr:to>
    <xdr:sp macro="" textlink="">
      <xdr:nvSpPr>
        <xdr:cNvPr id="718" name="楕円 717"/>
        <xdr:cNvSpPr/>
      </xdr:nvSpPr>
      <xdr:spPr>
        <a:xfrm>
          <a:off x="14541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32765</xdr:rowOff>
    </xdr:from>
    <xdr:to>
      <xdr:col>81</xdr:col>
      <xdr:colOff>50800</xdr:colOff>
      <xdr:row>106</xdr:row>
      <xdr:rowOff>32765</xdr:rowOff>
    </xdr:to>
    <xdr:cxnSp macro="">
      <xdr:nvCxnSpPr>
        <xdr:cNvPr id="719" name="直線コネクタ 718"/>
        <xdr:cNvCxnSpPr/>
      </xdr:nvCxnSpPr>
      <xdr:spPr>
        <a:xfrm flipV="1">
          <a:off x="14592300" y="1803501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84837</xdr:rowOff>
    </xdr:from>
    <xdr:to>
      <xdr:col>72</xdr:col>
      <xdr:colOff>38100</xdr:colOff>
      <xdr:row>103</xdr:row>
      <xdr:rowOff>14987</xdr:rowOff>
    </xdr:to>
    <xdr:sp macro="" textlink="">
      <xdr:nvSpPr>
        <xdr:cNvPr id="720" name="楕円 719"/>
        <xdr:cNvSpPr/>
      </xdr:nvSpPr>
      <xdr:spPr>
        <a:xfrm>
          <a:off x="13652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135637</xdr:rowOff>
    </xdr:from>
    <xdr:to>
      <xdr:col>76</xdr:col>
      <xdr:colOff>114300</xdr:colOff>
      <xdr:row>106</xdr:row>
      <xdr:rowOff>32765</xdr:rowOff>
    </xdr:to>
    <xdr:cxnSp macro="">
      <xdr:nvCxnSpPr>
        <xdr:cNvPr id="721" name="直線コネクタ 720"/>
        <xdr:cNvCxnSpPr/>
      </xdr:nvCxnSpPr>
      <xdr:spPr>
        <a:xfrm>
          <a:off x="13703300" y="17623537"/>
          <a:ext cx="889000" cy="58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2"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3"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24" name="n_3aveValue【公民館】&#10;有形固定資産減価償却率"/>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74692</xdr:rowOff>
    </xdr:from>
    <xdr:ext cx="405111" cy="259045"/>
    <xdr:sp macro="" textlink="">
      <xdr:nvSpPr>
        <xdr:cNvPr id="725" name="n_1mainValue【公民館】&#10;有形固定資産減価償却率"/>
        <xdr:cNvSpPr txBox="1"/>
      </xdr:nvSpPr>
      <xdr:spPr>
        <a:xfrm>
          <a:off x="152660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74692</xdr:rowOff>
    </xdr:from>
    <xdr:ext cx="405111" cy="259045"/>
    <xdr:sp macro="" textlink="">
      <xdr:nvSpPr>
        <xdr:cNvPr id="726" name="n_2mainValue【公民館】&#10;有形固定資産減価償却率"/>
        <xdr:cNvSpPr txBox="1"/>
      </xdr:nvSpPr>
      <xdr:spPr>
        <a:xfrm>
          <a:off x="143897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31514</xdr:rowOff>
    </xdr:from>
    <xdr:ext cx="405111" cy="259045"/>
    <xdr:sp macro="" textlink="">
      <xdr:nvSpPr>
        <xdr:cNvPr id="727" name="n_3mainValue【公民館】&#10;有形固定資産減価償却率"/>
        <xdr:cNvSpPr txBox="1"/>
      </xdr:nvSpPr>
      <xdr:spPr>
        <a:xfrm>
          <a:off x="13500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3" name="直線コネクタ 752"/>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4"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5" name="直線コネクタ 75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56"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57" name="直線コネクタ 756"/>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58"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59" name="フローチャート: 判断 758"/>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0" name="フローチャート: 判断 759"/>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1" name="フローチャート: 判断 760"/>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762" name="フローチャート: 判断 761"/>
        <xdr:cNvSpPr/>
      </xdr:nvSpPr>
      <xdr:spPr>
        <a:xfrm>
          <a:off x="19494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68" name="楕円 767"/>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769" name="【公民館】&#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770" name="楕円 769"/>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130084</xdr:rowOff>
    </xdr:to>
    <xdr:cxnSp macro="">
      <xdr:nvCxnSpPr>
        <xdr:cNvPr id="771" name="直線コネクタ 770"/>
        <xdr:cNvCxnSpPr/>
      </xdr:nvCxnSpPr>
      <xdr:spPr>
        <a:xfrm flipV="1">
          <a:off x="21323300" y="184556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64588</xdr:rowOff>
    </xdr:from>
    <xdr:to>
      <xdr:col>107</xdr:col>
      <xdr:colOff>101600</xdr:colOff>
      <xdr:row>107</xdr:row>
      <xdr:rowOff>166188</xdr:rowOff>
    </xdr:to>
    <xdr:sp macro="" textlink="">
      <xdr:nvSpPr>
        <xdr:cNvPr id="772" name="楕円 771"/>
        <xdr:cNvSpPr/>
      </xdr:nvSpPr>
      <xdr:spPr>
        <a:xfrm>
          <a:off x="2038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115388</xdr:rowOff>
    </xdr:from>
    <xdr:to>
      <xdr:col>111</xdr:col>
      <xdr:colOff>177800</xdr:colOff>
      <xdr:row>107</xdr:row>
      <xdr:rowOff>130084</xdr:rowOff>
    </xdr:to>
    <xdr:cxnSp macro="">
      <xdr:nvCxnSpPr>
        <xdr:cNvPr id="773" name="直線コネクタ 772"/>
        <xdr:cNvCxnSpPr/>
      </xdr:nvCxnSpPr>
      <xdr:spPr>
        <a:xfrm>
          <a:off x="20434300" y="184605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121738</xdr:rowOff>
    </xdr:from>
    <xdr:to>
      <xdr:col>102</xdr:col>
      <xdr:colOff>165100</xdr:colOff>
      <xdr:row>105</xdr:row>
      <xdr:rowOff>51888</xdr:rowOff>
    </xdr:to>
    <xdr:sp macro="" textlink="">
      <xdr:nvSpPr>
        <xdr:cNvPr id="774" name="楕円 773"/>
        <xdr:cNvSpPr/>
      </xdr:nvSpPr>
      <xdr:spPr>
        <a:xfrm>
          <a:off x="19494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1088</xdr:rowOff>
    </xdr:from>
    <xdr:to>
      <xdr:col>107</xdr:col>
      <xdr:colOff>50800</xdr:colOff>
      <xdr:row>107</xdr:row>
      <xdr:rowOff>115388</xdr:rowOff>
    </xdr:to>
    <xdr:cxnSp macro="">
      <xdr:nvCxnSpPr>
        <xdr:cNvPr id="775" name="直線コネクタ 774"/>
        <xdr:cNvCxnSpPr/>
      </xdr:nvCxnSpPr>
      <xdr:spPr>
        <a:xfrm>
          <a:off x="19545300" y="1800333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76"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77"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10358</xdr:rowOff>
    </xdr:from>
    <xdr:ext cx="469744" cy="259045"/>
    <xdr:sp macro="" textlink="">
      <xdr:nvSpPr>
        <xdr:cNvPr id="778" name="n_3aveValue【公民館】&#10;一人当たり面積"/>
        <xdr:cNvSpPr txBox="1"/>
      </xdr:nvSpPr>
      <xdr:spPr>
        <a:xfrm>
          <a:off x="19310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779"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157315</xdr:rowOff>
    </xdr:from>
    <xdr:ext cx="469744" cy="259045"/>
    <xdr:sp macro="" textlink="">
      <xdr:nvSpPr>
        <xdr:cNvPr id="780" name="n_2mainValue【公民館】&#10;一人当たり面積"/>
        <xdr:cNvSpPr txBox="1"/>
      </xdr:nvSpPr>
      <xdr:spPr>
        <a:xfrm>
          <a:off x="20199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68415</xdr:rowOff>
    </xdr:from>
    <xdr:ext cx="469744" cy="259045"/>
    <xdr:sp macro="" textlink="">
      <xdr:nvSpPr>
        <xdr:cNvPr id="781" name="n_3mainValue【公民館】&#10;一人当たり面積"/>
        <xdr:cNvSpPr txBox="1"/>
      </xdr:nvSpPr>
      <xdr:spPr>
        <a:xfrm>
          <a:off x="1931042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類似団体と比較して、道路、橋りょう・トンネル、学校施設、児童館については有形固定資産減価償却率が高い状況にある。</a:t>
          </a:r>
        </a:p>
        <a:p>
          <a:r>
            <a:rPr kumimoji="1" lang="ja-JP" altLang="en-US" sz="1300">
              <a:latin typeface="ＭＳ Ｐゴシック" panose="020B0600070205080204" pitchFamily="50" charset="-128"/>
              <a:ea typeface="ＭＳ Ｐゴシック" panose="020B0600070205080204" pitchFamily="50" charset="-128"/>
            </a:rPr>
            <a:t>　これらの有形固定資産減価償却率が高い施設は、相当程度施設が経年していることを踏まえ、長寿命化対策等の今後の管理方針等を検討し、計画的な施設の老朽化対策が必要となる。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年代に建設した市川保育所と富士見保育所を統合し市川富士見保育所の整備が完了したため、公民館については八乙女自治公民館の整備を実施したため、有形固定資産減価償却率が低下した。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100165</xdr:rowOff>
    </xdr:from>
    <xdr:ext cx="405111" cy="259045"/>
    <xdr:sp macro="" textlink="">
      <xdr:nvSpPr>
        <xdr:cNvPr id="65"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12337</xdr:rowOff>
    </xdr:from>
    <xdr:to>
      <xdr:col>15</xdr:col>
      <xdr:colOff>101600</xdr:colOff>
      <xdr:row>38</xdr:row>
      <xdr:rowOff>113937</xdr:rowOff>
    </xdr:to>
    <xdr:sp macro="" textlink="">
      <xdr:nvSpPr>
        <xdr:cNvPr id="66" name="フローチャート: 判断 65"/>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105064</xdr:rowOff>
    </xdr:from>
    <xdr:ext cx="405111" cy="259045"/>
    <xdr:sp macro="" textlink="">
      <xdr:nvSpPr>
        <xdr:cNvPr id="67"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43362</xdr:rowOff>
    </xdr:from>
    <xdr:to>
      <xdr:col>10</xdr:col>
      <xdr:colOff>165100</xdr:colOff>
      <xdr:row>38</xdr:row>
      <xdr:rowOff>144962</xdr:rowOff>
    </xdr:to>
    <xdr:sp macro="" textlink="">
      <xdr:nvSpPr>
        <xdr:cNvPr id="68" name="フローチャート: 判断 67"/>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136089</xdr:rowOff>
    </xdr:from>
    <xdr:ext cx="405111" cy="259045"/>
    <xdr:sp macro="" textlink="">
      <xdr:nvSpPr>
        <xdr:cNvPr id="69" name="n_3ave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18869</xdr:rowOff>
    </xdr:from>
    <xdr:to>
      <xdr:col>20</xdr:col>
      <xdr:colOff>38100</xdr:colOff>
      <xdr:row>34</xdr:row>
      <xdr:rowOff>120469</xdr:rowOff>
    </xdr:to>
    <xdr:sp macro="" textlink="">
      <xdr:nvSpPr>
        <xdr:cNvPr id="77" name="楕円 76"/>
        <xdr:cNvSpPr/>
      </xdr:nvSpPr>
      <xdr:spPr>
        <a:xfrm>
          <a:off x="3746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34</xdr:row>
      <xdr:rowOff>69669</xdr:rowOff>
    </xdr:to>
    <xdr:cxnSp macro="">
      <xdr:nvCxnSpPr>
        <xdr:cNvPr id="78" name="直線コネクタ 77"/>
        <xdr:cNvCxnSpPr/>
      </xdr:nvCxnSpPr>
      <xdr:spPr>
        <a:xfrm flipV="1">
          <a:off x="3797300" y="5660572"/>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84183</xdr:rowOff>
    </xdr:from>
    <xdr:to>
      <xdr:col>15</xdr:col>
      <xdr:colOff>101600</xdr:colOff>
      <xdr:row>36</xdr:row>
      <xdr:rowOff>14333</xdr:rowOff>
    </xdr:to>
    <xdr:sp macro="" textlink="">
      <xdr:nvSpPr>
        <xdr:cNvPr id="79" name="楕円 78"/>
        <xdr:cNvSpPr/>
      </xdr:nvSpPr>
      <xdr:spPr>
        <a:xfrm>
          <a:off x="2857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69669</xdr:rowOff>
    </xdr:from>
    <xdr:to>
      <xdr:col>19</xdr:col>
      <xdr:colOff>177800</xdr:colOff>
      <xdr:row>35</xdr:row>
      <xdr:rowOff>134983</xdr:rowOff>
    </xdr:to>
    <xdr:cxnSp macro="">
      <xdr:nvCxnSpPr>
        <xdr:cNvPr id="80" name="直線コネクタ 79"/>
        <xdr:cNvCxnSpPr/>
      </xdr:nvCxnSpPr>
      <xdr:spPr>
        <a:xfrm flipV="1">
          <a:off x="2908300" y="5898969"/>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76019</xdr:rowOff>
    </xdr:from>
    <xdr:to>
      <xdr:col>10</xdr:col>
      <xdr:colOff>165100</xdr:colOff>
      <xdr:row>34</xdr:row>
      <xdr:rowOff>6169</xdr:rowOff>
    </xdr:to>
    <xdr:sp macro="" textlink="">
      <xdr:nvSpPr>
        <xdr:cNvPr id="81" name="楕円 80"/>
        <xdr:cNvSpPr/>
      </xdr:nvSpPr>
      <xdr:spPr>
        <a:xfrm>
          <a:off x="1968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126819</xdr:rowOff>
    </xdr:from>
    <xdr:to>
      <xdr:col>15</xdr:col>
      <xdr:colOff>50800</xdr:colOff>
      <xdr:row>35</xdr:row>
      <xdr:rowOff>134983</xdr:rowOff>
    </xdr:to>
    <xdr:cxnSp macro="">
      <xdr:nvCxnSpPr>
        <xdr:cNvPr id="82" name="直線コネクタ 81"/>
        <xdr:cNvCxnSpPr/>
      </xdr:nvCxnSpPr>
      <xdr:spPr>
        <a:xfrm>
          <a:off x="2019300" y="5784669"/>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136996</xdr:rowOff>
    </xdr:from>
    <xdr:ext cx="405111" cy="259045"/>
    <xdr:sp macro="" textlink="">
      <xdr:nvSpPr>
        <xdr:cNvPr id="83" name="n_1mainValue【図書館】&#10;有形固定資産減価償却率"/>
        <xdr:cNvSpPr txBox="1"/>
      </xdr:nvSpPr>
      <xdr:spPr>
        <a:xfrm>
          <a:off x="35820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30860</xdr:rowOff>
    </xdr:from>
    <xdr:ext cx="405111" cy="259045"/>
    <xdr:sp macro="" textlink="">
      <xdr:nvSpPr>
        <xdr:cNvPr id="84" name="n_2mainValue【図書館】&#10;有形固定資産減価償却率"/>
        <xdr:cNvSpPr txBox="1"/>
      </xdr:nvSpPr>
      <xdr:spPr>
        <a:xfrm>
          <a:off x="2705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22696</xdr:rowOff>
    </xdr:from>
    <xdr:ext cx="405111" cy="259045"/>
    <xdr:sp macro="" textlink="">
      <xdr:nvSpPr>
        <xdr:cNvPr id="85" name="n_3mainValue【図書館】&#10;有形固定資産減価償却率"/>
        <xdr:cNvSpPr txBox="1"/>
      </xdr:nvSpPr>
      <xdr:spPr>
        <a:xfrm>
          <a:off x="18167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154957</xdr:rowOff>
    </xdr:from>
    <xdr:ext cx="469744" cy="259045"/>
    <xdr:sp macro="" textlink="">
      <xdr:nvSpPr>
        <xdr:cNvPr id="117"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44450</xdr:rowOff>
    </xdr:from>
    <xdr:to>
      <xdr:col>46</xdr:col>
      <xdr:colOff>38100</xdr:colOff>
      <xdr:row>40</xdr:row>
      <xdr:rowOff>146050</xdr:rowOff>
    </xdr:to>
    <xdr:sp macro="" textlink="">
      <xdr:nvSpPr>
        <xdr:cNvPr id="118" name="フローチャート: 判断 117"/>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162577</xdr:rowOff>
    </xdr:from>
    <xdr:ext cx="469744" cy="259045"/>
    <xdr:sp macro="" textlink="">
      <xdr:nvSpPr>
        <xdr:cNvPr id="119"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101600</xdr:rowOff>
    </xdr:from>
    <xdr:to>
      <xdr:col>41</xdr:col>
      <xdr:colOff>101600</xdr:colOff>
      <xdr:row>41</xdr:row>
      <xdr:rowOff>31750</xdr:rowOff>
    </xdr:to>
    <xdr:sp macro="" textlink="">
      <xdr:nvSpPr>
        <xdr:cNvPr id="120" name="フローチャート: 判断 119"/>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48277</xdr:rowOff>
    </xdr:from>
    <xdr:ext cx="469744" cy="259045"/>
    <xdr:sp macro="" textlink="">
      <xdr:nvSpPr>
        <xdr:cNvPr id="121"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147320</xdr:rowOff>
    </xdr:from>
    <xdr:to>
      <xdr:col>55</xdr:col>
      <xdr:colOff>50800</xdr:colOff>
      <xdr:row>42</xdr:row>
      <xdr:rowOff>77470</xdr:rowOff>
    </xdr:to>
    <xdr:sp macro="" textlink="">
      <xdr:nvSpPr>
        <xdr:cNvPr id="127" name="楕円 126"/>
        <xdr:cNvSpPr/>
      </xdr:nvSpPr>
      <xdr:spPr>
        <a:xfrm>
          <a:off x="104267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62247</xdr:rowOff>
    </xdr:from>
    <xdr:ext cx="469744" cy="259045"/>
    <xdr:sp macro="" textlink="">
      <xdr:nvSpPr>
        <xdr:cNvPr id="128" name="【図書館】&#10;一人当たり面積該当値テキスト"/>
        <xdr:cNvSpPr txBox="1"/>
      </xdr:nvSpPr>
      <xdr:spPr>
        <a:xfrm>
          <a:off x="10515600" y="70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147320</xdr:rowOff>
    </xdr:from>
    <xdr:to>
      <xdr:col>50</xdr:col>
      <xdr:colOff>165100</xdr:colOff>
      <xdr:row>42</xdr:row>
      <xdr:rowOff>77470</xdr:rowOff>
    </xdr:to>
    <xdr:sp macro="" textlink="">
      <xdr:nvSpPr>
        <xdr:cNvPr id="129" name="楕円 128"/>
        <xdr:cNvSpPr/>
      </xdr:nvSpPr>
      <xdr:spPr>
        <a:xfrm>
          <a:off x="9588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26670</xdr:rowOff>
    </xdr:from>
    <xdr:to>
      <xdr:col>55</xdr:col>
      <xdr:colOff>0</xdr:colOff>
      <xdr:row>42</xdr:row>
      <xdr:rowOff>26670</xdr:rowOff>
    </xdr:to>
    <xdr:cxnSp macro="">
      <xdr:nvCxnSpPr>
        <xdr:cNvPr id="130" name="直線コネクタ 129"/>
        <xdr:cNvCxnSpPr/>
      </xdr:nvCxnSpPr>
      <xdr:spPr>
        <a:xfrm>
          <a:off x="9639300" y="722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147320</xdr:rowOff>
    </xdr:from>
    <xdr:to>
      <xdr:col>46</xdr:col>
      <xdr:colOff>38100</xdr:colOff>
      <xdr:row>42</xdr:row>
      <xdr:rowOff>77470</xdr:rowOff>
    </xdr:to>
    <xdr:sp macro="" textlink="">
      <xdr:nvSpPr>
        <xdr:cNvPr id="131" name="楕円 130"/>
        <xdr:cNvSpPr/>
      </xdr:nvSpPr>
      <xdr:spPr>
        <a:xfrm>
          <a:off x="8699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26670</xdr:rowOff>
    </xdr:from>
    <xdr:to>
      <xdr:col>50</xdr:col>
      <xdr:colOff>114300</xdr:colOff>
      <xdr:row>42</xdr:row>
      <xdr:rowOff>26670</xdr:rowOff>
    </xdr:to>
    <xdr:cxnSp macro="">
      <xdr:nvCxnSpPr>
        <xdr:cNvPr id="132" name="直線コネクタ 131"/>
        <xdr:cNvCxnSpPr/>
      </xdr:nvCxnSpPr>
      <xdr:spPr>
        <a:xfrm>
          <a:off x="8750300" y="722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33" name="楕円 132"/>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42</xdr:row>
      <xdr:rowOff>26670</xdr:rowOff>
    </xdr:to>
    <xdr:cxnSp macro="">
      <xdr:nvCxnSpPr>
        <xdr:cNvPr id="134" name="直線コネクタ 133"/>
        <xdr:cNvCxnSpPr/>
      </xdr:nvCxnSpPr>
      <xdr:spPr>
        <a:xfrm>
          <a:off x="7861300" y="71132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68597</xdr:rowOff>
    </xdr:from>
    <xdr:ext cx="469744" cy="259045"/>
    <xdr:sp macro="" textlink="">
      <xdr:nvSpPr>
        <xdr:cNvPr id="135" name="n_1mainValue【図書館】&#10;一人当たり面積"/>
        <xdr:cNvSpPr txBox="1"/>
      </xdr:nvSpPr>
      <xdr:spPr>
        <a:xfrm>
          <a:off x="93917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68597</xdr:rowOff>
    </xdr:from>
    <xdr:ext cx="469744" cy="259045"/>
    <xdr:sp macro="" textlink="">
      <xdr:nvSpPr>
        <xdr:cNvPr id="136" name="n_2mainValue【図書館】&#10;一人当たり面積"/>
        <xdr:cNvSpPr txBox="1"/>
      </xdr:nvSpPr>
      <xdr:spPr>
        <a:xfrm>
          <a:off x="85154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37" name="n_3mainValue【図書館】&#10;一人当たり面積"/>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17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72" name="フローチャート: 判断 17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17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25944</xdr:rowOff>
    </xdr:from>
    <xdr:to>
      <xdr:col>10</xdr:col>
      <xdr:colOff>165100</xdr:colOff>
      <xdr:row>57</xdr:row>
      <xdr:rowOff>127544</xdr:rowOff>
    </xdr:to>
    <xdr:sp macro="" textlink="">
      <xdr:nvSpPr>
        <xdr:cNvPr id="174" name="フローチャート: 判断 173"/>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118671</xdr:rowOff>
    </xdr:from>
    <xdr:ext cx="405111" cy="259045"/>
    <xdr:sp macro="" textlink="">
      <xdr:nvSpPr>
        <xdr:cNvPr id="175" name="n_3aveValue【体育館・プール】&#10;有形固定資産減価償却率"/>
        <xdr:cNvSpPr txBox="1"/>
      </xdr:nvSpPr>
      <xdr:spPr>
        <a:xfrm>
          <a:off x="1816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81" name="楕円 180"/>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182" name="【体育館・プール】&#10;有形固定資産減価償却率該当値テキスト"/>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83" name="楕円 182"/>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184" name="直線コネクタ 183"/>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85" name="楕円 184"/>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57</xdr:row>
      <xdr:rowOff>11430</xdr:rowOff>
    </xdr:to>
    <xdr:cxnSp macro="">
      <xdr:nvCxnSpPr>
        <xdr:cNvPr id="186" name="直線コネクタ 185"/>
        <xdr:cNvCxnSpPr/>
      </xdr:nvCxnSpPr>
      <xdr:spPr>
        <a:xfrm flipV="1">
          <a:off x="2908300" y="9470572"/>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150041</xdr:rowOff>
    </xdr:from>
    <xdr:to>
      <xdr:col>10</xdr:col>
      <xdr:colOff>165100</xdr:colOff>
      <xdr:row>57</xdr:row>
      <xdr:rowOff>80191</xdr:rowOff>
    </xdr:to>
    <xdr:sp macro="" textlink="">
      <xdr:nvSpPr>
        <xdr:cNvPr id="187" name="楕円 186"/>
        <xdr:cNvSpPr/>
      </xdr:nvSpPr>
      <xdr:spPr>
        <a:xfrm>
          <a:off x="1968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xdr:rowOff>
    </xdr:from>
    <xdr:to>
      <xdr:col>15</xdr:col>
      <xdr:colOff>50800</xdr:colOff>
      <xdr:row>57</xdr:row>
      <xdr:rowOff>29391</xdr:rowOff>
    </xdr:to>
    <xdr:cxnSp macro="">
      <xdr:nvCxnSpPr>
        <xdr:cNvPr id="188" name="直線コネクタ 187"/>
        <xdr:cNvCxnSpPr/>
      </xdr:nvCxnSpPr>
      <xdr:spPr>
        <a:xfrm flipV="1">
          <a:off x="2019300" y="97840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189" name="n_1mainValue【体育館・プー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90" name="n_2mainValue【体育館・プー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96718</xdr:rowOff>
    </xdr:from>
    <xdr:ext cx="405111" cy="259045"/>
    <xdr:sp macro="" textlink="">
      <xdr:nvSpPr>
        <xdr:cNvPr id="191" name="n_3mainValue【体育館・プール】&#10;有形固定資産減価償却率"/>
        <xdr:cNvSpPr txBox="1"/>
      </xdr:nvSpPr>
      <xdr:spPr>
        <a:xfrm>
          <a:off x="18167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225"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226" name="フローチャート: 判断 22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227"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168547</xdr:rowOff>
    </xdr:from>
    <xdr:to>
      <xdr:col>41</xdr:col>
      <xdr:colOff>101600</xdr:colOff>
      <xdr:row>62</xdr:row>
      <xdr:rowOff>98697</xdr:rowOff>
    </xdr:to>
    <xdr:sp macro="" textlink="">
      <xdr:nvSpPr>
        <xdr:cNvPr id="228" name="フローチャート: 判断 227"/>
        <xdr:cNvSpPr/>
      </xdr:nvSpPr>
      <xdr:spPr>
        <a:xfrm>
          <a:off x="7810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115224</xdr:rowOff>
    </xdr:from>
    <xdr:ext cx="469744" cy="259045"/>
    <xdr:sp macro="" textlink="">
      <xdr:nvSpPr>
        <xdr:cNvPr id="229" name="n_3aveValue【体育館・プール】&#10;一人当たり面積"/>
        <xdr:cNvSpPr txBox="1"/>
      </xdr:nvSpPr>
      <xdr:spPr>
        <a:xfrm>
          <a:off x="7626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145687</xdr:rowOff>
    </xdr:from>
    <xdr:to>
      <xdr:col>55</xdr:col>
      <xdr:colOff>50800</xdr:colOff>
      <xdr:row>64</xdr:row>
      <xdr:rowOff>75837</xdr:rowOff>
    </xdr:to>
    <xdr:sp macro="" textlink="">
      <xdr:nvSpPr>
        <xdr:cNvPr id="235" name="楕円 234"/>
        <xdr:cNvSpPr/>
      </xdr:nvSpPr>
      <xdr:spPr>
        <a:xfrm>
          <a:off x="10426700" y="109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60614</xdr:rowOff>
    </xdr:from>
    <xdr:ext cx="469744" cy="259045"/>
    <xdr:sp macro="" textlink="">
      <xdr:nvSpPr>
        <xdr:cNvPr id="236" name="【体育館・プール】&#10;一人当たり面積該当値テキスト"/>
        <xdr:cNvSpPr txBox="1"/>
      </xdr:nvSpPr>
      <xdr:spPr>
        <a:xfrm>
          <a:off x="10515600" y="1086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146776</xdr:rowOff>
    </xdr:from>
    <xdr:to>
      <xdr:col>50</xdr:col>
      <xdr:colOff>165100</xdr:colOff>
      <xdr:row>64</xdr:row>
      <xdr:rowOff>76926</xdr:rowOff>
    </xdr:to>
    <xdr:sp macro="" textlink="">
      <xdr:nvSpPr>
        <xdr:cNvPr id="237" name="楕円 236"/>
        <xdr:cNvSpPr/>
      </xdr:nvSpPr>
      <xdr:spPr>
        <a:xfrm>
          <a:off x="9588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25037</xdr:rowOff>
    </xdr:from>
    <xdr:to>
      <xdr:col>55</xdr:col>
      <xdr:colOff>0</xdr:colOff>
      <xdr:row>64</xdr:row>
      <xdr:rowOff>26126</xdr:rowOff>
    </xdr:to>
    <xdr:cxnSp macro="">
      <xdr:nvCxnSpPr>
        <xdr:cNvPr id="238" name="直線コネクタ 237"/>
        <xdr:cNvCxnSpPr/>
      </xdr:nvCxnSpPr>
      <xdr:spPr>
        <a:xfrm flipV="1">
          <a:off x="9639300" y="109978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79284</xdr:rowOff>
    </xdr:from>
    <xdr:to>
      <xdr:col>46</xdr:col>
      <xdr:colOff>38100</xdr:colOff>
      <xdr:row>64</xdr:row>
      <xdr:rowOff>9434</xdr:rowOff>
    </xdr:to>
    <xdr:sp macro="" textlink="">
      <xdr:nvSpPr>
        <xdr:cNvPr id="239" name="楕円 238"/>
        <xdr:cNvSpPr/>
      </xdr:nvSpPr>
      <xdr:spPr>
        <a:xfrm>
          <a:off x="8699500" y="108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130084</xdr:rowOff>
    </xdr:from>
    <xdr:to>
      <xdr:col>50</xdr:col>
      <xdr:colOff>114300</xdr:colOff>
      <xdr:row>64</xdr:row>
      <xdr:rowOff>26126</xdr:rowOff>
    </xdr:to>
    <xdr:cxnSp macro="">
      <xdr:nvCxnSpPr>
        <xdr:cNvPr id="240" name="直線コネクタ 239"/>
        <xdr:cNvCxnSpPr/>
      </xdr:nvCxnSpPr>
      <xdr:spPr>
        <a:xfrm>
          <a:off x="8750300" y="10931434"/>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57513</xdr:rowOff>
    </xdr:from>
    <xdr:to>
      <xdr:col>41</xdr:col>
      <xdr:colOff>101600</xdr:colOff>
      <xdr:row>63</xdr:row>
      <xdr:rowOff>159113</xdr:rowOff>
    </xdr:to>
    <xdr:sp macro="" textlink="">
      <xdr:nvSpPr>
        <xdr:cNvPr id="241" name="楕円 240"/>
        <xdr:cNvSpPr/>
      </xdr:nvSpPr>
      <xdr:spPr>
        <a:xfrm>
          <a:off x="7810500" y="108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108313</xdr:rowOff>
    </xdr:from>
    <xdr:to>
      <xdr:col>45</xdr:col>
      <xdr:colOff>177800</xdr:colOff>
      <xdr:row>63</xdr:row>
      <xdr:rowOff>130084</xdr:rowOff>
    </xdr:to>
    <xdr:cxnSp macro="">
      <xdr:nvCxnSpPr>
        <xdr:cNvPr id="242" name="直線コネクタ 241"/>
        <xdr:cNvCxnSpPr/>
      </xdr:nvCxnSpPr>
      <xdr:spPr>
        <a:xfrm>
          <a:off x="7861300" y="1090966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68053</xdr:rowOff>
    </xdr:from>
    <xdr:ext cx="469744" cy="259045"/>
    <xdr:sp macro="" textlink="">
      <xdr:nvSpPr>
        <xdr:cNvPr id="243" name="n_1mainValue【体育館・プール】&#10;一人当たり面積"/>
        <xdr:cNvSpPr txBox="1"/>
      </xdr:nvSpPr>
      <xdr:spPr>
        <a:xfrm>
          <a:off x="9391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561</xdr:rowOff>
    </xdr:from>
    <xdr:ext cx="469744" cy="259045"/>
    <xdr:sp macro="" textlink="">
      <xdr:nvSpPr>
        <xdr:cNvPr id="244" name="n_2mainValue【体育館・プール】&#10;一人当たり面積"/>
        <xdr:cNvSpPr txBox="1"/>
      </xdr:nvSpPr>
      <xdr:spPr>
        <a:xfrm>
          <a:off x="8515427" y="109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150240</xdr:rowOff>
    </xdr:from>
    <xdr:ext cx="469744" cy="259045"/>
    <xdr:sp macro="" textlink="">
      <xdr:nvSpPr>
        <xdr:cNvPr id="245" name="n_3mainValue【体育館・プール】&#10;一人当たり面積"/>
        <xdr:cNvSpPr txBox="1"/>
      </xdr:nvSpPr>
      <xdr:spPr>
        <a:xfrm>
          <a:off x="7626427" y="1095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4" name="テキスト ボックス 2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2" name="テキスト ボックス 28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86" name="直線コネクタ 285"/>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87"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88" name="直線コネクタ 287"/>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8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0" name="直線コネクタ 28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91"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92" name="フローチャート: 判断 291"/>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93" name="フローチャート: 判断 292"/>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94"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95" name="フローチャート: 判断 294"/>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296"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31114</xdr:rowOff>
    </xdr:from>
    <xdr:to>
      <xdr:col>10</xdr:col>
      <xdr:colOff>165100</xdr:colOff>
      <xdr:row>106</xdr:row>
      <xdr:rowOff>132714</xdr:rowOff>
    </xdr:to>
    <xdr:sp macro="" textlink="">
      <xdr:nvSpPr>
        <xdr:cNvPr id="297" name="フローチャート: 判断 296"/>
        <xdr:cNvSpPr/>
      </xdr:nvSpPr>
      <xdr:spPr>
        <a:xfrm>
          <a:off x="1968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149241</xdr:rowOff>
    </xdr:from>
    <xdr:ext cx="405111" cy="259045"/>
    <xdr:sp macro="" textlink="">
      <xdr:nvSpPr>
        <xdr:cNvPr id="298" name="n_3aveValue【市民会館】&#10;有形固定資産減価償却率"/>
        <xdr:cNvSpPr txBox="1"/>
      </xdr:nvSpPr>
      <xdr:spPr>
        <a:xfrm>
          <a:off x="18167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126364</xdr:rowOff>
    </xdr:from>
    <xdr:to>
      <xdr:col>24</xdr:col>
      <xdr:colOff>114300</xdr:colOff>
      <xdr:row>100</xdr:row>
      <xdr:rowOff>56514</xdr:rowOff>
    </xdr:to>
    <xdr:sp macro="" textlink="">
      <xdr:nvSpPr>
        <xdr:cNvPr id="304" name="楕円 303"/>
        <xdr:cNvSpPr/>
      </xdr:nvSpPr>
      <xdr:spPr>
        <a:xfrm>
          <a:off x="45847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73676</xdr:rowOff>
    </xdr:from>
    <xdr:ext cx="405111" cy="259045"/>
    <xdr:sp macro="" textlink="">
      <xdr:nvSpPr>
        <xdr:cNvPr id="305" name="【市民会館】&#10;有形固定資産減価償却率該当値テキスト"/>
        <xdr:cNvSpPr txBox="1"/>
      </xdr:nvSpPr>
      <xdr:spPr>
        <a:xfrm>
          <a:off x="4673600" y="1704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128270</xdr:rowOff>
    </xdr:from>
    <xdr:to>
      <xdr:col>20</xdr:col>
      <xdr:colOff>38100</xdr:colOff>
      <xdr:row>100</xdr:row>
      <xdr:rowOff>58420</xdr:rowOff>
    </xdr:to>
    <xdr:sp macro="" textlink="">
      <xdr:nvSpPr>
        <xdr:cNvPr id="306" name="楕円 305"/>
        <xdr:cNvSpPr/>
      </xdr:nvSpPr>
      <xdr:spPr>
        <a:xfrm>
          <a:off x="3746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5714</xdr:rowOff>
    </xdr:from>
    <xdr:to>
      <xdr:col>24</xdr:col>
      <xdr:colOff>63500</xdr:colOff>
      <xdr:row>100</xdr:row>
      <xdr:rowOff>7620</xdr:rowOff>
    </xdr:to>
    <xdr:cxnSp macro="">
      <xdr:nvCxnSpPr>
        <xdr:cNvPr id="307" name="直線コネクタ 306"/>
        <xdr:cNvCxnSpPr/>
      </xdr:nvCxnSpPr>
      <xdr:spPr>
        <a:xfrm flipV="1">
          <a:off x="3797300" y="171507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74947</xdr:rowOff>
    </xdr:from>
    <xdr:ext cx="405111" cy="259045"/>
    <xdr:sp macro="" textlink="">
      <xdr:nvSpPr>
        <xdr:cNvPr id="308" name="n_1mainValue【市民会館】&#10;有形固定資産減価償却率"/>
        <xdr:cNvSpPr txBox="1"/>
      </xdr:nvSpPr>
      <xdr:spPr>
        <a:xfrm>
          <a:off x="358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30" name="直線コネクタ 329"/>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31"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32" name="直線コネクタ 331"/>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33"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34" name="直線コネクタ 333"/>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35"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36" name="フローチャート: 判断 335"/>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37" name="フローチャート: 判断 336"/>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338"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39" name="フローチャート: 判断 338"/>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40"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109982</xdr:rowOff>
    </xdr:from>
    <xdr:to>
      <xdr:col>41</xdr:col>
      <xdr:colOff>101600</xdr:colOff>
      <xdr:row>106</xdr:row>
      <xdr:rowOff>40132</xdr:rowOff>
    </xdr:to>
    <xdr:sp macro="" textlink="">
      <xdr:nvSpPr>
        <xdr:cNvPr id="341" name="フローチャート: 判断 340"/>
        <xdr:cNvSpPr/>
      </xdr:nvSpPr>
      <xdr:spPr>
        <a:xfrm>
          <a:off x="781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56659</xdr:rowOff>
    </xdr:from>
    <xdr:ext cx="469744" cy="259045"/>
    <xdr:sp macro="" textlink="">
      <xdr:nvSpPr>
        <xdr:cNvPr id="342" name="n_3aveValue【市民会館】&#10;一人当たり面積"/>
        <xdr:cNvSpPr txBox="1"/>
      </xdr:nvSpPr>
      <xdr:spPr>
        <a:xfrm>
          <a:off x="7626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348" name="楕円 347"/>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349" name="【市民会館】&#10;一人当たり面積該当値テキスト"/>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350" name="楕円 349"/>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351" name="直線コネクタ 350"/>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106697</xdr:rowOff>
    </xdr:from>
    <xdr:ext cx="469744" cy="259045"/>
    <xdr:sp macro="" textlink="">
      <xdr:nvSpPr>
        <xdr:cNvPr id="352"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7" name="直線コネクタ 376"/>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8"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9" name="直線コネクタ 378"/>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382"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83" name="フローチャート: 判断 382"/>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4" name="フローチャート: 判断 383"/>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85"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86" name="フローチャート: 判断 3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387"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388" name="フローチャート: 判断 387"/>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389"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95" name="楕円 394"/>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396" name="【一般廃棄物処理施設】&#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397" name="楕円 396"/>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15240</xdr:rowOff>
    </xdr:to>
    <xdr:cxnSp macro="">
      <xdr:nvCxnSpPr>
        <xdr:cNvPr id="398" name="直線コネクタ 397"/>
        <xdr:cNvCxnSpPr/>
      </xdr:nvCxnSpPr>
      <xdr:spPr>
        <a:xfrm>
          <a:off x="15481300" y="6499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52087</xdr:rowOff>
    </xdr:from>
    <xdr:ext cx="405111" cy="259045"/>
    <xdr:sp macro="" textlink="">
      <xdr:nvSpPr>
        <xdr:cNvPr id="399" name="n_1mainValue【一般廃棄物処理施設】&#10;有形固定資産減価償却率"/>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1" name="テキスト ボックス 41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3" name="テキスト ボックス 41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5" name="テキスト ボックス 41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7" name="テキスト ボックス 4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9" name="テキスト ボックス 4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23" name="直線コネクタ 422"/>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4"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25" name="直線コネクタ 424"/>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26"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27" name="直線コネクタ 426"/>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28"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29" name="フローチャート: 判断 428"/>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30" name="フローチャート: 判断 429"/>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31"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32" name="フローチャート: 判断 431"/>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33"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34" name="フローチャート: 判断 433"/>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435"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96076</xdr:rowOff>
    </xdr:from>
    <xdr:to>
      <xdr:col>116</xdr:col>
      <xdr:colOff>114300</xdr:colOff>
      <xdr:row>42</xdr:row>
      <xdr:rowOff>26226</xdr:rowOff>
    </xdr:to>
    <xdr:sp macro="" textlink="">
      <xdr:nvSpPr>
        <xdr:cNvPr id="441" name="楕円 440"/>
        <xdr:cNvSpPr/>
      </xdr:nvSpPr>
      <xdr:spPr>
        <a:xfrm>
          <a:off x="22110700" y="71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11003</xdr:rowOff>
    </xdr:from>
    <xdr:ext cx="534377" cy="259045"/>
    <xdr:sp macro="" textlink="">
      <xdr:nvSpPr>
        <xdr:cNvPr id="442" name="【一般廃棄物処理施設】&#10;一人当たり有形固定資産（償却資産）額該当値テキスト"/>
        <xdr:cNvSpPr txBox="1"/>
      </xdr:nvSpPr>
      <xdr:spPr>
        <a:xfrm>
          <a:off x="22199600" y="70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72560</xdr:rowOff>
    </xdr:from>
    <xdr:to>
      <xdr:col>112</xdr:col>
      <xdr:colOff>38100</xdr:colOff>
      <xdr:row>42</xdr:row>
      <xdr:rowOff>2710</xdr:rowOff>
    </xdr:to>
    <xdr:sp macro="" textlink="">
      <xdr:nvSpPr>
        <xdr:cNvPr id="443" name="楕円 442"/>
        <xdr:cNvSpPr/>
      </xdr:nvSpPr>
      <xdr:spPr>
        <a:xfrm>
          <a:off x="21272500" y="71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123360</xdr:rowOff>
    </xdr:from>
    <xdr:to>
      <xdr:col>116</xdr:col>
      <xdr:colOff>63500</xdr:colOff>
      <xdr:row>41</xdr:row>
      <xdr:rowOff>146876</xdr:rowOff>
    </xdr:to>
    <xdr:cxnSp macro="">
      <xdr:nvCxnSpPr>
        <xdr:cNvPr id="444" name="直線コネクタ 443"/>
        <xdr:cNvCxnSpPr/>
      </xdr:nvCxnSpPr>
      <xdr:spPr>
        <a:xfrm>
          <a:off x="21323300" y="7152810"/>
          <a:ext cx="838200" cy="2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165287</xdr:rowOff>
    </xdr:from>
    <xdr:ext cx="534377" cy="259045"/>
    <xdr:sp macro="" textlink="">
      <xdr:nvSpPr>
        <xdr:cNvPr id="445" name="n_1mainValue【一般廃棄物処理施設】&#10;一人当たり有形固定資産（償却資産）額"/>
        <xdr:cNvSpPr txBox="1"/>
      </xdr:nvSpPr>
      <xdr:spPr>
        <a:xfrm>
          <a:off x="21043411" y="719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7" name="直線コネクタ 4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8" name="テキスト ボックス 4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9" name="直線コネクタ 4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0" name="テキスト ボックス 4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1" name="直線コネクタ 4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2" name="テキスト ボックス 4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3" name="直線コネクタ 4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4" name="テキスト ボックス 4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68" name="直線コネクタ 467"/>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69"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70" name="直線コネクタ 469"/>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71"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72" name="直線コネクタ 471"/>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473" name="【保健センター・保健所】&#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74" name="フローチャート: 判断 473"/>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75" name="フローチャート: 判断 474"/>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476"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77" name="フローチャート: 判断 476"/>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478"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479" name="フローチャート: 判断 478"/>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28211</xdr:rowOff>
    </xdr:from>
    <xdr:ext cx="405111" cy="259045"/>
    <xdr:sp macro="" textlink="">
      <xdr:nvSpPr>
        <xdr:cNvPr id="480" name="n_3aveValue【保健センター・保健所】&#10;有形固定資産減価償却率"/>
        <xdr:cNvSpPr txBox="1"/>
      </xdr:nvSpPr>
      <xdr:spPr>
        <a:xfrm>
          <a:off x="13500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168656</xdr:rowOff>
    </xdr:from>
    <xdr:to>
      <xdr:col>85</xdr:col>
      <xdr:colOff>177800</xdr:colOff>
      <xdr:row>60</xdr:row>
      <xdr:rowOff>98806</xdr:rowOff>
    </xdr:to>
    <xdr:sp macro="" textlink="">
      <xdr:nvSpPr>
        <xdr:cNvPr id="486" name="楕円 485"/>
        <xdr:cNvSpPr/>
      </xdr:nvSpPr>
      <xdr:spPr>
        <a:xfrm>
          <a:off x="16268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147083</xdr:rowOff>
    </xdr:from>
    <xdr:ext cx="405111" cy="259045"/>
    <xdr:sp macro="" textlink="">
      <xdr:nvSpPr>
        <xdr:cNvPr id="487" name="【保健センター・保健所】&#10;有形固定資産減価償却率該当値テキスト"/>
        <xdr:cNvSpPr txBox="1"/>
      </xdr:nvSpPr>
      <xdr:spPr>
        <a:xfrm>
          <a:off x="16357600"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42926</xdr:rowOff>
    </xdr:from>
    <xdr:to>
      <xdr:col>81</xdr:col>
      <xdr:colOff>101600</xdr:colOff>
      <xdr:row>60</xdr:row>
      <xdr:rowOff>144526</xdr:rowOff>
    </xdr:to>
    <xdr:sp macro="" textlink="">
      <xdr:nvSpPr>
        <xdr:cNvPr id="488" name="楕円 487"/>
        <xdr:cNvSpPr/>
      </xdr:nvSpPr>
      <xdr:spPr>
        <a:xfrm>
          <a:off x="1543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48006</xdr:rowOff>
    </xdr:from>
    <xdr:to>
      <xdr:col>85</xdr:col>
      <xdr:colOff>127000</xdr:colOff>
      <xdr:row>60</xdr:row>
      <xdr:rowOff>93726</xdr:rowOff>
    </xdr:to>
    <xdr:cxnSp macro="">
      <xdr:nvCxnSpPr>
        <xdr:cNvPr id="489" name="直線コネクタ 488"/>
        <xdr:cNvCxnSpPr/>
      </xdr:nvCxnSpPr>
      <xdr:spPr>
        <a:xfrm flipV="1">
          <a:off x="15481300" y="103350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90932</xdr:rowOff>
    </xdr:from>
    <xdr:to>
      <xdr:col>76</xdr:col>
      <xdr:colOff>165100</xdr:colOff>
      <xdr:row>61</xdr:row>
      <xdr:rowOff>21082</xdr:rowOff>
    </xdr:to>
    <xdr:sp macro="" textlink="">
      <xdr:nvSpPr>
        <xdr:cNvPr id="490" name="楕円 489"/>
        <xdr:cNvSpPr/>
      </xdr:nvSpPr>
      <xdr:spPr>
        <a:xfrm>
          <a:off x="14541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93726</xdr:rowOff>
    </xdr:from>
    <xdr:to>
      <xdr:col>81</xdr:col>
      <xdr:colOff>50800</xdr:colOff>
      <xdr:row>60</xdr:row>
      <xdr:rowOff>141732</xdr:rowOff>
    </xdr:to>
    <xdr:cxnSp macro="">
      <xdr:nvCxnSpPr>
        <xdr:cNvPr id="491" name="直線コネクタ 490"/>
        <xdr:cNvCxnSpPr/>
      </xdr:nvCxnSpPr>
      <xdr:spPr>
        <a:xfrm flipV="1">
          <a:off x="14592300" y="103807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492" name="楕円 491"/>
        <xdr:cNvSpPr/>
      </xdr:nvSpPr>
      <xdr:spPr>
        <a:xfrm>
          <a:off x="1365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107442</xdr:rowOff>
    </xdr:from>
    <xdr:to>
      <xdr:col>76</xdr:col>
      <xdr:colOff>114300</xdr:colOff>
      <xdr:row>60</xdr:row>
      <xdr:rowOff>141732</xdr:rowOff>
    </xdr:to>
    <xdr:cxnSp macro="">
      <xdr:nvCxnSpPr>
        <xdr:cNvPr id="493" name="直線コネクタ 492"/>
        <xdr:cNvCxnSpPr/>
      </xdr:nvCxnSpPr>
      <xdr:spPr>
        <a:xfrm>
          <a:off x="13703300" y="102229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135653</xdr:rowOff>
    </xdr:from>
    <xdr:ext cx="405111" cy="259045"/>
    <xdr:sp macro="" textlink="">
      <xdr:nvSpPr>
        <xdr:cNvPr id="494" name="n_1mainValue【保健センター・保健所】&#10;有形固定資産減価償却率"/>
        <xdr:cNvSpPr txBox="1"/>
      </xdr:nvSpPr>
      <xdr:spPr>
        <a:xfrm>
          <a:off x="15266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12209</xdr:rowOff>
    </xdr:from>
    <xdr:ext cx="405111" cy="259045"/>
    <xdr:sp macro="" textlink="">
      <xdr:nvSpPr>
        <xdr:cNvPr id="495" name="n_2mainValue【保健センター・保健所】&#10;有形固定資産減価償却率"/>
        <xdr:cNvSpPr txBox="1"/>
      </xdr:nvSpPr>
      <xdr:spPr>
        <a:xfrm>
          <a:off x="14389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3319</xdr:rowOff>
    </xdr:from>
    <xdr:ext cx="405111" cy="259045"/>
    <xdr:sp macro="" textlink="">
      <xdr:nvSpPr>
        <xdr:cNvPr id="496" name="n_3mainValue【保健センター・保健所】&#10;有形固定資産減価償却率"/>
        <xdr:cNvSpPr txBox="1"/>
      </xdr:nvSpPr>
      <xdr:spPr>
        <a:xfrm>
          <a:off x="13500744"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18" name="直線コネクタ 517"/>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19"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20" name="直線コネクタ 519"/>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21"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22" name="直線コネクタ 521"/>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23"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24" name="フローチャート: 判断 52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25" name="フローチャート: 判断 524"/>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46499</xdr:rowOff>
    </xdr:from>
    <xdr:ext cx="469744" cy="259045"/>
    <xdr:sp macro="" textlink="">
      <xdr:nvSpPr>
        <xdr:cNvPr id="526"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27" name="フローチャート: 判断 526"/>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32783</xdr:rowOff>
    </xdr:from>
    <xdr:ext cx="469744" cy="259045"/>
    <xdr:sp macro="" textlink="">
      <xdr:nvSpPr>
        <xdr:cNvPr id="528"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93218</xdr:rowOff>
    </xdr:from>
    <xdr:to>
      <xdr:col>102</xdr:col>
      <xdr:colOff>165100</xdr:colOff>
      <xdr:row>62</xdr:row>
      <xdr:rowOff>23368</xdr:rowOff>
    </xdr:to>
    <xdr:sp macro="" textlink="">
      <xdr:nvSpPr>
        <xdr:cNvPr id="529" name="フローチャート: 判断 528"/>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39895</xdr:rowOff>
    </xdr:from>
    <xdr:ext cx="469744" cy="259045"/>
    <xdr:sp macro="" textlink="">
      <xdr:nvSpPr>
        <xdr:cNvPr id="530" name="n_3aveValue【保健センター・保健所】&#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536" name="楕円 535"/>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537" name="【保健センター・保健所】&#10;一人当たり面積該当値テキスト"/>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56642</xdr:rowOff>
    </xdr:from>
    <xdr:to>
      <xdr:col>112</xdr:col>
      <xdr:colOff>38100</xdr:colOff>
      <xdr:row>61</xdr:row>
      <xdr:rowOff>158242</xdr:rowOff>
    </xdr:to>
    <xdr:sp macro="" textlink="">
      <xdr:nvSpPr>
        <xdr:cNvPr id="538" name="楕円 537"/>
        <xdr:cNvSpPr/>
      </xdr:nvSpPr>
      <xdr:spPr>
        <a:xfrm>
          <a:off x="21272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107442</xdr:rowOff>
    </xdr:to>
    <xdr:cxnSp macro="">
      <xdr:nvCxnSpPr>
        <xdr:cNvPr id="539" name="直線コネクタ 538"/>
        <xdr:cNvCxnSpPr/>
      </xdr:nvCxnSpPr>
      <xdr:spPr>
        <a:xfrm flipV="1">
          <a:off x="21323300" y="1056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61214</xdr:rowOff>
    </xdr:from>
    <xdr:to>
      <xdr:col>107</xdr:col>
      <xdr:colOff>101600</xdr:colOff>
      <xdr:row>61</xdr:row>
      <xdr:rowOff>162814</xdr:rowOff>
    </xdr:to>
    <xdr:sp macro="" textlink="">
      <xdr:nvSpPr>
        <xdr:cNvPr id="540" name="楕円 539"/>
        <xdr:cNvSpPr/>
      </xdr:nvSpPr>
      <xdr:spPr>
        <a:xfrm>
          <a:off x="2038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112014</xdr:rowOff>
    </xdr:to>
    <xdr:cxnSp macro="">
      <xdr:nvCxnSpPr>
        <xdr:cNvPr id="541" name="直線コネクタ 540"/>
        <xdr:cNvCxnSpPr/>
      </xdr:nvCxnSpPr>
      <xdr:spPr>
        <a:xfrm flipV="1">
          <a:off x="20434300" y="1056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542" name="楕円 541"/>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112014</xdr:rowOff>
    </xdr:from>
    <xdr:to>
      <xdr:col>107</xdr:col>
      <xdr:colOff>50800</xdr:colOff>
      <xdr:row>62</xdr:row>
      <xdr:rowOff>146304</xdr:rowOff>
    </xdr:to>
    <xdr:cxnSp macro="">
      <xdr:nvCxnSpPr>
        <xdr:cNvPr id="543" name="直線コネクタ 542"/>
        <xdr:cNvCxnSpPr/>
      </xdr:nvCxnSpPr>
      <xdr:spPr>
        <a:xfrm flipV="1">
          <a:off x="19545300" y="1057046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3319</xdr:rowOff>
    </xdr:from>
    <xdr:ext cx="469744" cy="259045"/>
    <xdr:sp macro="" textlink="">
      <xdr:nvSpPr>
        <xdr:cNvPr id="544" name="n_1mainValue【保健センター・保健所】&#10;一人当たり面積"/>
        <xdr:cNvSpPr txBox="1"/>
      </xdr:nvSpPr>
      <xdr:spPr>
        <a:xfrm>
          <a:off x="210757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45" name="n_2main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546" name="n_3mainValue【保健センター・保健所】&#10;一人当たり面積"/>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72" name="直線コネクタ 571"/>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73"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74" name="直線コネクタ 573"/>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75"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76" name="直線コネクタ 575"/>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77"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78" name="フローチャート: 判断 577"/>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79" name="フローチャート: 判断 578"/>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580"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81" name="フローチャート: 判断 58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82"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583" name="フローチャート: 判断 582"/>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584"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142421</xdr:rowOff>
    </xdr:from>
    <xdr:to>
      <xdr:col>85</xdr:col>
      <xdr:colOff>177800</xdr:colOff>
      <xdr:row>79</xdr:row>
      <xdr:rowOff>72571</xdr:rowOff>
    </xdr:to>
    <xdr:sp macro="" textlink="">
      <xdr:nvSpPr>
        <xdr:cNvPr id="590" name="楕円 589"/>
        <xdr:cNvSpPr/>
      </xdr:nvSpPr>
      <xdr:spPr>
        <a:xfrm>
          <a:off x="16268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165298</xdr:rowOff>
    </xdr:from>
    <xdr:ext cx="405111" cy="259045"/>
    <xdr:sp macro="" textlink="">
      <xdr:nvSpPr>
        <xdr:cNvPr id="591" name="【消防施設】&#10;有形固定資産減価償却率該当値テキスト"/>
        <xdr:cNvSpPr txBox="1"/>
      </xdr:nvSpPr>
      <xdr:spPr>
        <a:xfrm>
          <a:off x="16357600" y="133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592" name="楕円 591"/>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79</xdr:row>
      <xdr:rowOff>21771</xdr:rowOff>
    </xdr:to>
    <xdr:cxnSp macro="">
      <xdr:nvCxnSpPr>
        <xdr:cNvPr id="593" name="直線コネクタ 592"/>
        <xdr:cNvCxnSpPr/>
      </xdr:nvCxnSpPr>
      <xdr:spPr>
        <a:xfrm>
          <a:off x="15481300" y="1349121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85271</xdr:rowOff>
    </xdr:from>
    <xdr:to>
      <xdr:col>76</xdr:col>
      <xdr:colOff>165100</xdr:colOff>
      <xdr:row>79</xdr:row>
      <xdr:rowOff>15421</xdr:rowOff>
    </xdr:to>
    <xdr:sp macro="" textlink="">
      <xdr:nvSpPr>
        <xdr:cNvPr id="594" name="楕円 593"/>
        <xdr:cNvSpPr/>
      </xdr:nvSpPr>
      <xdr:spPr>
        <a:xfrm>
          <a:off x="14541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78</xdr:row>
      <xdr:rowOff>136071</xdr:rowOff>
    </xdr:to>
    <xdr:cxnSp macro="">
      <xdr:nvCxnSpPr>
        <xdr:cNvPr id="595" name="直線コネクタ 594"/>
        <xdr:cNvCxnSpPr/>
      </xdr:nvCxnSpPr>
      <xdr:spPr>
        <a:xfrm flipV="1">
          <a:off x="14592300" y="134912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13988</xdr:rowOff>
    </xdr:from>
    <xdr:ext cx="405111" cy="259045"/>
    <xdr:sp macro="" textlink="">
      <xdr:nvSpPr>
        <xdr:cNvPr id="596" name="n_1mainValue【消防施設】&#10;有形固定資産減価償却率"/>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31948</xdr:rowOff>
    </xdr:from>
    <xdr:ext cx="405111" cy="259045"/>
    <xdr:sp macro="" textlink="">
      <xdr:nvSpPr>
        <xdr:cNvPr id="597" name="n_2mainValue【消防施設】&#10;有形固定資産減価償却率"/>
        <xdr:cNvSpPr txBox="1"/>
      </xdr:nvSpPr>
      <xdr:spPr>
        <a:xfrm>
          <a:off x="14389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8" name="直線コネクタ 6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9" name="テキスト ボックス 6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0" name="直線コネクタ 6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1" name="テキスト ボックス 6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2" name="直線コネクタ 6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3" name="テキスト ボックス 6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4" name="直線コネクタ 6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5" name="テキスト ボックス 6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19" name="直線コネクタ 618"/>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2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21" name="直線コネクタ 62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22"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23" name="直線コネクタ 622"/>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24"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25" name="フローチャート: 判断 624"/>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26" name="フローチャート: 判断 62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27"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28" name="フローチャート: 判断 62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629"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630" name="フローチャート: 判断 629"/>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631"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37" name="楕円 636"/>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638"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49022</xdr:rowOff>
    </xdr:from>
    <xdr:to>
      <xdr:col>112</xdr:col>
      <xdr:colOff>38100</xdr:colOff>
      <xdr:row>84</xdr:row>
      <xdr:rowOff>150622</xdr:rowOff>
    </xdr:to>
    <xdr:sp macro="" textlink="">
      <xdr:nvSpPr>
        <xdr:cNvPr id="639" name="楕円 638"/>
        <xdr:cNvSpPr/>
      </xdr:nvSpPr>
      <xdr:spPr>
        <a:xfrm>
          <a:off x="21272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99822</xdr:rowOff>
    </xdr:to>
    <xdr:cxnSp macro="">
      <xdr:nvCxnSpPr>
        <xdr:cNvPr id="640" name="直線コネクタ 639"/>
        <xdr:cNvCxnSpPr/>
      </xdr:nvCxnSpPr>
      <xdr:spPr>
        <a:xfrm flipV="1">
          <a:off x="21323300" y="144993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53594</xdr:rowOff>
    </xdr:from>
    <xdr:to>
      <xdr:col>107</xdr:col>
      <xdr:colOff>101600</xdr:colOff>
      <xdr:row>84</xdr:row>
      <xdr:rowOff>155194</xdr:rowOff>
    </xdr:to>
    <xdr:sp macro="" textlink="">
      <xdr:nvSpPr>
        <xdr:cNvPr id="641" name="楕円 640"/>
        <xdr:cNvSpPr/>
      </xdr:nvSpPr>
      <xdr:spPr>
        <a:xfrm>
          <a:off x="20383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99822</xdr:rowOff>
    </xdr:from>
    <xdr:to>
      <xdr:col>111</xdr:col>
      <xdr:colOff>177800</xdr:colOff>
      <xdr:row>84</xdr:row>
      <xdr:rowOff>104394</xdr:rowOff>
    </xdr:to>
    <xdr:cxnSp macro="">
      <xdr:nvCxnSpPr>
        <xdr:cNvPr id="642" name="直線コネクタ 641"/>
        <xdr:cNvCxnSpPr/>
      </xdr:nvCxnSpPr>
      <xdr:spPr>
        <a:xfrm flipV="1">
          <a:off x="20434300" y="14501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167149</xdr:rowOff>
    </xdr:from>
    <xdr:ext cx="469744" cy="259045"/>
    <xdr:sp macro="" textlink="">
      <xdr:nvSpPr>
        <xdr:cNvPr id="643" name="n_1mainValue【消防施設】&#10;一人当たり面積"/>
        <xdr:cNvSpPr txBox="1"/>
      </xdr:nvSpPr>
      <xdr:spPr>
        <a:xfrm>
          <a:off x="21075727"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271</xdr:rowOff>
    </xdr:from>
    <xdr:ext cx="469744" cy="259045"/>
    <xdr:sp macro="" textlink="">
      <xdr:nvSpPr>
        <xdr:cNvPr id="644" name="n_2mainValue【消防施設】&#10;一人当たり面積"/>
        <xdr:cNvSpPr txBox="1"/>
      </xdr:nvSpPr>
      <xdr:spPr>
        <a:xfrm>
          <a:off x="20199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6" name="テキスト ボックス 6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6" name="テキスト ボックス 6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70" name="直線コネクタ 669"/>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71"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72" name="直線コネクタ 671"/>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4" name="直線コネクタ 67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675"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76" name="フローチャート: 判断 675"/>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77" name="フローチャート: 判断 676"/>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678"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79" name="フローチャート: 判断 678"/>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80"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81" name="フローチャート: 判断 680"/>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682"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88" name="楕円 687"/>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96900</xdr:rowOff>
    </xdr:from>
    <xdr:ext cx="405111" cy="259045"/>
    <xdr:sp macro="" textlink="">
      <xdr:nvSpPr>
        <xdr:cNvPr id="689" name="【庁舎】&#10;有形固定資産減価償却率該当値テキスト"/>
        <xdr:cNvSpPr txBox="1"/>
      </xdr:nvSpPr>
      <xdr:spPr>
        <a:xfrm>
          <a:off x="1635760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690" name="楕円 689"/>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30480</xdr:rowOff>
    </xdr:to>
    <xdr:cxnSp macro="">
      <xdr:nvCxnSpPr>
        <xdr:cNvPr id="691" name="直線コネクタ 690"/>
        <xdr:cNvCxnSpPr/>
      </xdr:nvCxnSpPr>
      <xdr:spPr>
        <a:xfrm flipV="1">
          <a:off x="15481300" y="180000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692" name="楕円 691"/>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63137</xdr:rowOff>
    </xdr:to>
    <xdr:cxnSp macro="">
      <xdr:nvCxnSpPr>
        <xdr:cNvPr id="693" name="直線コネクタ 692"/>
        <xdr:cNvCxnSpPr/>
      </xdr:nvCxnSpPr>
      <xdr:spPr>
        <a:xfrm flipV="1">
          <a:off x="14592300" y="180327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694" name="楕円 693"/>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95794</xdr:rowOff>
    </xdr:to>
    <xdr:cxnSp macro="">
      <xdr:nvCxnSpPr>
        <xdr:cNvPr id="695" name="直線コネクタ 694"/>
        <xdr:cNvCxnSpPr/>
      </xdr:nvCxnSpPr>
      <xdr:spPr>
        <a:xfrm flipV="1">
          <a:off x="13703300" y="1806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696" name="n_1main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697" name="n_2mainValue【庁舎】&#10;有形固定資産減価償却率"/>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698" name="n_3mainValue【庁舎】&#10;有形固定資産減価償却率"/>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22" name="直線コネクタ 721"/>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23"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24" name="直線コネクタ 723"/>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25"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26" name="直線コネクタ 725"/>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27"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28" name="フローチャート: 判断 727"/>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29" name="フローチャート: 判断 728"/>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730"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31" name="フローチャート: 判断 730"/>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732"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157607</xdr:rowOff>
    </xdr:from>
    <xdr:to>
      <xdr:col>102</xdr:col>
      <xdr:colOff>165100</xdr:colOff>
      <xdr:row>108</xdr:row>
      <xdr:rowOff>87757</xdr:rowOff>
    </xdr:to>
    <xdr:sp macro="" textlink="">
      <xdr:nvSpPr>
        <xdr:cNvPr id="733" name="フローチャート: 判断 732"/>
        <xdr:cNvSpPr/>
      </xdr:nvSpPr>
      <xdr:spPr>
        <a:xfrm>
          <a:off x="19494500" y="1850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78884</xdr:rowOff>
    </xdr:from>
    <xdr:ext cx="469744" cy="259045"/>
    <xdr:sp macro="" textlink="">
      <xdr:nvSpPr>
        <xdr:cNvPr id="734" name="n_3aveValue【庁舎】&#10;一人当たり面積"/>
        <xdr:cNvSpPr txBox="1"/>
      </xdr:nvSpPr>
      <xdr:spPr>
        <a:xfrm>
          <a:off x="19310427" y="185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52451</xdr:rowOff>
    </xdr:from>
    <xdr:to>
      <xdr:col>116</xdr:col>
      <xdr:colOff>114300</xdr:colOff>
      <xdr:row>107</xdr:row>
      <xdr:rowOff>154051</xdr:rowOff>
    </xdr:to>
    <xdr:sp macro="" textlink="">
      <xdr:nvSpPr>
        <xdr:cNvPr id="740" name="楕円 739"/>
        <xdr:cNvSpPr/>
      </xdr:nvSpPr>
      <xdr:spPr>
        <a:xfrm>
          <a:off x="22110700" y="183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75328</xdr:rowOff>
    </xdr:from>
    <xdr:ext cx="469744" cy="259045"/>
    <xdr:sp macro="" textlink="">
      <xdr:nvSpPr>
        <xdr:cNvPr id="741" name="【庁舎】&#10;一人当たり面積該当値テキスト"/>
        <xdr:cNvSpPr txBox="1"/>
      </xdr:nvSpPr>
      <xdr:spPr>
        <a:xfrm>
          <a:off x="22199600" y="1824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54738</xdr:rowOff>
    </xdr:from>
    <xdr:to>
      <xdr:col>112</xdr:col>
      <xdr:colOff>38100</xdr:colOff>
      <xdr:row>107</xdr:row>
      <xdr:rowOff>156338</xdr:rowOff>
    </xdr:to>
    <xdr:sp macro="" textlink="">
      <xdr:nvSpPr>
        <xdr:cNvPr id="742" name="楕円 741"/>
        <xdr:cNvSpPr/>
      </xdr:nvSpPr>
      <xdr:spPr>
        <a:xfrm>
          <a:off x="21272500" y="183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103251</xdr:rowOff>
    </xdr:from>
    <xdr:to>
      <xdr:col>116</xdr:col>
      <xdr:colOff>63500</xdr:colOff>
      <xdr:row>107</xdr:row>
      <xdr:rowOff>105538</xdr:rowOff>
    </xdr:to>
    <xdr:cxnSp macro="">
      <xdr:nvCxnSpPr>
        <xdr:cNvPr id="743" name="直線コネクタ 742"/>
        <xdr:cNvCxnSpPr/>
      </xdr:nvCxnSpPr>
      <xdr:spPr>
        <a:xfrm flipV="1">
          <a:off x="21323300" y="1844840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58165</xdr:rowOff>
    </xdr:from>
    <xdr:to>
      <xdr:col>107</xdr:col>
      <xdr:colOff>101600</xdr:colOff>
      <xdr:row>107</xdr:row>
      <xdr:rowOff>159765</xdr:rowOff>
    </xdr:to>
    <xdr:sp macro="" textlink="">
      <xdr:nvSpPr>
        <xdr:cNvPr id="744" name="楕円 743"/>
        <xdr:cNvSpPr/>
      </xdr:nvSpPr>
      <xdr:spPr>
        <a:xfrm>
          <a:off x="20383500" y="18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105538</xdr:rowOff>
    </xdr:from>
    <xdr:to>
      <xdr:col>111</xdr:col>
      <xdr:colOff>177800</xdr:colOff>
      <xdr:row>107</xdr:row>
      <xdr:rowOff>108965</xdr:rowOff>
    </xdr:to>
    <xdr:cxnSp macro="">
      <xdr:nvCxnSpPr>
        <xdr:cNvPr id="745" name="直線コネクタ 744"/>
        <xdr:cNvCxnSpPr/>
      </xdr:nvCxnSpPr>
      <xdr:spPr>
        <a:xfrm flipV="1">
          <a:off x="20434300" y="18450688"/>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66167</xdr:rowOff>
    </xdr:from>
    <xdr:to>
      <xdr:col>102</xdr:col>
      <xdr:colOff>165100</xdr:colOff>
      <xdr:row>107</xdr:row>
      <xdr:rowOff>167767</xdr:rowOff>
    </xdr:to>
    <xdr:sp macro="" textlink="">
      <xdr:nvSpPr>
        <xdr:cNvPr id="746" name="楕円 745"/>
        <xdr:cNvSpPr/>
      </xdr:nvSpPr>
      <xdr:spPr>
        <a:xfrm>
          <a:off x="19494500" y="184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108965</xdr:rowOff>
    </xdr:from>
    <xdr:to>
      <xdr:col>107</xdr:col>
      <xdr:colOff>50800</xdr:colOff>
      <xdr:row>107</xdr:row>
      <xdr:rowOff>116967</xdr:rowOff>
    </xdr:to>
    <xdr:cxnSp macro="">
      <xdr:nvCxnSpPr>
        <xdr:cNvPr id="747" name="直線コネクタ 746"/>
        <xdr:cNvCxnSpPr/>
      </xdr:nvCxnSpPr>
      <xdr:spPr>
        <a:xfrm flipV="1">
          <a:off x="19545300" y="18454115"/>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1415</xdr:rowOff>
    </xdr:from>
    <xdr:ext cx="469744" cy="259045"/>
    <xdr:sp macro="" textlink="">
      <xdr:nvSpPr>
        <xdr:cNvPr id="748" name="n_1mainValue【庁舎】&#10;一人当たり面積"/>
        <xdr:cNvSpPr txBox="1"/>
      </xdr:nvSpPr>
      <xdr:spPr>
        <a:xfrm>
          <a:off x="21075727" y="181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4842</xdr:rowOff>
    </xdr:from>
    <xdr:ext cx="469744" cy="259045"/>
    <xdr:sp macro="" textlink="">
      <xdr:nvSpPr>
        <xdr:cNvPr id="749" name="n_2mainValue【庁舎】&#10;一人当たり面積"/>
        <xdr:cNvSpPr txBox="1"/>
      </xdr:nvSpPr>
      <xdr:spPr>
        <a:xfrm>
          <a:off x="20199427" y="18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12844</xdr:rowOff>
    </xdr:from>
    <xdr:ext cx="469744" cy="259045"/>
    <xdr:sp macro="" textlink="">
      <xdr:nvSpPr>
        <xdr:cNvPr id="750" name="n_3mainValue【庁舎】&#10;一人当たり面積"/>
        <xdr:cNvSpPr txBox="1"/>
      </xdr:nvSpPr>
      <xdr:spPr>
        <a:xfrm>
          <a:off x="19310427" y="181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類似団体と比較して特に有形固定資産減価償却率が高くなっている施設は、図書館、体育館・プール、消防施設、市民会館（町民会館）であり、特に低くなっている施設は、庁舎である。 </a:t>
          </a:r>
        </a:p>
        <a:p>
          <a:r>
            <a:rPr kumimoji="1" lang="ja-JP" altLang="en-US" sz="1300">
              <a:latin typeface="ＭＳ Ｐゴシック" panose="020B0600070205080204" pitchFamily="50" charset="-128"/>
              <a:ea typeface="ＭＳ Ｐゴシック" panose="020B0600070205080204" pitchFamily="50" charset="-128"/>
            </a:rPr>
            <a:t>　図書館、体育館・プールについては、有形固定資産減価償却率がいずれも１００％と類似団体と比較してもかなり高い状況となっているが、現在、新施設整備事業において町民体育館と町立図書館の建設事業を進めているため、今後有形固定資産減価償却率が減少することが見込まれる。新施設整備事業により、一人当たり面積については増加が見込まれるが、公共施設等総合管理計画に基づき既存の図書館の統廃合など検討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１４年に本庁舎、平成２５年に大同出張所を新たに建設しているため、類似団体、全国平均、県平均と比較しても有形固定資産減価償却率が低くなっているが、維持管理にかかる経費の増加に留意し長寿命化・統廃合の検討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）に加え、財政基盤が弱いため、地方交付税等の財源に依存している状況である。</a:t>
          </a:r>
        </a:p>
        <a:p>
          <a:r>
            <a:rPr kumimoji="1" lang="ja-JP" altLang="en-US" sz="1300">
              <a:latin typeface="ＭＳ Ｐゴシック" panose="020B0600070205080204" pitchFamily="50" charset="-128"/>
              <a:ea typeface="ＭＳ Ｐゴシック" panose="020B0600070205080204" pitchFamily="50" charset="-128"/>
            </a:rPr>
            <a:t>　財政力指数は、経年比較すると横ばいの状態ではあるが、類似団体、全国平均及び県平均を下回っているため、短期的には税収の徴収率の向上等、中長期的には税源の涵養等を図り、財政基盤を強化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類似団体と比較すると、経常収支比率は低く、財政構造の弾力性は高い状況となっている。</a:t>
          </a:r>
        </a:p>
        <a:p>
          <a:r>
            <a:rPr kumimoji="1" lang="ja-JP" altLang="en-US" sz="1300">
              <a:latin typeface="ＭＳ Ｐゴシック" panose="020B0600070205080204" pitchFamily="50" charset="-128"/>
              <a:ea typeface="ＭＳ Ｐゴシック" panose="020B0600070205080204" pitchFamily="50" charset="-128"/>
            </a:rPr>
            <a:t>　しかし、前年度と比較すると比率は悪化しており、人件費・公債費等の経常経費充当一般財源等が高止まりしている状況である。</a:t>
          </a:r>
        </a:p>
        <a:p>
          <a:r>
            <a:rPr kumimoji="1" lang="ja-JP" altLang="en-US" sz="1300">
              <a:latin typeface="ＭＳ Ｐゴシック" panose="020B0600070205080204" pitchFamily="50" charset="-128"/>
              <a:ea typeface="ＭＳ Ｐゴシック" panose="020B0600070205080204" pitchFamily="50" charset="-128"/>
            </a:rPr>
            <a:t>　今後は事務事業の優先度を点検するなどし、事務事業の見直しを進め、経常経費の削減を図る必要がある。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63</xdr:row>
      <xdr:rowOff>72934</xdr:rowOff>
    </xdr:to>
    <xdr:cxnSp macro="">
      <xdr:nvCxnSpPr>
        <xdr:cNvPr id="135" name="直線コネクタ 134"/>
        <xdr:cNvCxnSpPr/>
      </xdr:nvCxnSpPr>
      <xdr:spPr>
        <a:xfrm>
          <a:off x="4114800" y="1079155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161653</xdr:rowOff>
    </xdr:from>
    <xdr:to>
      <xdr:col>19</xdr:col>
      <xdr:colOff>133350</xdr:colOff>
      <xdr:row>63</xdr:row>
      <xdr:rowOff>7438</xdr:rowOff>
    </xdr:to>
    <xdr:cxnSp macro="">
      <xdr:nvCxnSpPr>
        <xdr:cNvPr id="138" name="直線コネクタ 137"/>
        <xdr:cNvCxnSpPr/>
      </xdr:nvCxnSpPr>
      <xdr:spPr>
        <a:xfrm flipV="1">
          <a:off x="3225800" y="107915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109038</xdr:rowOff>
    </xdr:from>
    <xdr:to>
      <xdr:col>15</xdr:col>
      <xdr:colOff>82550</xdr:colOff>
      <xdr:row>63</xdr:row>
      <xdr:rowOff>7438</xdr:rowOff>
    </xdr:to>
    <xdr:cxnSp macro="">
      <xdr:nvCxnSpPr>
        <xdr:cNvPr id="141" name="直線コネクタ 140"/>
        <xdr:cNvCxnSpPr/>
      </xdr:nvCxnSpPr>
      <xdr:spPr>
        <a:xfrm>
          <a:off x="2336800" y="1056748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61</xdr:row>
      <xdr:rowOff>109038</xdr:rowOff>
    </xdr:to>
    <xdr:cxnSp macro="">
      <xdr:nvCxnSpPr>
        <xdr:cNvPr id="144" name="直線コネクタ 143"/>
        <xdr:cNvCxnSpPr/>
      </xdr:nvCxnSpPr>
      <xdr:spPr>
        <a:xfrm>
          <a:off x="1447800" y="105192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46" name="テキスト ボックス 145"/>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22134</xdr:rowOff>
    </xdr:from>
    <xdr:to>
      <xdr:col>23</xdr:col>
      <xdr:colOff>184150</xdr:colOff>
      <xdr:row>63</xdr:row>
      <xdr:rowOff>123734</xdr:rowOff>
    </xdr:to>
    <xdr:sp macro="" textlink="">
      <xdr:nvSpPr>
        <xdr:cNvPr id="154" name="楕円 153"/>
        <xdr:cNvSpPr/>
      </xdr:nvSpPr>
      <xdr:spPr>
        <a:xfrm>
          <a:off x="4902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38661</xdr:rowOff>
    </xdr:from>
    <xdr:ext cx="762000" cy="259045"/>
    <xdr:sp macro="" textlink="">
      <xdr:nvSpPr>
        <xdr:cNvPr id="155" name="財政構造の弾力性該当値テキスト"/>
        <xdr:cNvSpPr txBox="1"/>
      </xdr:nvSpPr>
      <xdr:spPr>
        <a:xfrm>
          <a:off x="50419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110853</xdr:rowOff>
    </xdr:from>
    <xdr:to>
      <xdr:col>19</xdr:col>
      <xdr:colOff>184150</xdr:colOff>
      <xdr:row>63</xdr:row>
      <xdr:rowOff>41003</xdr:rowOff>
    </xdr:to>
    <xdr:sp macro="" textlink="">
      <xdr:nvSpPr>
        <xdr:cNvPr id="156" name="楕円 155"/>
        <xdr:cNvSpPr/>
      </xdr:nvSpPr>
      <xdr:spPr>
        <a:xfrm>
          <a:off x="4064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51180</xdr:rowOff>
    </xdr:from>
    <xdr:ext cx="736600" cy="259045"/>
    <xdr:sp macro="" textlink="">
      <xdr:nvSpPr>
        <xdr:cNvPr id="157" name="テキスト ボックス 156"/>
        <xdr:cNvSpPr txBox="1"/>
      </xdr:nvSpPr>
      <xdr:spPr>
        <a:xfrm>
          <a:off x="3733800" y="105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8" name="楕円 157"/>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68415</xdr:rowOff>
    </xdr:from>
    <xdr:ext cx="762000" cy="259045"/>
    <xdr:sp macro="" textlink="">
      <xdr:nvSpPr>
        <xdr:cNvPr id="159" name="テキスト ボックス 158"/>
        <xdr:cNvSpPr txBox="1"/>
      </xdr:nvSpPr>
      <xdr:spPr>
        <a:xfrm>
          <a:off x="2844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58238</xdr:rowOff>
    </xdr:from>
    <xdr:to>
      <xdr:col>11</xdr:col>
      <xdr:colOff>82550</xdr:colOff>
      <xdr:row>61</xdr:row>
      <xdr:rowOff>159838</xdr:rowOff>
    </xdr:to>
    <xdr:sp macro="" textlink="">
      <xdr:nvSpPr>
        <xdr:cNvPr id="160" name="楕円 159"/>
        <xdr:cNvSpPr/>
      </xdr:nvSpPr>
      <xdr:spPr>
        <a:xfrm>
          <a:off x="2286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170015</xdr:rowOff>
    </xdr:from>
    <xdr:ext cx="762000" cy="259045"/>
    <xdr:sp macro="" textlink="">
      <xdr:nvSpPr>
        <xdr:cNvPr id="161" name="テキスト ボックス 160"/>
        <xdr:cNvSpPr txBox="1"/>
      </xdr:nvSpPr>
      <xdr:spPr>
        <a:xfrm>
          <a:off x="1955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2" name="楕円 161"/>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3" name="テキスト ボックス 162"/>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類似団体平均と比較して低いが、全国平均・県平均を上回っている状況である。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人件費については減少したが、職員数は、平成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名増加している。臨時職員等を含めた職員数の適正管理が今以上に必要である。</a:t>
          </a:r>
        </a:p>
        <a:p>
          <a:r>
            <a:rPr kumimoji="1" lang="ja-JP" altLang="en-US" sz="1300">
              <a:latin typeface="ＭＳ Ｐゴシック" panose="020B0600070205080204" pitchFamily="50" charset="-128"/>
              <a:ea typeface="ＭＳ Ｐゴシック" panose="020B0600070205080204" pitchFamily="50" charset="-128"/>
            </a:rPr>
            <a:t>　また、本町は中山間地域に位置し、集落が分散しているため、効率性の面で悪い部分がある。今後は適切な施設数の検討や、指定管理者制度の導入など、公共施設の管理について検討を進め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141979</xdr:rowOff>
    </xdr:from>
    <xdr:to>
      <xdr:col>23</xdr:col>
      <xdr:colOff>133350</xdr:colOff>
      <xdr:row>81</xdr:row>
      <xdr:rowOff>145275</xdr:rowOff>
    </xdr:to>
    <xdr:cxnSp macro="">
      <xdr:nvCxnSpPr>
        <xdr:cNvPr id="199" name="直線コネクタ 198"/>
        <xdr:cNvCxnSpPr/>
      </xdr:nvCxnSpPr>
      <xdr:spPr>
        <a:xfrm flipV="1">
          <a:off x="4114800" y="14029429"/>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126756</xdr:rowOff>
    </xdr:from>
    <xdr:ext cx="762000" cy="259045"/>
    <xdr:sp macro="" textlink="">
      <xdr:nvSpPr>
        <xdr:cNvPr id="200" name="人件費・物件費等の状況平均値テキスト"/>
        <xdr:cNvSpPr txBox="1"/>
      </xdr:nvSpPr>
      <xdr:spPr>
        <a:xfrm>
          <a:off x="5041900" y="14014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123206</xdr:rowOff>
    </xdr:from>
    <xdr:to>
      <xdr:col>19</xdr:col>
      <xdr:colOff>133350</xdr:colOff>
      <xdr:row>81</xdr:row>
      <xdr:rowOff>145275</xdr:rowOff>
    </xdr:to>
    <xdr:cxnSp macro="">
      <xdr:nvCxnSpPr>
        <xdr:cNvPr id="202" name="直線コネクタ 201"/>
        <xdr:cNvCxnSpPr/>
      </xdr:nvCxnSpPr>
      <xdr:spPr>
        <a:xfrm>
          <a:off x="3225800" y="14010656"/>
          <a:ext cx="8890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115579</xdr:rowOff>
    </xdr:from>
    <xdr:to>
      <xdr:col>15</xdr:col>
      <xdr:colOff>82550</xdr:colOff>
      <xdr:row>81</xdr:row>
      <xdr:rowOff>123206</xdr:rowOff>
    </xdr:to>
    <xdr:cxnSp macro="">
      <xdr:nvCxnSpPr>
        <xdr:cNvPr id="205" name="直線コネクタ 204"/>
        <xdr:cNvCxnSpPr/>
      </xdr:nvCxnSpPr>
      <xdr:spPr>
        <a:xfrm>
          <a:off x="2336800" y="14003029"/>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115579</xdr:rowOff>
    </xdr:from>
    <xdr:to>
      <xdr:col>11</xdr:col>
      <xdr:colOff>31750</xdr:colOff>
      <xdr:row>81</xdr:row>
      <xdr:rowOff>123732</xdr:rowOff>
    </xdr:to>
    <xdr:cxnSp macro="">
      <xdr:nvCxnSpPr>
        <xdr:cNvPr id="208" name="直線コネクタ 207"/>
        <xdr:cNvCxnSpPr/>
      </xdr:nvCxnSpPr>
      <xdr:spPr>
        <a:xfrm flipV="1">
          <a:off x="1447800" y="1400302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4763</xdr:rowOff>
    </xdr:from>
    <xdr:ext cx="762000" cy="259045"/>
    <xdr:sp macro="" textlink="">
      <xdr:nvSpPr>
        <xdr:cNvPr id="210" name="テキスト ボックス 209"/>
        <xdr:cNvSpPr txBox="1"/>
      </xdr:nvSpPr>
      <xdr:spPr>
        <a:xfrm>
          <a:off x="1955800" y="1372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91179</xdr:rowOff>
    </xdr:from>
    <xdr:to>
      <xdr:col>23</xdr:col>
      <xdr:colOff>184150</xdr:colOff>
      <xdr:row>82</xdr:row>
      <xdr:rowOff>21329</xdr:rowOff>
    </xdr:to>
    <xdr:sp macro="" textlink="">
      <xdr:nvSpPr>
        <xdr:cNvPr id="218" name="楕円 217"/>
        <xdr:cNvSpPr/>
      </xdr:nvSpPr>
      <xdr:spPr>
        <a:xfrm>
          <a:off x="4902200" y="1397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12456</xdr:rowOff>
    </xdr:from>
    <xdr:ext cx="762000" cy="259045"/>
    <xdr:sp macro="" textlink="">
      <xdr:nvSpPr>
        <xdr:cNvPr id="219" name="人件費・物件費等の状況該当値テキスト"/>
        <xdr:cNvSpPr txBox="1"/>
      </xdr:nvSpPr>
      <xdr:spPr>
        <a:xfrm>
          <a:off x="5041900" y="1389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94475</xdr:rowOff>
    </xdr:from>
    <xdr:to>
      <xdr:col>19</xdr:col>
      <xdr:colOff>184150</xdr:colOff>
      <xdr:row>82</xdr:row>
      <xdr:rowOff>24625</xdr:rowOff>
    </xdr:to>
    <xdr:sp macro="" textlink="">
      <xdr:nvSpPr>
        <xdr:cNvPr id="220" name="楕円 219"/>
        <xdr:cNvSpPr/>
      </xdr:nvSpPr>
      <xdr:spPr>
        <a:xfrm>
          <a:off x="4064000" y="139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9402</xdr:rowOff>
    </xdr:from>
    <xdr:ext cx="736600" cy="259045"/>
    <xdr:sp macro="" textlink="">
      <xdr:nvSpPr>
        <xdr:cNvPr id="221" name="テキスト ボックス 220"/>
        <xdr:cNvSpPr txBox="1"/>
      </xdr:nvSpPr>
      <xdr:spPr>
        <a:xfrm>
          <a:off x="3733800" y="1406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72406</xdr:rowOff>
    </xdr:from>
    <xdr:to>
      <xdr:col>15</xdr:col>
      <xdr:colOff>133350</xdr:colOff>
      <xdr:row>82</xdr:row>
      <xdr:rowOff>2556</xdr:rowOff>
    </xdr:to>
    <xdr:sp macro="" textlink="">
      <xdr:nvSpPr>
        <xdr:cNvPr id="222" name="楕円 221"/>
        <xdr:cNvSpPr/>
      </xdr:nvSpPr>
      <xdr:spPr>
        <a:xfrm>
          <a:off x="3175000" y="13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12733</xdr:rowOff>
    </xdr:from>
    <xdr:ext cx="762000" cy="259045"/>
    <xdr:sp macro="" textlink="">
      <xdr:nvSpPr>
        <xdr:cNvPr id="223" name="テキスト ボックス 222"/>
        <xdr:cNvSpPr txBox="1"/>
      </xdr:nvSpPr>
      <xdr:spPr>
        <a:xfrm>
          <a:off x="2844800" y="1372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64779</xdr:rowOff>
    </xdr:from>
    <xdr:to>
      <xdr:col>11</xdr:col>
      <xdr:colOff>82550</xdr:colOff>
      <xdr:row>81</xdr:row>
      <xdr:rowOff>166379</xdr:rowOff>
    </xdr:to>
    <xdr:sp macro="" textlink="">
      <xdr:nvSpPr>
        <xdr:cNvPr id="224" name="楕円 223"/>
        <xdr:cNvSpPr/>
      </xdr:nvSpPr>
      <xdr:spPr>
        <a:xfrm>
          <a:off x="2286000" y="139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151156</xdr:rowOff>
    </xdr:from>
    <xdr:ext cx="762000" cy="259045"/>
    <xdr:sp macro="" textlink="">
      <xdr:nvSpPr>
        <xdr:cNvPr id="225" name="テキスト ボックス 224"/>
        <xdr:cNvSpPr txBox="1"/>
      </xdr:nvSpPr>
      <xdr:spPr>
        <a:xfrm>
          <a:off x="1955800" y="140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72932</xdr:rowOff>
    </xdr:from>
    <xdr:to>
      <xdr:col>7</xdr:col>
      <xdr:colOff>31750</xdr:colOff>
      <xdr:row>82</xdr:row>
      <xdr:rowOff>3082</xdr:rowOff>
    </xdr:to>
    <xdr:sp macro="" textlink="">
      <xdr:nvSpPr>
        <xdr:cNvPr id="226" name="楕円 225"/>
        <xdr:cNvSpPr/>
      </xdr:nvSpPr>
      <xdr:spPr>
        <a:xfrm>
          <a:off x="1397000" y="139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159309</xdr:rowOff>
    </xdr:from>
    <xdr:ext cx="762000" cy="259045"/>
    <xdr:sp macro="" textlink="">
      <xdr:nvSpPr>
        <xdr:cNvPr id="227" name="テキスト ボックス 226"/>
        <xdr:cNvSpPr txBox="1"/>
      </xdr:nvSpPr>
      <xdr:spPr>
        <a:xfrm>
          <a:off x="1066800" y="1404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類似団体を下回っており、適正な給与水準になるように努める。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85</xdr:row>
      <xdr:rowOff>168487</xdr:rowOff>
    </xdr:to>
    <xdr:cxnSp macro="">
      <xdr:nvCxnSpPr>
        <xdr:cNvPr id="261" name="直線コネクタ 260"/>
        <xdr:cNvCxnSpPr/>
      </xdr:nvCxnSpPr>
      <xdr:spPr>
        <a:xfrm>
          <a:off x="16179800" y="146613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88054</xdr:rowOff>
    </xdr:from>
    <xdr:to>
      <xdr:col>77</xdr:col>
      <xdr:colOff>44450</xdr:colOff>
      <xdr:row>85</xdr:row>
      <xdr:rowOff>144357</xdr:rowOff>
    </xdr:to>
    <xdr:cxnSp macro="">
      <xdr:nvCxnSpPr>
        <xdr:cNvPr id="264" name="直線コネクタ 263"/>
        <xdr:cNvCxnSpPr/>
      </xdr:nvCxnSpPr>
      <xdr:spPr>
        <a:xfrm flipV="1">
          <a:off x="15290800" y="146613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144357</xdr:rowOff>
    </xdr:to>
    <xdr:cxnSp macro="">
      <xdr:nvCxnSpPr>
        <xdr:cNvPr id="267" name="直線コネクタ 266"/>
        <xdr:cNvCxnSpPr/>
      </xdr:nvCxnSpPr>
      <xdr:spPr>
        <a:xfrm>
          <a:off x="14401800" y="1465326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63923</xdr:rowOff>
    </xdr:from>
    <xdr:to>
      <xdr:col>68</xdr:col>
      <xdr:colOff>152400</xdr:colOff>
      <xdr:row>85</xdr:row>
      <xdr:rowOff>80011</xdr:rowOff>
    </xdr:to>
    <xdr:cxnSp macro="">
      <xdr:nvCxnSpPr>
        <xdr:cNvPr id="270" name="直線コネクタ 269"/>
        <xdr:cNvCxnSpPr/>
      </xdr:nvCxnSpPr>
      <xdr:spPr>
        <a:xfrm>
          <a:off x="13512800" y="146371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2" name="テキスト ボックス 271"/>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80" name="楕円 279"/>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134214</xdr:rowOff>
    </xdr:from>
    <xdr:ext cx="762000" cy="259045"/>
    <xdr:sp macro="" textlink="">
      <xdr:nvSpPr>
        <xdr:cNvPr id="281"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37254</xdr:rowOff>
    </xdr:from>
    <xdr:to>
      <xdr:col>77</xdr:col>
      <xdr:colOff>95250</xdr:colOff>
      <xdr:row>85</xdr:row>
      <xdr:rowOff>138854</xdr:rowOff>
    </xdr:to>
    <xdr:sp macro="" textlink="">
      <xdr:nvSpPr>
        <xdr:cNvPr id="282" name="楕円 281"/>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149031</xdr:rowOff>
    </xdr:from>
    <xdr:ext cx="736600" cy="259045"/>
    <xdr:sp macro="" textlink="">
      <xdr:nvSpPr>
        <xdr:cNvPr id="283" name="テキスト ボックス 282"/>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4" name="楕円 283"/>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33884</xdr:rowOff>
    </xdr:from>
    <xdr:ext cx="762000" cy="259045"/>
    <xdr:sp macro="" textlink="">
      <xdr:nvSpPr>
        <xdr:cNvPr id="285" name="テキスト ボックス 284"/>
        <xdr:cNvSpPr txBox="1"/>
      </xdr:nvSpPr>
      <xdr:spPr>
        <a:xfrm>
          <a:off x="14909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6" name="楕円 285"/>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7" name="テキスト ボックス 286"/>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13123</xdr:rowOff>
    </xdr:from>
    <xdr:to>
      <xdr:col>64</xdr:col>
      <xdr:colOff>152400</xdr:colOff>
      <xdr:row>85</xdr:row>
      <xdr:rowOff>114723</xdr:rowOff>
    </xdr:to>
    <xdr:sp macro="" textlink="">
      <xdr:nvSpPr>
        <xdr:cNvPr id="288" name="楕円 287"/>
        <xdr:cNvSpPr/>
      </xdr:nvSpPr>
      <xdr:spPr>
        <a:xfrm>
          <a:off x="13462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124900</xdr:rowOff>
    </xdr:from>
    <xdr:ext cx="762000" cy="259045"/>
    <xdr:sp macro="" textlink="">
      <xdr:nvSpPr>
        <xdr:cNvPr id="289" name="テキスト ボックス 288"/>
        <xdr:cNvSpPr txBox="1"/>
      </xdr:nvSpPr>
      <xdr:spPr>
        <a:xfrm>
          <a:off x="13131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人増加している。高校新設に伴う新施設整備事業など新規事業の実施のため、類似団体、全国平均及び県平均を上回る結果となっている。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類似団体比</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程度、全国平均比</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％程度多い状況であり、今後は新規職員の採用抑制を行うなど、より一層の定数管理の適正化を図らなければならない。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29270</xdr:rowOff>
    </xdr:from>
    <xdr:to>
      <xdr:col>81</xdr:col>
      <xdr:colOff>44450</xdr:colOff>
      <xdr:row>63</xdr:row>
      <xdr:rowOff>40761</xdr:rowOff>
    </xdr:to>
    <xdr:cxnSp macro="">
      <xdr:nvCxnSpPr>
        <xdr:cNvPr id="326" name="直線コネクタ 325"/>
        <xdr:cNvCxnSpPr/>
      </xdr:nvCxnSpPr>
      <xdr:spPr>
        <a:xfrm>
          <a:off x="16179800" y="1083062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130628</xdr:rowOff>
    </xdr:from>
    <xdr:to>
      <xdr:col>77</xdr:col>
      <xdr:colOff>44450</xdr:colOff>
      <xdr:row>63</xdr:row>
      <xdr:rowOff>29270</xdr:rowOff>
    </xdr:to>
    <xdr:cxnSp macro="">
      <xdr:nvCxnSpPr>
        <xdr:cNvPr id="329" name="直線コネクタ 328"/>
        <xdr:cNvCxnSpPr/>
      </xdr:nvCxnSpPr>
      <xdr:spPr>
        <a:xfrm>
          <a:off x="15290800" y="10760528"/>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95008</xdr:rowOff>
    </xdr:from>
    <xdr:to>
      <xdr:col>72</xdr:col>
      <xdr:colOff>203200</xdr:colOff>
      <xdr:row>62</xdr:row>
      <xdr:rowOff>130628</xdr:rowOff>
    </xdr:to>
    <xdr:cxnSp macro="">
      <xdr:nvCxnSpPr>
        <xdr:cNvPr id="332" name="直線コネクタ 331"/>
        <xdr:cNvCxnSpPr/>
      </xdr:nvCxnSpPr>
      <xdr:spPr>
        <a:xfrm>
          <a:off x="14401800" y="1072490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46748</xdr:rowOff>
    </xdr:from>
    <xdr:to>
      <xdr:col>68</xdr:col>
      <xdr:colOff>152400</xdr:colOff>
      <xdr:row>62</xdr:row>
      <xdr:rowOff>95008</xdr:rowOff>
    </xdr:to>
    <xdr:cxnSp macro="">
      <xdr:nvCxnSpPr>
        <xdr:cNvPr id="335" name="直線コネクタ 334"/>
        <xdr:cNvCxnSpPr/>
      </xdr:nvCxnSpPr>
      <xdr:spPr>
        <a:xfrm>
          <a:off x="13512800" y="1067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45676</xdr:rowOff>
    </xdr:from>
    <xdr:ext cx="762000" cy="259045"/>
    <xdr:sp macro="" textlink="">
      <xdr:nvSpPr>
        <xdr:cNvPr id="337" name="テキスト ボックス 336"/>
        <xdr:cNvSpPr txBox="1"/>
      </xdr:nvSpPr>
      <xdr:spPr>
        <a:xfrm>
          <a:off x="14020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161411</xdr:rowOff>
    </xdr:from>
    <xdr:to>
      <xdr:col>81</xdr:col>
      <xdr:colOff>95250</xdr:colOff>
      <xdr:row>63</xdr:row>
      <xdr:rowOff>91561</xdr:rowOff>
    </xdr:to>
    <xdr:sp macro="" textlink="">
      <xdr:nvSpPr>
        <xdr:cNvPr id="345" name="楕円 344"/>
        <xdr:cNvSpPr/>
      </xdr:nvSpPr>
      <xdr:spPr>
        <a:xfrm>
          <a:off x="169672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133488</xdr:rowOff>
    </xdr:from>
    <xdr:ext cx="762000" cy="259045"/>
    <xdr:sp macro="" textlink="">
      <xdr:nvSpPr>
        <xdr:cNvPr id="346" name="定員管理の状況該当値テキスト"/>
        <xdr:cNvSpPr txBox="1"/>
      </xdr:nvSpPr>
      <xdr:spPr>
        <a:xfrm>
          <a:off x="17106900" y="1076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149920</xdr:rowOff>
    </xdr:from>
    <xdr:to>
      <xdr:col>77</xdr:col>
      <xdr:colOff>95250</xdr:colOff>
      <xdr:row>63</xdr:row>
      <xdr:rowOff>80070</xdr:rowOff>
    </xdr:to>
    <xdr:sp macro="" textlink="">
      <xdr:nvSpPr>
        <xdr:cNvPr id="347" name="楕円 346"/>
        <xdr:cNvSpPr/>
      </xdr:nvSpPr>
      <xdr:spPr>
        <a:xfrm>
          <a:off x="161290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64847</xdr:rowOff>
    </xdr:from>
    <xdr:ext cx="736600" cy="259045"/>
    <xdr:sp macro="" textlink="">
      <xdr:nvSpPr>
        <xdr:cNvPr id="348" name="テキスト ボックス 347"/>
        <xdr:cNvSpPr txBox="1"/>
      </xdr:nvSpPr>
      <xdr:spPr>
        <a:xfrm>
          <a:off x="15798800" y="108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79828</xdr:rowOff>
    </xdr:from>
    <xdr:to>
      <xdr:col>73</xdr:col>
      <xdr:colOff>44450</xdr:colOff>
      <xdr:row>63</xdr:row>
      <xdr:rowOff>9978</xdr:rowOff>
    </xdr:to>
    <xdr:sp macro="" textlink="">
      <xdr:nvSpPr>
        <xdr:cNvPr id="349" name="楕円 348"/>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166205</xdr:rowOff>
    </xdr:from>
    <xdr:ext cx="762000" cy="259045"/>
    <xdr:sp macro="" textlink="">
      <xdr:nvSpPr>
        <xdr:cNvPr id="350" name="テキスト ボックス 349"/>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44208</xdr:rowOff>
    </xdr:from>
    <xdr:to>
      <xdr:col>68</xdr:col>
      <xdr:colOff>203200</xdr:colOff>
      <xdr:row>62</xdr:row>
      <xdr:rowOff>145808</xdr:rowOff>
    </xdr:to>
    <xdr:sp macro="" textlink="">
      <xdr:nvSpPr>
        <xdr:cNvPr id="351" name="楕円 350"/>
        <xdr:cNvSpPr/>
      </xdr:nvSpPr>
      <xdr:spPr>
        <a:xfrm>
          <a:off x="14351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130585</xdr:rowOff>
    </xdr:from>
    <xdr:ext cx="762000" cy="259045"/>
    <xdr:sp macro="" textlink="">
      <xdr:nvSpPr>
        <xdr:cNvPr id="352" name="テキスト ボックス 351"/>
        <xdr:cNvSpPr txBox="1"/>
      </xdr:nvSpPr>
      <xdr:spPr>
        <a:xfrm>
          <a:off x="14020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167398</xdr:rowOff>
    </xdr:from>
    <xdr:to>
      <xdr:col>64</xdr:col>
      <xdr:colOff>152400</xdr:colOff>
      <xdr:row>62</xdr:row>
      <xdr:rowOff>97548</xdr:rowOff>
    </xdr:to>
    <xdr:sp macro="" textlink="">
      <xdr:nvSpPr>
        <xdr:cNvPr id="353" name="楕円 352"/>
        <xdr:cNvSpPr/>
      </xdr:nvSpPr>
      <xdr:spPr>
        <a:xfrm>
          <a:off x="13462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82325</xdr:rowOff>
    </xdr:from>
    <xdr:ext cx="762000" cy="259045"/>
    <xdr:sp macro="" textlink="">
      <xdr:nvSpPr>
        <xdr:cNvPr id="354" name="テキスト ボックス 353"/>
        <xdr:cNvSpPr txBox="1"/>
      </xdr:nvSpPr>
      <xdr:spPr>
        <a:xfrm>
          <a:off x="13131800" y="107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類似団体の平均は下回っているが、前年度と比較すると比率は増加している。</a:t>
          </a:r>
        </a:p>
        <a:p>
          <a:r>
            <a:rPr kumimoji="1" lang="ja-JP" altLang="en-US" sz="1300">
              <a:latin typeface="ＭＳ Ｐゴシック" panose="020B0600070205080204" pitchFamily="50" charset="-128"/>
              <a:ea typeface="ＭＳ Ｐゴシック" panose="020B0600070205080204" pitchFamily="50" charset="-128"/>
            </a:rPr>
            <a:t>　近年の普通建設事業費の増加による、償還額の増加が主な要因である。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今後、施設整備事業の地方債償還の開始を控えており、さらなる比率の悪化が見込まれるが、公債費負担適正化計画に則り、適正化に努める。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153416</xdr:rowOff>
    </xdr:to>
    <xdr:cxnSp macro="">
      <xdr:nvCxnSpPr>
        <xdr:cNvPr id="385" name="直線コネクタ 384"/>
        <xdr:cNvCxnSpPr/>
      </xdr:nvCxnSpPr>
      <xdr:spPr>
        <a:xfrm>
          <a:off x="16179800" y="712012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90678</xdr:rowOff>
    </xdr:to>
    <xdr:cxnSp macro="">
      <xdr:nvCxnSpPr>
        <xdr:cNvPr id="388" name="直線コネクタ 387"/>
        <xdr:cNvCxnSpPr/>
      </xdr:nvCxnSpPr>
      <xdr:spPr>
        <a:xfrm>
          <a:off x="15290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52070</xdr:rowOff>
    </xdr:to>
    <xdr:cxnSp macro="">
      <xdr:nvCxnSpPr>
        <xdr:cNvPr id="391" name="直線コネクタ 390"/>
        <xdr:cNvCxnSpPr/>
      </xdr:nvCxnSpPr>
      <xdr:spPr>
        <a:xfrm>
          <a:off x="14401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100330</xdr:rowOff>
    </xdr:to>
    <xdr:cxnSp macro="">
      <xdr:nvCxnSpPr>
        <xdr:cNvPr id="394" name="直線コネクタ 393"/>
        <xdr:cNvCxnSpPr/>
      </xdr:nvCxnSpPr>
      <xdr:spPr>
        <a:xfrm flipV="1">
          <a:off x="13512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404" name="楕円 403"/>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5"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6" name="楕円 405"/>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7" name="テキスト ボックス 406"/>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8" name="楕円 407"/>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9" name="テキスト ボックス 40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10" name="楕円 409"/>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11" name="テキスト ボックス 410"/>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3" name="テキスト ボックス 412"/>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類似団体と比較すると、将来負担比率は高く、また前年度と比較しても比率は高くなっている。これは、新施設整備事業等に係る地方債現在高の増加によるものである。</a:t>
          </a:r>
        </a:p>
        <a:p>
          <a:r>
            <a:rPr kumimoji="1" lang="ja-JP" altLang="en-US" sz="1300">
              <a:latin typeface="ＭＳ Ｐゴシック" panose="020B0600070205080204" pitchFamily="50" charset="-128"/>
              <a:ea typeface="ＭＳ Ｐゴシック" panose="020B0600070205080204" pitchFamily="50" charset="-128"/>
            </a:rPr>
            <a:t>　令和元年度までは新施設整備事業に係る地方債発行により地方債現在高は増加していくことが見込まれるため、将来負担比率の悪化を軽減するような計画的な事業実施を図り、また充当可能基金等の財源増加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67793</xdr:rowOff>
    </xdr:from>
    <xdr:to>
      <xdr:col>81</xdr:col>
      <xdr:colOff>44450</xdr:colOff>
      <xdr:row>17</xdr:row>
      <xdr:rowOff>155143</xdr:rowOff>
    </xdr:to>
    <xdr:cxnSp macro="">
      <xdr:nvCxnSpPr>
        <xdr:cNvPr id="445" name="直線コネクタ 444"/>
        <xdr:cNvCxnSpPr/>
      </xdr:nvCxnSpPr>
      <xdr:spPr>
        <a:xfrm>
          <a:off x="16179800" y="2982443"/>
          <a:ext cx="838200" cy="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27254</xdr:rowOff>
    </xdr:from>
    <xdr:to>
      <xdr:col>77</xdr:col>
      <xdr:colOff>44450</xdr:colOff>
      <xdr:row>17</xdr:row>
      <xdr:rowOff>67793</xdr:rowOff>
    </xdr:to>
    <xdr:cxnSp macro="">
      <xdr:nvCxnSpPr>
        <xdr:cNvPr id="448" name="直線コネクタ 447"/>
        <xdr:cNvCxnSpPr/>
      </xdr:nvCxnSpPr>
      <xdr:spPr>
        <a:xfrm>
          <a:off x="15290800" y="2941904"/>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21946</xdr:rowOff>
    </xdr:from>
    <xdr:to>
      <xdr:col>72</xdr:col>
      <xdr:colOff>203200</xdr:colOff>
      <xdr:row>17</xdr:row>
      <xdr:rowOff>27254</xdr:rowOff>
    </xdr:to>
    <xdr:cxnSp macro="">
      <xdr:nvCxnSpPr>
        <xdr:cNvPr id="451" name="直線コネクタ 450"/>
        <xdr:cNvCxnSpPr/>
      </xdr:nvCxnSpPr>
      <xdr:spPr>
        <a:xfrm>
          <a:off x="14401800" y="293659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14707</xdr:rowOff>
    </xdr:from>
    <xdr:to>
      <xdr:col>68</xdr:col>
      <xdr:colOff>152400</xdr:colOff>
      <xdr:row>17</xdr:row>
      <xdr:rowOff>21946</xdr:rowOff>
    </xdr:to>
    <xdr:cxnSp macro="">
      <xdr:nvCxnSpPr>
        <xdr:cNvPr id="454" name="直線コネクタ 453"/>
        <xdr:cNvCxnSpPr/>
      </xdr:nvCxnSpPr>
      <xdr:spPr>
        <a:xfrm>
          <a:off x="13512800" y="29293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45237</xdr:rowOff>
    </xdr:from>
    <xdr:to>
      <xdr:col>68</xdr:col>
      <xdr:colOff>203200</xdr:colOff>
      <xdr:row>15</xdr:row>
      <xdr:rowOff>146837</xdr:rowOff>
    </xdr:to>
    <xdr:sp macro="" textlink="">
      <xdr:nvSpPr>
        <xdr:cNvPr id="455" name="フローチャート: 判断 454"/>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6" name="テキスト ボックス 455"/>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104343</xdr:rowOff>
    </xdr:from>
    <xdr:to>
      <xdr:col>81</xdr:col>
      <xdr:colOff>95250</xdr:colOff>
      <xdr:row>18</xdr:row>
      <xdr:rowOff>34493</xdr:rowOff>
    </xdr:to>
    <xdr:sp macro="" textlink="">
      <xdr:nvSpPr>
        <xdr:cNvPr id="464" name="楕円 463"/>
        <xdr:cNvSpPr/>
      </xdr:nvSpPr>
      <xdr:spPr>
        <a:xfrm>
          <a:off x="16967200" y="30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76420</xdr:rowOff>
    </xdr:from>
    <xdr:ext cx="762000" cy="259045"/>
    <xdr:sp macro="" textlink="">
      <xdr:nvSpPr>
        <xdr:cNvPr id="465" name="将来負担の状況該当値テキスト"/>
        <xdr:cNvSpPr txBox="1"/>
      </xdr:nvSpPr>
      <xdr:spPr>
        <a:xfrm>
          <a:off x="17106900" y="29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16993</xdr:rowOff>
    </xdr:from>
    <xdr:to>
      <xdr:col>77</xdr:col>
      <xdr:colOff>95250</xdr:colOff>
      <xdr:row>17</xdr:row>
      <xdr:rowOff>118593</xdr:rowOff>
    </xdr:to>
    <xdr:sp macro="" textlink="">
      <xdr:nvSpPr>
        <xdr:cNvPr id="466" name="楕円 465"/>
        <xdr:cNvSpPr/>
      </xdr:nvSpPr>
      <xdr:spPr>
        <a:xfrm>
          <a:off x="16129000" y="29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103370</xdr:rowOff>
    </xdr:from>
    <xdr:ext cx="736600" cy="259045"/>
    <xdr:sp macro="" textlink="">
      <xdr:nvSpPr>
        <xdr:cNvPr id="467" name="テキスト ボックス 466"/>
        <xdr:cNvSpPr txBox="1"/>
      </xdr:nvSpPr>
      <xdr:spPr>
        <a:xfrm>
          <a:off x="15798800" y="301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147904</xdr:rowOff>
    </xdr:from>
    <xdr:to>
      <xdr:col>73</xdr:col>
      <xdr:colOff>44450</xdr:colOff>
      <xdr:row>17</xdr:row>
      <xdr:rowOff>78054</xdr:rowOff>
    </xdr:to>
    <xdr:sp macro="" textlink="">
      <xdr:nvSpPr>
        <xdr:cNvPr id="468" name="楕円 467"/>
        <xdr:cNvSpPr/>
      </xdr:nvSpPr>
      <xdr:spPr>
        <a:xfrm>
          <a:off x="15240000" y="28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62831</xdr:rowOff>
    </xdr:from>
    <xdr:ext cx="762000" cy="259045"/>
    <xdr:sp macro="" textlink="">
      <xdr:nvSpPr>
        <xdr:cNvPr id="469" name="テキスト ボックス 468"/>
        <xdr:cNvSpPr txBox="1"/>
      </xdr:nvSpPr>
      <xdr:spPr>
        <a:xfrm>
          <a:off x="14909800" y="29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142596</xdr:rowOff>
    </xdr:from>
    <xdr:to>
      <xdr:col>68</xdr:col>
      <xdr:colOff>203200</xdr:colOff>
      <xdr:row>17</xdr:row>
      <xdr:rowOff>72746</xdr:rowOff>
    </xdr:to>
    <xdr:sp macro="" textlink="">
      <xdr:nvSpPr>
        <xdr:cNvPr id="470" name="楕円 469"/>
        <xdr:cNvSpPr/>
      </xdr:nvSpPr>
      <xdr:spPr>
        <a:xfrm>
          <a:off x="14351000" y="2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57523</xdr:rowOff>
    </xdr:from>
    <xdr:ext cx="762000" cy="259045"/>
    <xdr:sp macro="" textlink="">
      <xdr:nvSpPr>
        <xdr:cNvPr id="471" name="テキスト ボックス 470"/>
        <xdr:cNvSpPr txBox="1"/>
      </xdr:nvSpPr>
      <xdr:spPr>
        <a:xfrm>
          <a:off x="14020800" y="29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72" name="楕円 471"/>
        <xdr:cNvSpPr/>
      </xdr:nvSpPr>
      <xdr:spPr>
        <a:xfrm>
          <a:off x="13462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50284</xdr:rowOff>
    </xdr:from>
    <xdr:ext cx="762000" cy="259045"/>
    <xdr:sp macro="" textlink="">
      <xdr:nvSpPr>
        <xdr:cNvPr id="473" name="テキスト ボックス 472"/>
        <xdr:cNvSpPr txBox="1"/>
      </xdr:nvSpPr>
      <xdr:spPr>
        <a:xfrm>
          <a:off x="13131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類似団体、全国平均及び県平均を大きく下回っているが、人件費に準ずる費用のうち、賃金（物件費）が類似団体の</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倍となっているためである。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また、職員数は平成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名増加している。臨時職員等を含めた職員数の適正管理が今以上に必要である。</a:t>
          </a:r>
        </a:p>
        <a:p>
          <a:r>
            <a:rPr kumimoji="1" lang="ja-JP" altLang="en-US" sz="1200">
              <a:latin typeface="ＭＳ Ｐゴシック" panose="020B0600070205080204" pitchFamily="50" charset="-128"/>
              <a:ea typeface="ＭＳ Ｐゴシック" panose="020B0600070205080204" pitchFamily="50" charset="-128"/>
            </a:rPr>
            <a:t>　よって、今後は臨時職員等を含めた職員数の適正な管理に努める。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129286</xdr:rowOff>
    </xdr:to>
    <xdr:cxnSp macro="">
      <xdr:nvCxnSpPr>
        <xdr:cNvPr id="64" name="直線コネクタ 63"/>
        <xdr:cNvCxnSpPr/>
      </xdr:nvCxnSpPr>
      <xdr:spPr>
        <a:xfrm>
          <a:off x="3987800" y="61163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51562</xdr:rowOff>
    </xdr:from>
    <xdr:to>
      <xdr:col>19</xdr:col>
      <xdr:colOff>187325</xdr:colOff>
      <xdr:row>35</xdr:row>
      <xdr:rowOff>115570</xdr:rowOff>
    </xdr:to>
    <xdr:cxnSp macro="">
      <xdr:nvCxnSpPr>
        <xdr:cNvPr id="67" name="直線コネクタ 66"/>
        <xdr:cNvCxnSpPr/>
      </xdr:nvCxnSpPr>
      <xdr:spPr>
        <a:xfrm>
          <a:off x="3098800" y="6052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51562</xdr:rowOff>
    </xdr:to>
    <xdr:cxnSp macro="">
      <xdr:nvCxnSpPr>
        <xdr:cNvPr id="70" name="直線コネクタ 69"/>
        <xdr:cNvCxnSpPr/>
      </xdr:nvCxnSpPr>
      <xdr:spPr>
        <a:xfrm>
          <a:off x="2209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83566</xdr:rowOff>
    </xdr:to>
    <xdr:cxnSp macro="">
      <xdr:nvCxnSpPr>
        <xdr:cNvPr id="73" name="直線コネクタ 72"/>
        <xdr:cNvCxnSpPr/>
      </xdr:nvCxnSpPr>
      <xdr:spPr>
        <a:xfrm flipV="1">
          <a:off x="1320800" y="6020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xdr:rowOff>
    </xdr:from>
    <xdr:to>
      <xdr:col>15</xdr:col>
      <xdr:colOff>149225</xdr:colOff>
      <xdr:row>35</xdr:row>
      <xdr:rowOff>102362</xdr:rowOff>
    </xdr:to>
    <xdr:sp macro="" textlink="">
      <xdr:nvSpPr>
        <xdr:cNvPr id="87" name="楕円 86"/>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112539</xdr:rowOff>
    </xdr:from>
    <xdr:ext cx="762000" cy="259045"/>
    <xdr:sp macro="" textlink="">
      <xdr:nvSpPr>
        <xdr:cNvPr id="88" name="テキスト ボックス 87"/>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類似団体平均、全国市町村平均、県内平均をいずれも下回る結果となっている。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今後も事務事業の効率化を図るとともに、職員一人一人の経費削減意識を更に向上させ、より一層の経費削減に努める。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15</xdr:row>
      <xdr:rowOff>16510</xdr:rowOff>
    </xdr:to>
    <xdr:cxnSp macro="">
      <xdr:nvCxnSpPr>
        <xdr:cNvPr id="125" name="直線コネクタ 124"/>
        <xdr:cNvCxnSpPr/>
      </xdr:nvCxnSpPr>
      <xdr:spPr>
        <a:xfrm>
          <a:off x="15671800" y="250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16</xdr:row>
      <xdr:rowOff>96520</xdr:rowOff>
    </xdr:to>
    <xdr:cxnSp macro="">
      <xdr:nvCxnSpPr>
        <xdr:cNvPr id="128" name="直線コネクタ 127"/>
        <xdr:cNvCxnSpPr/>
      </xdr:nvCxnSpPr>
      <xdr:spPr>
        <a:xfrm flipV="1">
          <a:off x="14782800" y="25044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96520</xdr:rowOff>
    </xdr:to>
    <xdr:cxnSp macro="">
      <xdr:nvCxnSpPr>
        <xdr:cNvPr id="131" name="直線コネクタ 130"/>
        <xdr:cNvCxnSpPr/>
      </xdr:nvCxnSpPr>
      <xdr:spPr>
        <a:xfrm>
          <a:off x="13893800" y="2725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15</xdr:row>
      <xdr:rowOff>153670</xdr:rowOff>
    </xdr:to>
    <xdr:cxnSp macro="">
      <xdr:nvCxnSpPr>
        <xdr:cNvPr id="134" name="直線コネクタ 133"/>
        <xdr:cNvCxnSpPr/>
      </xdr:nvCxnSpPr>
      <xdr:spPr>
        <a:xfrm>
          <a:off x="13004800" y="24663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4" name="楕円 143"/>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5"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49" name="テキスト ボックス 148"/>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2" name="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類似団体、全国平均及び県平均は下回っている。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引き続き、適正な審査及び給付等の実施、町単独施策については、財政力と比較し、過重となっていないか等の検討をしていく。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6" name="直線コネクタ 185"/>
        <xdr:cNvCxnSpPr/>
      </xdr:nvCxnSpPr>
      <xdr:spPr>
        <a:xfrm flipV="1">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31750</xdr:rowOff>
    </xdr:to>
    <xdr:cxnSp macro="">
      <xdr:nvCxnSpPr>
        <xdr:cNvPr id="189" name="直線コネクタ 188"/>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2" name="直線コネクタ 191"/>
        <xdr:cNvCxnSpPr/>
      </xdr:nvCxnSpPr>
      <xdr:spPr>
        <a:xfrm flipV="1">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31750</xdr:rowOff>
    </xdr:to>
    <xdr:cxnSp macro="">
      <xdr:nvCxnSpPr>
        <xdr:cNvPr id="195" name="直線コネクタ 194"/>
        <xdr:cNvCxnSpPr/>
      </xdr:nvCxnSpPr>
      <xdr:spPr>
        <a:xfrm>
          <a:off x="1320800" y="935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9" name="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2" name="テキスト ボックス 211"/>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3" name="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類似団体の平均と比較すると、上回っている状況であるが、これは繰出金が類似団体と比較して多いためである。</a:t>
          </a:r>
        </a:p>
        <a:p>
          <a:r>
            <a:rPr kumimoji="1" lang="ja-JP" altLang="en-US" sz="1300">
              <a:latin typeface="ＭＳ Ｐゴシック" panose="020B0600070205080204" pitchFamily="50" charset="-128"/>
              <a:ea typeface="ＭＳ Ｐゴシック" panose="020B0600070205080204" pitchFamily="50" charset="-128"/>
            </a:rPr>
            <a:t>　今後は、公営企業会計等の健全化・適正化により、普通会計の負担額を減らしていくように努める。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26416</xdr:rowOff>
    </xdr:from>
    <xdr:to>
      <xdr:col>82</xdr:col>
      <xdr:colOff>107950</xdr:colOff>
      <xdr:row>58</xdr:row>
      <xdr:rowOff>49276</xdr:rowOff>
    </xdr:to>
    <xdr:cxnSp macro="">
      <xdr:nvCxnSpPr>
        <xdr:cNvPr id="244" name="直線コネクタ 243"/>
        <xdr:cNvCxnSpPr/>
      </xdr:nvCxnSpPr>
      <xdr:spPr>
        <a:xfrm flipV="1">
          <a:off x="15671800" y="99705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49276</xdr:rowOff>
    </xdr:to>
    <xdr:cxnSp macro="">
      <xdr:nvCxnSpPr>
        <xdr:cNvPr id="247" name="直線コネクタ 246"/>
        <xdr:cNvCxnSpPr/>
      </xdr:nvCxnSpPr>
      <xdr:spPr>
        <a:xfrm>
          <a:off x="14782800" y="9979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35560</xdr:rowOff>
    </xdr:to>
    <xdr:cxnSp macro="">
      <xdr:nvCxnSpPr>
        <xdr:cNvPr id="250" name="直線コネクタ 249"/>
        <xdr:cNvCxnSpPr/>
      </xdr:nvCxnSpPr>
      <xdr:spPr>
        <a:xfrm>
          <a:off x="13893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152146</xdr:rowOff>
    </xdr:to>
    <xdr:cxnSp macro="">
      <xdr:nvCxnSpPr>
        <xdr:cNvPr id="253" name="直線コネクタ 252"/>
        <xdr:cNvCxnSpPr/>
      </xdr:nvCxnSpPr>
      <xdr:spPr>
        <a:xfrm flipV="1">
          <a:off x="13004800" y="9911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55" name="テキスト ボックス 254"/>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63" name="楕円 262"/>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4"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65" name="楕円 264"/>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66" name="テキスト ボックス 265"/>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7" name="楕円 266"/>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8" name="テキスト ボックス 267"/>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9" name="楕円 268"/>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0" name="テキスト ボックス 269"/>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71" name="楕円 270"/>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2" name="テキスト ボックス 271"/>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類似団体平均、全国市町村平均、県内平均をいずれも上回る結果となっている。</a:t>
          </a:r>
        </a:p>
        <a:p>
          <a:r>
            <a:rPr kumimoji="1" lang="ja-JP" altLang="en-US" sz="1300">
              <a:latin typeface="ＭＳ Ｐゴシック" panose="020B0600070205080204" pitchFamily="50" charset="-128"/>
              <a:ea typeface="ＭＳ Ｐゴシック" panose="020B0600070205080204" pitchFamily="50" charset="-128"/>
            </a:rPr>
            <a:t>　これは一部事務組合に対する負担金が類似団体と比較して、上回っていることなどが要因に挙げられる。</a:t>
          </a:r>
        </a:p>
        <a:p>
          <a:r>
            <a:rPr kumimoji="1" lang="ja-JP" altLang="en-US" sz="1300">
              <a:latin typeface="ＭＳ Ｐゴシック" panose="020B0600070205080204" pitchFamily="50" charset="-128"/>
              <a:ea typeface="ＭＳ Ｐゴシック" panose="020B0600070205080204" pitchFamily="50" charset="-128"/>
            </a:rPr>
            <a:t>　今後も各種補助金については、補助金等審査委員会により適正な執行を図る。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8128</xdr:rowOff>
    </xdr:to>
    <xdr:cxnSp macro="">
      <xdr:nvCxnSpPr>
        <xdr:cNvPr id="302" name="直線コネクタ 301"/>
        <xdr:cNvCxnSpPr/>
      </xdr:nvCxnSpPr>
      <xdr:spPr>
        <a:xfrm>
          <a:off x="15671800" y="6482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138430</xdr:rowOff>
    </xdr:to>
    <xdr:cxnSp macro="">
      <xdr:nvCxnSpPr>
        <xdr:cNvPr id="305" name="直線コネクタ 304"/>
        <xdr:cNvCxnSpPr/>
      </xdr:nvCxnSpPr>
      <xdr:spPr>
        <a:xfrm>
          <a:off x="14782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83566</xdr:rowOff>
    </xdr:to>
    <xdr:cxnSp macro="">
      <xdr:nvCxnSpPr>
        <xdr:cNvPr id="308" name="直線コネクタ 307"/>
        <xdr:cNvCxnSpPr/>
      </xdr:nvCxnSpPr>
      <xdr:spPr>
        <a:xfrm>
          <a:off x="13893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74422</xdr:rowOff>
    </xdr:to>
    <xdr:cxnSp macro="">
      <xdr:nvCxnSpPr>
        <xdr:cNvPr id="311" name="直線コネクタ 310"/>
        <xdr:cNvCxnSpPr/>
      </xdr:nvCxnSpPr>
      <xdr:spPr>
        <a:xfrm flipV="1">
          <a:off x="13004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3" name="テキスト ボックス 31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1" name="楕円 320"/>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2"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3" name="楕円 322"/>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4" name="テキスト ボックス 323"/>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5" name="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7" name="楕円 326"/>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8" name="テキスト ボックス 327"/>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9" name="楕円 328"/>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0" name="テキスト ボックス 329"/>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類似団体の平均を上回っており、前年度数値と比較しても増加している。これは、近年の普通建設事業費の増加による、償還額の増加が主な要因である。</a:t>
          </a:r>
        </a:p>
        <a:p>
          <a:r>
            <a:rPr kumimoji="1" lang="ja-JP" altLang="en-US" sz="1100">
              <a:latin typeface="ＭＳ Ｐゴシック" panose="020B0600070205080204" pitchFamily="50" charset="-128"/>
              <a:ea typeface="ＭＳ Ｐゴシック" panose="020B0600070205080204" pitchFamily="50" charset="-128"/>
            </a:rPr>
            <a:t>　人口１人当たりの公債費及び公債費に準ずる費用の決算額を見ても、公営企業債の償還に財源に充てたと認められる繰入金が類似団体と比較して</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倍となっている。</a:t>
          </a:r>
        </a:p>
        <a:p>
          <a:r>
            <a:rPr kumimoji="1" lang="ja-JP" altLang="en-US" sz="1100">
              <a:latin typeface="ＭＳ Ｐゴシック" panose="020B0600070205080204" pitchFamily="50" charset="-128"/>
              <a:ea typeface="ＭＳ Ｐゴシック" panose="020B0600070205080204" pitchFamily="50" charset="-128"/>
            </a:rPr>
            <a:t>　今後、新施設整備事業に係る地方債の発行等により公債費が増大する見込みのため、計画的な事業実施を行うことにより一般会計及び公営企業経営の健全化に努めるとともに、低利での資金調達に努める。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40132</xdr:rowOff>
    </xdr:to>
    <xdr:cxnSp macro="">
      <xdr:nvCxnSpPr>
        <xdr:cNvPr id="360" name="直線コネクタ 359"/>
        <xdr:cNvCxnSpPr/>
      </xdr:nvCxnSpPr>
      <xdr:spPr>
        <a:xfrm>
          <a:off x="3987800" y="13358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156718</xdr:rowOff>
    </xdr:to>
    <xdr:cxnSp macro="">
      <xdr:nvCxnSpPr>
        <xdr:cNvPr id="363" name="直線コネクタ 362"/>
        <xdr:cNvCxnSpPr/>
      </xdr:nvCxnSpPr>
      <xdr:spPr>
        <a:xfrm>
          <a:off x="3098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115570</xdr:rowOff>
    </xdr:to>
    <xdr:cxnSp macro="">
      <xdr:nvCxnSpPr>
        <xdr:cNvPr id="366" name="直線コネクタ 365"/>
        <xdr:cNvCxnSpPr/>
      </xdr:nvCxnSpPr>
      <xdr:spPr>
        <a:xfrm>
          <a:off x="2209800" y="131937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19558</xdr:rowOff>
    </xdr:to>
    <xdr:cxnSp macro="">
      <xdr:nvCxnSpPr>
        <xdr:cNvPr id="369" name="直線コネクタ 368"/>
        <xdr:cNvCxnSpPr/>
      </xdr:nvCxnSpPr>
      <xdr:spPr>
        <a:xfrm flipV="1">
          <a:off x="1320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79" name="楕円 378"/>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0"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1" name="楕円 380"/>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2" name="テキスト ボックス 38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3" name="楕円 38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4" name="テキスト ボックス 38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7" name="楕円 386"/>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88" name="テキスト ボックス 387"/>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公債費以外の経常収支比率についても、類似団体の平均を下回っている。今後も引き続き経常経費の抑制に努める。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1270</xdr:rowOff>
    </xdr:to>
    <xdr:cxnSp macro="">
      <xdr:nvCxnSpPr>
        <xdr:cNvPr id="421" name="直線コネクタ 420"/>
        <xdr:cNvCxnSpPr/>
      </xdr:nvCxnSpPr>
      <xdr:spPr>
        <a:xfrm>
          <a:off x="15671800" y="12814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8890</xdr:rowOff>
    </xdr:to>
    <xdr:cxnSp macro="">
      <xdr:nvCxnSpPr>
        <xdr:cNvPr id="424" name="直線コネクタ 423"/>
        <xdr:cNvCxnSpPr/>
      </xdr:nvCxnSpPr>
      <xdr:spPr>
        <a:xfrm flipV="1">
          <a:off x="14782800" y="12814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xdr:rowOff>
    </xdr:from>
    <xdr:to>
      <xdr:col>73</xdr:col>
      <xdr:colOff>180975</xdr:colOff>
      <xdr:row>75</xdr:row>
      <xdr:rowOff>8890</xdr:rowOff>
    </xdr:to>
    <xdr:cxnSp macro="">
      <xdr:nvCxnSpPr>
        <xdr:cNvPr id="427" name="直線コネクタ 426"/>
        <xdr:cNvCxnSpPr/>
      </xdr:nvCxnSpPr>
      <xdr:spPr>
        <a:xfrm>
          <a:off x="13893800" y="1270381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111760</xdr:rowOff>
    </xdr:from>
    <xdr:to>
      <xdr:col>69</xdr:col>
      <xdr:colOff>92075</xdr:colOff>
      <xdr:row>74</xdr:row>
      <xdr:rowOff>16510</xdr:rowOff>
    </xdr:to>
    <xdr:cxnSp macro="">
      <xdr:nvCxnSpPr>
        <xdr:cNvPr id="430" name="直線コネクタ 429"/>
        <xdr:cNvCxnSpPr/>
      </xdr:nvCxnSpPr>
      <xdr:spPr>
        <a:xfrm>
          <a:off x="13004800" y="12627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40657</xdr:rowOff>
    </xdr:from>
    <xdr:ext cx="762000" cy="259045"/>
    <xdr:sp macro="" textlink="">
      <xdr:nvSpPr>
        <xdr:cNvPr id="432" name="テキスト ボックス 431"/>
        <xdr:cNvSpPr txBox="1"/>
      </xdr:nvSpPr>
      <xdr:spPr>
        <a:xfrm>
          <a:off x="13512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0" name="楕円 439"/>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41"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2" name="楕円 441"/>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3" name="テキスト ボックス 442"/>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44" name="楕円 443"/>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45" name="テキスト ボックス 444"/>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137160</xdr:rowOff>
    </xdr:from>
    <xdr:to>
      <xdr:col>69</xdr:col>
      <xdr:colOff>142875</xdr:colOff>
      <xdr:row>74</xdr:row>
      <xdr:rowOff>67310</xdr:rowOff>
    </xdr:to>
    <xdr:sp macro="" textlink="">
      <xdr:nvSpPr>
        <xdr:cNvPr id="446" name="楕円 445"/>
        <xdr:cNvSpPr/>
      </xdr:nvSpPr>
      <xdr:spPr>
        <a:xfrm>
          <a:off x="13843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77487</xdr:rowOff>
    </xdr:from>
    <xdr:ext cx="762000" cy="259045"/>
    <xdr:sp macro="" textlink="">
      <xdr:nvSpPr>
        <xdr:cNvPr id="447" name="テキスト ボックス 446"/>
        <xdr:cNvSpPr txBox="1"/>
      </xdr:nvSpPr>
      <xdr:spPr>
        <a:xfrm>
          <a:off x="13512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60960</xdr:rowOff>
    </xdr:from>
    <xdr:to>
      <xdr:col>65</xdr:col>
      <xdr:colOff>53975</xdr:colOff>
      <xdr:row>73</xdr:row>
      <xdr:rowOff>162560</xdr:rowOff>
    </xdr:to>
    <xdr:sp macro="" textlink="">
      <xdr:nvSpPr>
        <xdr:cNvPr id="448" name="楕円 447"/>
        <xdr:cNvSpPr/>
      </xdr:nvSpPr>
      <xdr:spPr>
        <a:xfrm>
          <a:off x="12954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1287</xdr:rowOff>
    </xdr:from>
    <xdr:ext cx="762000" cy="259045"/>
    <xdr:sp macro="" textlink="">
      <xdr:nvSpPr>
        <xdr:cNvPr id="449" name="テキスト ボックス 448"/>
        <xdr:cNvSpPr txBox="1"/>
      </xdr:nvSpPr>
      <xdr:spPr>
        <a:xfrm>
          <a:off x="12623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52275</xdr:rowOff>
    </xdr:from>
    <xdr:to>
      <xdr:col>29</xdr:col>
      <xdr:colOff>127000</xdr:colOff>
      <xdr:row>15</xdr:row>
      <xdr:rowOff>81568</xdr:rowOff>
    </xdr:to>
    <xdr:cxnSp macro="">
      <xdr:nvCxnSpPr>
        <xdr:cNvPr id="52" name="直線コネクタ 51"/>
        <xdr:cNvCxnSpPr/>
      </xdr:nvCxnSpPr>
      <xdr:spPr bwMode="auto">
        <a:xfrm flipV="1">
          <a:off x="5003800" y="2671650"/>
          <a:ext cx="6477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81568</xdr:rowOff>
    </xdr:from>
    <xdr:to>
      <xdr:col>26</xdr:col>
      <xdr:colOff>50800</xdr:colOff>
      <xdr:row>16</xdr:row>
      <xdr:rowOff>101897</xdr:rowOff>
    </xdr:to>
    <xdr:cxnSp macro="">
      <xdr:nvCxnSpPr>
        <xdr:cNvPr id="55" name="直線コネクタ 54"/>
        <xdr:cNvCxnSpPr/>
      </xdr:nvCxnSpPr>
      <xdr:spPr bwMode="auto">
        <a:xfrm flipV="1">
          <a:off x="4305300" y="2700943"/>
          <a:ext cx="698500" cy="19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71232</xdr:rowOff>
    </xdr:from>
    <xdr:to>
      <xdr:col>22</xdr:col>
      <xdr:colOff>114300</xdr:colOff>
      <xdr:row>16</xdr:row>
      <xdr:rowOff>101897</xdr:rowOff>
    </xdr:to>
    <xdr:cxnSp macro="">
      <xdr:nvCxnSpPr>
        <xdr:cNvPr id="58" name="直線コネクタ 57"/>
        <xdr:cNvCxnSpPr/>
      </xdr:nvCxnSpPr>
      <xdr:spPr bwMode="auto">
        <a:xfrm>
          <a:off x="3606800" y="2862057"/>
          <a:ext cx="698500" cy="3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130554</xdr:rowOff>
    </xdr:from>
    <xdr:to>
      <xdr:col>18</xdr:col>
      <xdr:colOff>177800</xdr:colOff>
      <xdr:row>16</xdr:row>
      <xdr:rowOff>71232</xdr:rowOff>
    </xdr:to>
    <xdr:cxnSp macro="">
      <xdr:nvCxnSpPr>
        <xdr:cNvPr id="61" name="直線コネクタ 60"/>
        <xdr:cNvCxnSpPr/>
      </xdr:nvCxnSpPr>
      <xdr:spPr bwMode="auto">
        <a:xfrm>
          <a:off x="2908300" y="2749929"/>
          <a:ext cx="698500" cy="1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1475</xdr:rowOff>
    </xdr:from>
    <xdr:to>
      <xdr:col>29</xdr:col>
      <xdr:colOff>177800</xdr:colOff>
      <xdr:row>15</xdr:row>
      <xdr:rowOff>103075</xdr:rowOff>
    </xdr:to>
    <xdr:sp macro="" textlink="">
      <xdr:nvSpPr>
        <xdr:cNvPr id="71" name="楕円 70"/>
        <xdr:cNvSpPr/>
      </xdr:nvSpPr>
      <xdr:spPr bwMode="auto">
        <a:xfrm>
          <a:off x="5600700" y="262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18002</xdr:rowOff>
    </xdr:from>
    <xdr:ext cx="762000" cy="259045"/>
    <xdr:sp macro="" textlink="">
      <xdr:nvSpPr>
        <xdr:cNvPr id="72" name="人口1人当たり決算額の推移該当値テキスト130"/>
        <xdr:cNvSpPr txBox="1"/>
      </xdr:nvSpPr>
      <xdr:spPr>
        <a:xfrm>
          <a:off x="5740400" y="246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30768</xdr:rowOff>
    </xdr:from>
    <xdr:to>
      <xdr:col>26</xdr:col>
      <xdr:colOff>101600</xdr:colOff>
      <xdr:row>15</xdr:row>
      <xdr:rowOff>132368</xdr:rowOff>
    </xdr:to>
    <xdr:sp macro="" textlink="">
      <xdr:nvSpPr>
        <xdr:cNvPr id="73" name="楕円 72"/>
        <xdr:cNvSpPr/>
      </xdr:nvSpPr>
      <xdr:spPr bwMode="auto">
        <a:xfrm>
          <a:off x="4953000" y="265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142545</xdr:rowOff>
    </xdr:from>
    <xdr:ext cx="736600" cy="259045"/>
    <xdr:sp macro="" textlink="">
      <xdr:nvSpPr>
        <xdr:cNvPr id="74" name="テキスト ボックス 73"/>
        <xdr:cNvSpPr txBox="1"/>
      </xdr:nvSpPr>
      <xdr:spPr>
        <a:xfrm>
          <a:off x="4622800" y="241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51097</xdr:rowOff>
    </xdr:from>
    <xdr:to>
      <xdr:col>22</xdr:col>
      <xdr:colOff>165100</xdr:colOff>
      <xdr:row>16</xdr:row>
      <xdr:rowOff>152697</xdr:rowOff>
    </xdr:to>
    <xdr:sp macro="" textlink="">
      <xdr:nvSpPr>
        <xdr:cNvPr id="75" name="楕円 74"/>
        <xdr:cNvSpPr/>
      </xdr:nvSpPr>
      <xdr:spPr bwMode="auto">
        <a:xfrm>
          <a:off x="4254500" y="284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162874</xdr:rowOff>
    </xdr:from>
    <xdr:ext cx="762000" cy="259045"/>
    <xdr:sp macro="" textlink="">
      <xdr:nvSpPr>
        <xdr:cNvPr id="76" name="テキスト ボックス 75"/>
        <xdr:cNvSpPr txBox="1"/>
      </xdr:nvSpPr>
      <xdr:spPr>
        <a:xfrm>
          <a:off x="3924300" y="261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20432</xdr:rowOff>
    </xdr:from>
    <xdr:to>
      <xdr:col>19</xdr:col>
      <xdr:colOff>38100</xdr:colOff>
      <xdr:row>16</xdr:row>
      <xdr:rowOff>122032</xdr:rowOff>
    </xdr:to>
    <xdr:sp macro="" textlink="">
      <xdr:nvSpPr>
        <xdr:cNvPr id="77" name="楕円 76"/>
        <xdr:cNvSpPr/>
      </xdr:nvSpPr>
      <xdr:spPr bwMode="auto">
        <a:xfrm>
          <a:off x="3556000" y="28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132209</xdr:rowOff>
    </xdr:from>
    <xdr:ext cx="762000" cy="259045"/>
    <xdr:sp macro="" textlink="">
      <xdr:nvSpPr>
        <xdr:cNvPr id="78" name="テキスト ボックス 77"/>
        <xdr:cNvSpPr txBox="1"/>
      </xdr:nvSpPr>
      <xdr:spPr>
        <a:xfrm>
          <a:off x="3225800" y="258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79754</xdr:rowOff>
    </xdr:from>
    <xdr:to>
      <xdr:col>15</xdr:col>
      <xdr:colOff>101600</xdr:colOff>
      <xdr:row>16</xdr:row>
      <xdr:rowOff>9904</xdr:rowOff>
    </xdr:to>
    <xdr:sp macro="" textlink="">
      <xdr:nvSpPr>
        <xdr:cNvPr id="79" name="楕円 78"/>
        <xdr:cNvSpPr/>
      </xdr:nvSpPr>
      <xdr:spPr bwMode="auto">
        <a:xfrm>
          <a:off x="2857500" y="269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20081</xdr:rowOff>
    </xdr:from>
    <xdr:ext cx="762000" cy="259045"/>
    <xdr:sp macro="" textlink="">
      <xdr:nvSpPr>
        <xdr:cNvPr id="80" name="テキスト ボックス 79"/>
        <xdr:cNvSpPr txBox="1"/>
      </xdr:nvSpPr>
      <xdr:spPr>
        <a:xfrm>
          <a:off x="2527300" y="24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332721</xdr:rowOff>
    </xdr:from>
    <xdr:to>
      <xdr:col>29</xdr:col>
      <xdr:colOff>127000</xdr:colOff>
      <xdr:row>35</xdr:row>
      <xdr:rowOff>71717</xdr:rowOff>
    </xdr:to>
    <xdr:cxnSp macro="">
      <xdr:nvCxnSpPr>
        <xdr:cNvPr id="113" name="直線コネクタ 112"/>
        <xdr:cNvCxnSpPr/>
      </xdr:nvCxnSpPr>
      <xdr:spPr bwMode="auto">
        <a:xfrm flipV="1">
          <a:off x="5003800" y="6600171"/>
          <a:ext cx="6477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71717</xdr:rowOff>
    </xdr:from>
    <xdr:to>
      <xdr:col>26</xdr:col>
      <xdr:colOff>50800</xdr:colOff>
      <xdr:row>35</xdr:row>
      <xdr:rowOff>120180</xdr:rowOff>
    </xdr:to>
    <xdr:cxnSp macro="">
      <xdr:nvCxnSpPr>
        <xdr:cNvPr id="116" name="直線コネクタ 115"/>
        <xdr:cNvCxnSpPr/>
      </xdr:nvCxnSpPr>
      <xdr:spPr bwMode="auto">
        <a:xfrm flipV="1">
          <a:off x="4305300" y="6682067"/>
          <a:ext cx="6985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120180</xdr:rowOff>
    </xdr:from>
    <xdr:to>
      <xdr:col>22</xdr:col>
      <xdr:colOff>114300</xdr:colOff>
      <xdr:row>35</xdr:row>
      <xdr:rowOff>184436</xdr:rowOff>
    </xdr:to>
    <xdr:cxnSp macro="">
      <xdr:nvCxnSpPr>
        <xdr:cNvPr id="119" name="直線コネクタ 118"/>
        <xdr:cNvCxnSpPr/>
      </xdr:nvCxnSpPr>
      <xdr:spPr bwMode="auto">
        <a:xfrm flipV="1">
          <a:off x="3606800" y="6730530"/>
          <a:ext cx="6985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184436</xdr:rowOff>
    </xdr:from>
    <xdr:to>
      <xdr:col>18</xdr:col>
      <xdr:colOff>177800</xdr:colOff>
      <xdr:row>35</xdr:row>
      <xdr:rowOff>200457</xdr:rowOff>
    </xdr:to>
    <xdr:cxnSp macro="">
      <xdr:nvCxnSpPr>
        <xdr:cNvPr id="122" name="直線コネクタ 121"/>
        <xdr:cNvCxnSpPr/>
      </xdr:nvCxnSpPr>
      <xdr:spPr bwMode="auto">
        <a:xfrm flipV="1">
          <a:off x="2908300" y="6794786"/>
          <a:ext cx="698500" cy="1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281921</xdr:rowOff>
    </xdr:from>
    <xdr:to>
      <xdr:col>29</xdr:col>
      <xdr:colOff>177800</xdr:colOff>
      <xdr:row>35</xdr:row>
      <xdr:rowOff>40621</xdr:rowOff>
    </xdr:to>
    <xdr:sp macro="" textlink="">
      <xdr:nvSpPr>
        <xdr:cNvPr id="132" name="楕円 131"/>
        <xdr:cNvSpPr/>
      </xdr:nvSpPr>
      <xdr:spPr bwMode="auto">
        <a:xfrm>
          <a:off x="5600700" y="654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126998</xdr:rowOff>
    </xdr:from>
    <xdr:ext cx="762000" cy="259045"/>
    <xdr:sp macro="" textlink="">
      <xdr:nvSpPr>
        <xdr:cNvPr id="133" name="人口1人当たり決算額の推移該当値テキスト445"/>
        <xdr:cNvSpPr txBox="1"/>
      </xdr:nvSpPr>
      <xdr:spPr>
        <a:xfrm>
          <a:off x="5740400" y="63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20917</xdr:rowOff>
    </xdr:from>
    <xdr:to>
      <xdr:col>26</xdr:col>
      <xdr:colOff>101600</xdr:colOff>
      <xdr:row>35</xdr:row>
      <xdr:rowOff>122517</xdr:rowOff>
    </xdr:to>
    <xdr:sp macro="" textlink="">
      <xdr:nvSpPr>
        <xdr:cNvPr id="134" name="楕円 133"/>
        <xdr:cNvSpPr/>
      </xdr:nvSpPr>
      <xdr:spPr bwMode="auto">
        <a:xfrm>
          <a:off x="4953000" y="663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132694</xdr:rowOff>
    </xdr:from>
    <xdr:ext cx="736600" cy="259045"/>
    <xdr:sp macro="" textlink="">
      <xdr:nvSpPr>
        <xdr:cNvPr id="135" name="テキスト ボックス 134"/>
        <xdr:cNvSpPr txBox="1"/>
      </xdr:nvSpPr>
      <xdr:spPr>
        <a:xfrm>
          <a:off x="4622800" y="640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69380</xdr:rowOff>
    </xdr:from>
    <xdr:to>
      <xdr:col>22</xdr:col>
      <xdr:colOff>165100</xdr:colOff>
      <xdr:row>35</xdr:row>
      <xdr:rowOff>170980</xdr:rowOff>
    </xdr:to>
    <xdr:sp macro="" textlink="">
      <xdr:nvSpPr>
        <xdr:cNvPr id="136" name="楕円 135"/>
        <xdr:cNvSpPr/>
      </xdr:nvSpPr>
      <xdr:spPr bwMode="auto">
        <a:xfrm>
          <a:off x="4254500" y="667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181157</xdr:rowOff>
    </xdr:from>
    <xdr:ext cx="762000" cy="259045"/>
    <xdr:sp macro="" textlink="">
      <xdr:nvSpPr>
        <xdr:cNvPr id="137" name="テキスト ボックス 136"/>
        <xdr:cNvSpPr txBox="1"/>
      </xdr:nvSpPr>
      <xdr:spPr>
        <a:xfrm>
          <a:off x="3924300" y="64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133636</xdr:rowOff>
    </xdr:from>
    <xdr:to>
      <xdr:col>19</xdr:col>
      <xdr:colOff>38100</xdr:colOff>
      <xdr:row>35</xdr:row>
      <xdr:rowOff>235236</xdr:rowOff>
    </xdr:to>
    <xdr:sp macro="" textlink="">
      <xdr:nvSpPr>
        <xdr:cNvPr id="138" name="楕円 137"/>
        <xdr:cNvSpPr/>
      </xdr:nvSpPr>
      <xdr:spPr bwMode="auto">
        <a:xfrm>
          <a:off x="3556000" y="674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220013</xdr:rowOff>
    </xdr:from>
    <xdr:ext cx="762000" cy="259045"/>
    <xdr:sp macro="" textlink="">
      <xdr:nvSpPr>
        <xdr:cNvPr id="139" name="テキスト ボックス 138"/>
        <xdr:cNvSpPr txBox="1"/>
      </xdr:nvSpPr>
      <xdr:spPr>
        <a:xfrm>
          <a:off x="3225800" y="683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149657</xdr:rowOff>
    </xdr:from>
    <xdr:to>
      <xdr:col>15</xdr:col>
      <xdr:colOff>101600</xdr:colOff>
      <xdr:row>35</xdr:row>
      <xdr:rowOff>251257</xdr:rowOff>
    </xdr:to>
    <xdr:sp macro="" textlink="">
      <xdr:nvSpPr>
        <xdr:cNvPr id="140" name="楕円 139"/>
        <xdr:cNvSpPr/>
      </xdr:nvSpPr>
      <xdr:spPr bwMode="auto">
        <a:xfrm>
          <a:off x="2857500" y="67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236034</xdr:rowOff>
    </xdr:from>
    <xdr:ext cx="762000" cy="259045"/>
    <xdr:sp macro="" textlink="">
      <xdr:nvSpPr>
        <xdr:cNvPr id="141" name="テキスト ボックス 140"/>
        <xdr:cNvSpPr txBox="1"/>
      </xdr:nvSpPr>
      <xdr:spPr>
        <a:xfrm>
          <a:off x="2527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104788</xdr:rowOff>
    </xdr:from>
    <xdr:to>
      <xdr:col>24</xdr:col>
      <xdr:colOff>63500</xdr:colOff>
      <xdr:row>35</xdr:row>
      <xdr:rowOff>105131</xdr:rowOff>
    </xdr:to>
    <xdr:cxnSp macro="">
      <xdr:nvCxnSpPr>
        <xdr:cNvPr id="61" name="直線コネクタ 60"/>
        <xdr:cNvCxnSpPr/>
      </xdr:nvCxnSpPr>
      <xdr:spPr>
        <a:xfrm>
          <a:off x="3797300" y="610553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104788</xdr:rowOff>
    </xdr:from>
    <xdr:to>
      <xdr:col>19</xdr:col>
      <xdr:colOff>177800</xdr:colOff>
      <xdr:row>36</xdr:row>
      <xdr:rowOff>34836</xdr:rowOff>
    </xdr:to>
    <xdr:cxnSp macro="">
      <xdr:nvCxnSpPr>
        <xdr:cNvPr id="64" name="直線コネクタ 63"/>
        <xdr:cNvCxnSpPr/>
      </xdr:nvCxnSpPr>
      <xdr:spPr>
        <a:xfrm flipV="1">
          <a:off x="2908300" y="6105538"/>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34836</xdr:rowOff>
    </xdr:from>
    <xdr:to>
      <xdr:col>15</xdr:col>
      <xdr:colOff>50800</xdr:colOff>
      <xdr:row>36</xdr:row>
      <xdr:rowOff>39497</xdr:rowOff>
    </xdr:to>
    <xdr:cxnSp macro="">
      <xdr:nvCxnSpPr>
        <xdr:cNvPr id="67" name="直線コネクタ 66"/>
        <xdr:cNvCxnSpPr/>
      </xdr:nvCxnSpPr>
      <xdr:spPr>
        <a:xfrm flipV="1">
          <a:off x="2019300" y="6207036"/>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151536</xdr:rowOff>
    </xdr:from>
    <xdr:to>
      <xdr:col>10</xdr:col>
      <xdr:colOff>114300</xdr:colOff>
      <xdr:row>36</xdr:row>
      <xdr:rowOff>39497</xdr:rowOff>
    </xdr:to>
    <xdr:cxnSp macro="">
      <xdr:nvCxnSpPr>
        <xdr:cNvPr id="70" name="直線コネクタ 69"/>
        <xdr:cNvCxnSpPr/>
      </xdr:nvCxnSpPr>
      <xdr:spPr>
        <a:xfrm>
          <a:off x="1130300" y="6152286"/>
          <a:ext cx="889000" cy="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54331</xdr:rowOff>
    </xdr:from>
    <xdr:to>
      <xdr:col>24</xdr:col>
      <xdr:colOff>114300</xdr:colOff>
      <xdr:row>35</xdr:row>
      <xdr:rowOff>155931</xdr:rowOff>
    </xdr:to>
    <xdr:sp macro="" textlink="">
      <xdr:nvSpPr>
        <xdr:cNvPr id="80" name="楕円 79"/>
        <xdr:cNvSpPr/>
      </xdr:nvSpPr>
      <xdr:spPr>
        <a:xfrm>
          <a:off x="4584700" y="60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32758</xdr:rowOff>
    </xdr:from>
    <xdr:ext cx="534377" cy="259045"/>
    <xdr:sp macro="" textlink="">
      <xdr:nvSpPr>
        <xdr:cNvPr id="81" name="人件費該当値テキスト"/>
        <xdr:cNvSpPr txBox="1"/>
      </xdr:nvSpPr>
      <xdr:spPr>
        <a:xfrm>
          <a:off x="4686300" y="60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53988</xdr:rowOff>
    </xdr:from>
    <xdr:to>
      <xdr:col>20</xdr:col>
      <xdr:colOff>38100</xdr:colOff>
      <xdr:row>35</xdr:row>
      <xdr:rowOff>155588</xdr:rowOff>
    </xdr:to>
    <xdr:sp macro="" textlink="">
      <xdr:nvSpPr>
        <xdr:cNvPr id="82" name="楕円 81"/>
        <xdr:cNvSpPr/>
      </xdr:nvSpPr>
      <xdr:spPr>
        <a:xfrm>
          <a:off x="3746500" y="60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146715</xdr:rowOff>
    </xdr:from>
    <xdr:ext cx="534377" cy="259045"/>
    <xdr:sp macro="" textlink="">
      <xdr:nvSpPr>
        <xdr:cNvPr id="83" name="テキスト ボックス 82"/>
        <xdr:cNvSpPr txBox="1"/>
      </xdr:nvSpPr>
      <xdr:spPr>
        <a:xfrm>
          <a:off x="3530111" y="61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155486</xdr:rowOff>
    </xdr:from>
    <xdr:to>
      <xdr:col>15</xdr:col>
      <xdr:colOff>101600</xdr:colOff>
      <xdr:row>36</xdr:row>
      <xdr:rowOff>85636</xdr:rowOff>
    </xdr:to>
    <xdr:sp macro="" textlink="">
      <xdr:nvSpPr>
        <xdr:cNvPr id="84" name="楕円 83"/>
        <xdr:cNvSpPr/>
      </xdr:nvSpPr>
      <xdr:spPr>
        <a:xfrm>
          <a:off x="2857500" y="61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76763</xdr:rowOff>
    </xdr:from>
    <xdr:ext cx="534377" cy="259045"/>
    <xdr:sp macro="" textlink="">
      <xdr:nvSpPr>
        <xdr:cNvPr id="85" name="テキスト ボックス 84"/>
        <xdr:cNvSpPr txBox="1"/>
      </xdr:nvSpPr>
      <xdr:spPr>
        <a:xfrm>
          <a:off x="2641111" y="62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160147</xdr:rowOff>
    </xdr:from>
    <xdr:to>
      <xdr:col>10</xdr:col>
      <xdr:colOff>165100</xdr:colOff>
      <xdr:row>36</xdr:row>
      <xdr:rowOff>90297</xdr:rowOff>
    </xdr:to>
    <xdr:sp macro="" textlink="">
      <xdr:nvSpPr>
        <xdr:cNvPr id="86" name="楕円 85"/>
        <xdr:cNvSpPr/>
      </xdr:nvSpPr>
      <xdr:spPr>
        <a:xfrm>
          <a:off x="1968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81424</xdr:rowOff>
    </xdr:from>
    <xdr:ext cx="534377" cy="259045"/>
    <xdr:sp macro="" textlink="">
      <xdr:nvSpPr>
        <xdr:cNvPr id="87" name="テキスト ボックス 86"/>
        <xdr:cNvSpPr txBox="1"/>
      </xdr:nvSpPr>
      <xdr:spPr>
        <a:xfrm>
          <a:off x="1752111" y="62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100736</xdr:rowOff>
    </xdr:from>
    <xdr:to>
      <xdr:col>6</xdr:col>
      <xdr:colOff>38100</xdr:colOff>
      <xdr:row>36</xdr:row>
      <xdr:rowOff>30886</xdr:rowOff>
    </xdr:to>
    <xdr:sp macro="" textlink="">
      <xdr:nvSpPr>
        <xdr:cNvPr id="88" name="楕円 87"/>
        <xdr:cNvSpPr/>
      </xdr:nvSpPr>
      <xdr:spPr>
        <a:xfrm>
          <a:off x="1079500" y="61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22013</xdr:rowOff>
    </xdr:from>
    <xdr:ext cx="534377" cy="259045"/>
    <xdr:sp macro="" textlink="">
      <xdr:nvSpPr>
        <xdr:cNvPr id="89" name="テキスト ボックス 88"/>
        <xdr:cNvSpPr txBox="1"/>
      </xdr:nvSpPr>
      <xdr:spPr>
        <a:xfrm>
          <a:off x="863111" y="61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124750</xdr:rowOff>
    </xdr:from>
    <xdr:to>
      <xdr:col>24</xdr:col>
      <xdr:colOff>63500</xdr:colOff>
      <xdr:row>58</xdr:row>
      <xdr:rowOff>131032</xdr:rowOff>
    </xdr:to>
    <xdr:cxnSp macro="">
      <xdr:nvCxnSpPr>
        <xdr:cNvPr id="120" name="直線コネクタ 119"/>
        <xdr:cNvCxnSpPr/>
      </xdr:nvCxnSpPr>
      <xdr:spPr>
        <a:xfrm>
          <a:off x="3797300" y="10068850"/>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124750</xdr:rowOff>
    </xdr:from>
    <xdr:to>
      <xdr:col>19</xdr:col>
      <xdr:colOff>177800</xdr:colOff>
      <xdr:row>58</xdr:row>
      <xdr:rowOff>132917</xdr:rowOff>
    </xdr:to>
    <xdr:cxnSp macro="">
      <xdr:nvCxnSpPr>
        <xdr:cNvPr id="123" name="直線コネクタ 122"/>
        <xdr:cNvCxnSpPr/>
      </xdr:nvCxnSpPr>
      <xdr:spPr>
        <a:xfrm flipV="1">
          <a:off x="2908300" y="10068850"/>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132917</xdr:rowOff>
    </xdr:from>
    <xdr:to>
      <xdr:col>15</xdr:col>
      <xdr:colOff>50800</xdr:colOff>
      <xdr:row>58</xdr:row>
      <xdr:rowOff>140891</xdr:rowOff>
    </xdr:to>
    <xdr:cxnSp macro="">
      <xdr:nvCxnSpPr>
        <xdr:cNvPr id="126" name="直線コネクタ 125"/>
        <xdr:cNvCxnSpPr/>
      </xdr:nvCxnSpPr>
      <xdr:spPr>
        <a:xfrm flipV="1">
          <a:off x="2019300" y="10077017"/>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135432</xdr:rowOff>
    </xdr:from>
    <xdr:to>
      <xdr:col>10</xdr:col>
      <xdr:colOff>114300</xdr:colOff>
      <xdr:row>58</xdr:row>
      <xdr:rowOff>140891</xdr:rowOff>
    </xdr:to>
    <xdr:cxnSp macro="">
      <xdr:nvCxnSpPr>
        <xdr:cNvPr id="129" name="直線コネクタ 128"/>
        <xdr:cNvCxnSpPr/>
      </xdr:nvCxnSpPr>
      <xdr:spPr>
        <a:xfrm>
          <a:off x="1130300" y="10079532"/>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17850</xdr:rowOff>
    </xdr:from>
    <xdr:ext cx="534377" cy="259045"/>
    <xdr:sp macro="" textlink="">
      <xdr:nvSpPr>
        <xdr:cNvPr id="131" name="テキスト ボックス 130"/>
        <xdr:cNvSpPr txBox="1"/>
      </xdr:nvSpPr>
      <xdr:spPr>
        <a:xfrm>
          <a:off x="1752111" y="101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80232</xdr:rowOff>
    </xdr:from>
    <xdr:to>
      <xdr:col>24</xdr:col>
      <xdr:colOff>114300</xdr:colOff>
      <xdr:row>59</xdr:row>
      <xdr:rowOff>10382</xdr:rowOff>
    </xdr:to>
    <xdr:sp macro="" textlink="">
      <xdr:nvSpPr>
        <xdr:cNvPr id="139" name="楕円 138"/>
        <xdr:cNvSpPr/>
      </xdr:nvSpPr>
      <xdr:spPr>
        <a:xfrm>
          <a:off x="4584700" y="100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48689</xdr:rowOff>
    </xdr:from>
    <xdr:ext cx="534377" cy="259045"/>
    <xdr:sp macro="" textlink="">
      <xdr:nvSpPr>
        <xdr:cNvPr id="140" name="物件費該当値テキスト"/>
        <xdr:cNvSpPr txBox="1"/>
      </xdr:nvSpPr>
      <xdr:spPr>
        <a:xfrm>
          <a:off x="4686300" y="99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73950</xdr:rowOff>
    </xdr:from>
    <xdr:to>
      <xdr:col>20</xdr:col>
      <xdr:colOff>38100</xdr:colOff>
      <xdr:row>59</xdr:row>
      <xdr:rowOff>4100</xdr:rowOff>
    </xdr:to>
    <xdr:sp macro="" textlink="">
      <xdr:nvSpPr>
        <xdr:cNvPr id="141" name="楕円 140"/>
        <xdr:cNvSpPr/>
      </xdr:nvSpPr>
      <xdr:spPr>
        <a:xfrm>
          <a:off x="37465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20627</xdr:rowOff>
    </xdr:from>
    <xdr:ext cx="534377" cy="259045"/>
    <xdr:sp macro="" textlink="">
      <xdr:nvSpPr>
        <xdr:cNvPr id="142" name="テキスト ボックス 141"/>
        <xdr:cNvSpPr txBox="1"/>
      </xdr:nvSpPr>
      <xdr:spPr>
        <a:xfrm>
          <a:off x="3530111" y="97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82117</xdr:rowOff>
    </xdr:from>
    <xdr:to>
      <xdr:col>15</xdr:col>
      <xdr:colOff>101600</xdr:colOff>
      <xdr:row>59</xdr:row>
      <xdr:rowOff>12267</xdr:rowOff>
    </xdr:to>
    <xdr:sp macro="" textlink="">
      <xdr:nvSpPr>
        <xdr:cNvPr id="143" name="楕円 142"/>
        <xdr:cNvSpPr/>
      </xdr:nvSpPr>
      <xdr:spPr>
        <a:xfrm>
          <a:off x="2857500" y="100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28794</xdr:rowOff>
    </xdr:from>
    <xdr:ext cx="534377" cy="259045"/>
    <xdr:sp macro="" textlink="">
      <xdr:nvSpPr>
        <xdr:cNvPr id="144" name="テキスト ボックス 143"/>
        <xdr:cNvSpPr txBox="1"/>
      </xdr:nvSpPr>
      <xdr:spPr>
        <a:xfrm>
          <a:off x="2641111" y="98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90091</xdr:rowOff>
    </xdr:from>
    <xdr:to>
      <xdr:col>10</xdr:col>
      <xdr:colOff>165100</xdr:colOff>
      <xdr:row>59</xdr:row>
      <xdr:rowOff>20241</xdr:rowOff>
    </xdr:to>
    <xdr:sp macro="" textlink="">
      <xdr:nvSpPr>
        <xdr:cNvPr id="145" name="楕円 144"/>
        <xdr:cNvSpPr/>
      </xdr:nvSpPr>
      <xdr:spPr>
        <a:xfrm>
          <a:off x="1968500" y="100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36768</xdr:rowOff>
    </xdr:from>
    <xdr:ext cx="534377" cy="259045"/>
    <xdr:sp macro="" textlink="">
      <xdr:nvSpPr>
        <xdr:cNvPr id="146" name="テキスト ボックス 145"/>
        <xdr:cNvSpPr txBox="1"/>
      </xdr:nvSpPr>
      <xdr:spPr>
        <a:xfrm>
          <a:off x="1752111" y="980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84632</xdr:rowOff>
    </xdr:from>
    <xdr:to>
      <xdr:col>6</xdr:col>
      <xdr:colOff>38100</xdr:colOff>
      <xdr:row>59</xdr:row>
      <xdr:rowOff>14782</xdr:rowOff>
    </xdr:to>
    <xdr:sp macro="" textlink="">
      <xdr:nvSpPr>
        <xdr:cNvPr id="147" name="楕円 146"/>
        <xdr:cNvSpPr/>
      </xdr:nvSpPr>
      <xdr:spPr>
        <a:xfrm>
          <a:off x="1079500" y="100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31309</xdr:rowOff>
    </xdr:from>
    <xdr:ext cx="534377" cy="259045"/>
    <xdr:sp macro="" textlink="">
      <xdr:nvSpPr>
        <xdr:cNvPr id="148" name="テキスト ボックス 147"/>
        <xdr:cNvSpPr txBox="1"/>
      </xdr:nvSpPr>
      <xdr:spPr>
        <a:xfrm>
          <a:off x="863111" y="98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48146</xdr:rowOff>
    </xdr:from>
    <xdr:to>
      <xdr:col>24</xdr:col>
      <xdr:colOff>63500</xdr:colOff>
      <xdr:row>78</xdr:row>
      <xdr:rowOff>73330</xdr:rowOff>
    </xdr:to>
    <xdr:cxnSp macro="">
      <xdr:nvCxnSpPr>
        <xdr:cNvPr id="177" name="直線コネクタ 176"/>
        <xdr:cNvCxnSpPr/>
      </xdr:nvCxnSpPr>
      <xdr:spPr>
        <a:xfrm flipV="1">
          <a:off x="3797300" y="13421246"/>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48794</xdr:rowOff>
    </xdr:from>
    <xdr:to>
      <xdr:col>19</xdr:col>
      <xdr:colOff>177800</xdr:colOff>
      <xdr:row>78</xdr:row>
      <xdr:rowOff>73330</xdr:rowOff>
    </xdr:to>
    <xdr:cxnSp macro="">
      <xdr:nvCxnSpPr>
        <xdr:cNvPr id="180" name="直線コネクタ 179"/>
        <xdr:cNvCxnSpPr/>
      </xdr:nvCxnSpPr>
      <xdr:spPr>
        <a:xfrm>
          <a:off x="2908300" y="13421894"/>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32296</xdr:rowOff>
    </xdr:from>
    <xdr:to>
      <xdr:col>15</xdr:col>
      <xdr:colOff>50800</xdr:colOff>
      <xdr:row>78</xdr:row>
      <xdr:rowOff>48794</xdr:rowOff>
    </xdr:to>
    <xdr:cxnSp macro="">
      <xdr:nvCxnSpPr>
        <xdr:cNvPr id="183" name="直線コネクタ 182"/>
        <xdr:cNvCxnSpPr/>
      </xdr:nvCxnSpPr>
      <xdr:spPr>
        <a:xfrm>
          <a:off x="2019300" y="13405396"/>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18656</xdr:rowOff>
    </xdr:from>
    <xdr:to>
      <xdr:col>10</xdr:col>
      <xdr:colOff>114300</xdr:colOff>
      <xdr:row>78</xdr:row>
      <xdr:rowOff>32296</xdr:rowOff>
    </xdr:to>
    <xdr:cxnSp macro="">
      <xdr:nvCxnSpPr>
        <xdr:cNvPr id="186" name="直線コネクタ 185"/>
        <xdr:cNvCxnSpPr/>
      </xdr:nvCxnSpPr>
      <xdr:spPr>
        <a:xfrm>
          <a:off x="1130300" y="1339175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80624</xdr:rowOff>
    </xdr:from>
    <xdr:ext cx="469744" cy="259045"/>
    <xdr:sp macro="" textlink="">
      <xdr:nvSpPr>
        <xdr:cNvPr id="188" name="テキスト ボックス 187"/>
        <xdr:cNvSpPr txBox="1"/>
      </xdr:nvSpPr>
      <xdr:spPr>
        <a:xfrm>
          <a:off x="1784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90" name="テキスト ボックス 189"/>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168796</xdr:rowOff>
    </xdr:from>
    <xdr:to>
      <xdr:col>24</xdr:col>
      <xdr:colOff>114300</xdr:colOff>
      <xdr:row>78</xdr:row>
      <xdr:rowOff>98946</xdr:rowOff>
    </xdr:to>
    <xdr:sp macro="" textlink="">
      <xdr:nvSpPr>
        <xdr:cNvPr id="196" name="楕円 195"/>
        <xdr:cNvSpPr/>
      </xdr:nvSpPr>
      <xdr:spPr>
        <a:xfrm>
          <a:off x="45847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147223</xdr:rowOff>
    </xdr:from>
    <xdr:ext cx="469744" cy="259045"/>
    <xdr:sp macro="" textlink="">
      <xdr:nvSpPr>
        <xdr:cNvPr id="197" name="維持補修費該当値テキスト"/>
        <xdr:cNvSpPr txBox="1"/>
      </xdr:nvSpPr>
      <xdr:spPr>
        <a:xfrm>
          <a:off x="4686300" y="133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22530</xdr:rowOff>
    </xdr:from>
    <xdr:to>
      <xdr:col>20</xdr:col>
      <xdr:colOff>38100</xdr:colOff>
      <xdr:row>78</xdr:row>
      <xdr:rowOff>124130</xdr:rowOff>
    </xdr:to>
    <xdr:sp macro="" textlink="">
      <xdr:nvSpPr>
        <xdr:cNvPr id="198" name="楕円 197"/>
        <xdr:cNvSpPr/>
      </xdr:nvSpPr>
      <xdr:spPr>
        <a:xfrm>
          <a:off x="37465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115257</xdr:rowOff>
    </xdr:from>
    <xdr:ext cx="469744" cy="259045"/>
    <xdr:sp macro="" textlink="">
      <xdr:nvSpPr>
        <xdr:cNvPr id="199" name="テキスト ボックス 198"/>
        <xdr:cNvSpPr txBox="1"/>
      </xdr:nvSpPr>
      <xdr:spPr>
        <a:xfrm>
          <a:off x="3562428" y="134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169444</xdr:rowOff>
    </xdr:from>
    <xdr:to>
      <xdr:col>15</xdr:col>
      <xdr:colOff>101600</xdr:colOff>
      <xdr:row>78</xdr:row>
      <xdr:rowOff>99594</xdr:rowOff>
    </xdr:to>
    <xdr:sp macro="" textlink="">
      <xdr:nvSpPr>
        <xdr:cNvPr id="200" name="楕円 199"/>
        <xdr:cNvSpPr/>
      </xdr:nvSpPr>
      <xdr:spPr>
        <a:xfrm>
          <a:off x="2857500" y="13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90721</xdr:rowOff>
    </xdr:from>
    <xdr:ext cx="469744" cy="259045"/>
    <xdr:sp macro="" textlink="">
      <xdr:nvSpPr>
        <xdr:cNvPr id="201" name="テキスト ボックス 200"/>
        <xdr:cNvSpPr txBox="1"/>
      </xdr:nvSpPr>
      <xdr:spPr>
        <a:xfrm>
          <a:off x="2673428" y="13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152946</xdr:rowOff>
    </xdr:from>
    <xdr:to>
      <xdr:col>10</xdr:col>
      <xdr:colOff>165100</xdr:colOff>
      <xdr:row>78</xdr:row>
      <xdr:rowOff>83096</xdr:rowOff>
    </xdr:to>
    <xdr:sp macro="" textlink="">
      <xdr:nvSpPr>
        <xdr:cNvPr id="202" name="楕円 201"/>
        <xdr:cNvSpPr/>
      </xdr:nvSpPr>
      <xdr:spPr>
        <a:xfrm>
          <a:off x="1968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99623</xdr:rowOff>
    </xdr:from>
    <xdr:ext cx="469744" cy="259045"/>
    <xdr:sp macro="" textlink="">
      <xdr:nvSpPr>
        <xdr:cNvPr id="203" name="テキスト ボックス 202"/>
        <xdr:cNvSpPr txBox="1"/>
      </xdr:nvSpPr>
      <xdr:spPr>
        <a:xfrm>
          <a:off x="1784428" y="131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139306</xdr:rowOff>
    </xdr:from>
    <xdr:to>
      <xdr:col>6</xdr:col>
      <xdr:colOff>38100</xdr:colOff>
      <xdr:row>78</xdr:row>
      <xdr:rowOff>69456</xdr:rowOff>
    </xdr:to>
    <xdr:sp macro="" textlink="">
      <xdr:nvSpPr>
        <xdr:cNvPr id="204" name="楕円 203"/>
        <xdr:cNvSpPr/>
      </xdr:nvSpPr>
      <xdr:spPr>
        <a:xfrm>
          <a:off x="1079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85983</xdr:rowOff>
    </xdr:from>
    <xdr:ext cx="469744" cy="259045"/>
    <xdr:sp macro="" textlink="">
      <xdr:nvSpPr>
        <xdr:cNvPr id="205" name="テキスト ボックス 204"/>
        <xdr:cNvSpPr txBox="1"/>
      </xdr:nvSpPr>
      <xdr:spPr>
        <a:xfrm>
          <a:off x="895428" y="13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69455</xdr:rowOff>
    </xdr:from>
    <xdr:to>
      <xdr:col>24</xdr:col>
      <xdr:colOff>63500</xdr:colOff>
      <xdr:row>95</xdr:row>
      <xdr:rowOff>102226</xdr:rowOff>
    </xdr:to>
    <xdr:cxnSp macro="">
      <xdr:nvCxnSpPr>
        <xdr:cNvPr id="237" name="直線コネクタ 236"/>
        <xdr:cNvCxnSpPr/>
      </xdr:nvCxnSpPr>
      <xdr:spPr>
        <a:xfrm flipV="1">
          <a:off x="3797300" y="16357205"/>
          <a:ext cx="838200" cy="3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65666</xdr:rowOff>
    </xdr:from>
    <xdr:to>
      <xdr:col>19</xdr:col>
      <xdr:colOff>177800</xdr:colOff>
      <xdr:row>95</xdr:row>
      <xdr:rowOff>102226</xdr:rowOff>
    </xdr:to>
    <xdr:cxnSp macro="">
      <xdr:nvCxnSpPr>
        <xdr:cNvPr id="240" name="直線コネクタ 239"/>
        <xdr:cNvCxnSpPr/>
      </xdr:nvCxnSpPr>
      <xdr:spPr>
        <a:xfrm>
          <a:off x="2908300" y="16353416"/>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65666</xdr:rowOff>
    </xdr:from>
    <xdr:to>
      <xdr:col>15</xdr:col>
      <xdr:colOff>50800</xdr:colOff>
      <xdr:row>95</xdr:row>
      <xdr:rowOff>150461</xdr:rowOff>
    </xdr:to>
    <xdr:cxnSp macro="">
      <xdr:nvCxnSpPr>
        <xdr:cNvPr id="243" name="直線コネクタ 242"/>
        <xdr:cNvCxnSpPr/>
      </xdr:nvCxnSpPr>
      <xdr:spPr>
        <a:xfrm flipV="1">
          <a:off x="2019300" y="16353416"/>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144174</xdr:rowOff>
    </xdr:from>
    <xdr:to>
      <xdr:col>10</xdr:col>
      <xdr:colOff>114300</xdr:colOff>
      <xdr:row>95</xdr:row>
      <xdr:rowOff>150461</xdr:rowOff>
    </xdr:to>
    <xdr:cxnSp macro="">
      <xdr:nvCxnSpPr>
        <xdr:cNvPr id="246" name="直線コネクタ 245"/>
        <xdr:cNvCxnSpPr/>
      </xdr:nvCxnSpPr>
      <xdr:spPr>
        <a:xfrm>
          <a:off x="1130300" y="1643192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18655</xdr:rowOff>
    </xdr:from>
    <xdr:to>
      <xdr:col>24</xdr:col>
      <xdr:colOff>114300</xdr:colOff>
      <xdr:row>95</xdr:row>
      <xdr:rowOff>120255</xdr:rowOff>
    </xdr:to>
    <xdr:sp macro="" textlink="">
      <xdr:nvSpPr>
        <xdr:cNvPr id="256" name="楕円 255"/>
        <xdr:cNvSpPr/>
      </xdr:nvSpPr>
      <xdr:spPr>
        <a:xfrm>
          <a:off x="4584700" y="1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168532</xdr:rowOff>
    </xdr:from>
    <xdr:ext cx="534377" cy="259045"/>
    <xdr:sp macro="" textlink="">
      <xdr:nvSpPr>
        <xdr:cNvPr id="257" name="扶助費該当値テキスト"/>
        <xdr:cNvSpPr txBox="1"/>
      </xdr:nvSpPr>
      <xdr:spPr>
        <a:xfrm>
          <a:off x="4686300" y="162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51426</xdr:rowOff>
    </xdr:from>
    <xdr:to>
      <xdr:col>20</xdr:col>
      <xdr:colOff>38100</xdr:colOff>
      <xdr:row>95</xdr:row>
      <xdr:rowOff>153026</xdr:rowOff>
    </xdr:to>
    <xdr:sp macro="" textlink="">
      <xdr:nvSpPr>
        <xdr:cNvPr id="258" name="楕円 257"/>
        <xdr:cNvSpPr/>
      </xdr:nvSpPr>
      <xdr:spPr>
        <a:xfrm>
          <a:off x="3746500" y="163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144153</xdr:rowOff>
    </xdr:from>
    <xdr:ext cx="534377" cy="259045"/>
    <xdr:sp macro="" textlink="">
      <xdr:nvSpPr>
        <xdr:cNvPr id="259" name="テキスト ボックス 258"/>
        <xdr:cNvSpPr txBox="1"/>
      </xdr:nvSpPr>
      <xdr:spPr>
        <a:xfrm>
          <a:off x="3530111" y="1643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14866</xdr:rowOff>
    </xdr:from>
    <xdr:to>
      <xdr:col>15</xdr:col>
      <xdr:colOff>101600</xdr:colOff>
      <xdr:row>95</xdr:row>
      <xdr:rowOff>116466</xdr:rowOff>
    </xdr:to>
    <xdr:sp macro="" textlink="">
      <xdr:nvSpPr>
        <xdr:cNvPr id="260" name="楕円 259"/>
        <xdr:cNvSpPr/>
      </xdr:nvSpPr>
      <xdr:spPr>
        <a:xfrm>
          <a:off x="2857500" y="163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107593</xdr:rowOff>
    </xdr:from>
    <xdr:ext cx="534377" cy="259045"/>
    <xdr:sp macro="" textlink="">
      <xdr:nvSpPr>
        <xdr:cNvPr id="261" name="テキスト ボックス 260"/>
        <xdr:cNvSpPr txBox="1"/>
      </xdr:nvSpPr>
      <xdr:spPr>
        <a:xfrm>
          <a:off x="2641111" y="163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99661</xdr:rowOff>
    </xdr:from>
    <xdr:to>
      <xdr:col>10</xdr:col>
      <xdr:colOff>165100</xdr:colOff>
      <xdr:row>96</xdr:row>
      <xdr:rowOff>29811</xdr:rowOff>
    </xdr:to>
    <xdr:sp macro="" textlink="">
      <xdr:nvSpPr>
        <xdr:cNvPr id="262" name="楕円 261"/>
        <xdr:cNvSpPr/>
      </xdr:nvSpPr>
      <xdr:spPr>
        <a:xfrm>
          <a:off x="1968500" y="163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46338</xdr:rowOff>
    </xdr:from>
    <xdr:ext cx="534377" cy="259045"/>
    <xdr:sp macro="" textlink="">
      <xdr:nvSpPr>
        <xdr:cNvPr id="263" name="テキスト ボックス 262"/>
        <xdr:cNvSpPr txBox="1"/>
      </xdr:nvSpPr>
      <xdr:spPr>
        <a:xfrm>
          <a:off x="1752111" y="161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93374</xdr:rowOff>
    </xdr:from>
    <xdr:to>
      <xdr:col>6</xdr:col>
      <xdr:colOff>38100</xdr:colOff>
      <xdr:row>96</xdr:row>
      <xdr:rowOff>23524</xdr:rowOff>
    </xdr:to>
    <xdr:sp macro="" textlink="">
      <xdr:nvSpPr>
        <xdr:cNvPr id="264" name="楕円 263"/>
        <xdr:cNvSpPr/>
      </xdr:nvSpPr>
      <xdr:spPr>
        <a:xfrm>
          <a:off x="1079500" y="163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14651</xdr:rowOff>
    </xdr:from>
    <xdr:ext cx="534377" cy="259045"/>
    <xdr:sp macro="" textlink="">
      <xdr:nvSpPr>
        <xdr:cNvPr id="265" name="テキスト ボックス 264"/>
        <xdr:cNvSpPr txBox="1"/>
      </xdr:nvSpPr>
      <xdr:spPr>
        <a:xfrm>
          <a:off x="863111" y="164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141643</xdr:rowOff>
    </xdr:from>
    <xdr:to>
      <xdr:col>55</xdr:col>
      <xdr:colOff>0</xdr:colOff>
      <xdr:row>35</xdr:row>
      <xdr:rowOff>148082</xdr:rowOff>
    </xdr:to>
    <xdr:cxnSp macro="">
      <xdr:nvCxnSpPr>
        <xdr:cNvPr id="294" name="直線コネクタ 293"/>
        <xdr:cNvCxnSpPr/>
      </xdr:nvCxnSpPr>
      <xdr:spPr>
        <a:xfrm flipV="1">
          <a:off x="9639300" y="6142393"/>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148082</xdr:rowOff>
    </xdr:from>
    <xdr:to>
      <xdr:col>50</xdr:col>
      <xdr:colOff>114300</xdr:colOff>
      <xdr:row>36</xdr:row>
      <xdr:rowOff>60033</xdr:rowOff>
    </xdr:to>
    <xdr:cxnSp macro="">
      <xdr:nvCxnSpPr>
        <xdr:cNvPr id="297" name="直線コネクタ 296"/>
        <xdr:cNvCxnSpPr/>
      </xdr:nvCxnSpPr>
      <xdr:spPr>
        <a:xfrm flipV="1">
          <a:off x="8750300" y="6148832"/>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47818</xdr:rowOff>
    </xdr:from>
    <xdr:to>
      <xdr:col>45</xdr:col>
      <xdr:colOff>177800</xdr:colOff>
      <xdr:row>36</xdr:row>
      <xdr:rowOff>60033</xdr:rowOff>
    </xdr:to>
    <xdr:cxnSp macro="">
      <xdr:nvCxnSpPr>
        <xdr:cNvPr id="300" name="直線コネクタ 299"/>
        <xdr:cNvCxnSpPr/>
      </xdr:nvCxnSpPr>
      <xdr:spPr>
        <a:xfrm>
          <a:off x="7861300" y="6220018"/>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131051</xdr:rowOff>
    </xdr:from>
    <xdr:to>
      <xdr:col>41</xdr:col>
      <xdr:colOff>50800</xdr:colOff>
      <xdr:row>36</xdr:row>
      <xdr:rowOff>47818</xdr:rowOff>
    </xdr:to>
    <xdr:cxnSp macro="">
      <xdr:nvCxnSpPr>
        <xdr:cNvPr id="303" name="直線コネクタ 302"/>
        <xdr:cNvCxnSpPr/>
      </xdr:nvCxnSpPr>
      <xdr:spPr>
        <a:xfrm>
          <a:off x="6972300" y="6131801"/>
          <a:ext cx="889000" cy="8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90843</xdr:rowOff>
    </xdr:from>
    <xdr:to>
      <xdr:col>55</xdr:col>
      <xdr:colOff>50800</xdr:colOff>
      <xdr:row>36</xdr:row>
      <xdr:rowOff>20993</xdr:rowOff>
    </xdr:to>
    <xdr:sp macro="" textlink="">
      <xdr:nvSpPr>
        <xdr:cNvPr id="313" name="楕円 312"/>
        <xdr:cNvSpPr/>
      </xdr:nvSpPr>
      <xdr:spPr>
        <a:xfrm>
          <a:off x="10426700" y="60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113720</xdr:rowOff>
    </xdr:from>
    <xdr:ext cx="534377" cy="259045"/>
    <xdr:sp macro="" textlink="">
      <xdr:nvSpPr>
        <xdr:cNvPr id="314" name="補助費等該当値テキスト"/>
        <xdr:cNvSpPr txBox="1"/>
      </xdr:nvSpPr>
      <xdr:spPr>
        <a:xfrm>
          <a:off x="10528300" y="59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97282</xdr:rowOff>
    </xdr:from>
    <xdr:to>
      <xdr:col>50</xdr:col>
      <xdr:colOff>165100</xdr:colOff>
      <xdr:row>36</xdr:row>
      <xdr:rowOff>27432</xdr:rowOff>
    </xdr:to>
    <xdr:sp macro="" textlink="">
      <xdr:nvSpPr>
        <xdr:cNvPr id="315" name="楕円 314"/>
        <xdr:cNvSpPr/>
      </xdr:nvSpPr>
      <xdr:spPr>
        <a:xfrm>
          <a:off x="9588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43959</xdr:rowOff>
    </xdr:from>
    <xdr:ext cx="534377" cy="259045"/>
    <xdr:sp macro="" textlink="">
      <xdr:nvSpPr>
        <xdr:cNvPr id="316" name="テキスト ボックス 315"/>
        <xdr:cNvSpPr txBox="1"/>
      </xdr:nvSpPr>
      <xdr:spPr>
        <a:xfrm>
          <a:off x="9372111" y="58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9233</xdr:rowOff>
    </xdr:from>
    <xdr:to>
      <xdr:col>46</xdr:col>
      <xdr:colOff>38100</xdr:colOff>
      <xdr:row>36</xdr:row>
      <xdr:rowOff>110833</xdr:rowOff>
    </xdr:to>
    <xdr:sp macro="" textlink="">
      <xdr:nvSpPr>
        <xdr:cNvPr id="317" name="楕円 316"/>
        <xdr:cNvSpPr/>
      </xdr:nvSpPr>
      <xdr:spPr>
        <a:xfrm>
          <a:off x="8699500" y="61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127360</xdr:rowOff>
    </xdr:from>
    <xdr:ext cx="534377" cy="259045"/>
    <xdr:sp macro="" textlink="">
      <xdr:nvSpPr>
        <xdr:cNvPr id="318" name="テキスト ボックス 317"/>
        <xdr:cNvSpPr txBox="1"/>
      </xdr:nvSpPr>
      <xdr:spPr>
        <a:xfrm>
          <a:off x="8483111" y="5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168468</xdr:rowOff>
    </xdr:from>
    <xdr:to>
      <xdr:col>41</xdr:col>
      <xdr:colOff>101600</xdr:colOff>
      <xdr:row>36</xdr:row>
      <xdr:rowOff>98618</xdr:rowOff>
    </xdr:to>
    <xdr:sp macro="" textlink="">
      <xdr:nvSpPr>
        <xdr:cNvPr id="319" name="楕円 318"/>
        <xdr:cNvSpPr/>
      </xdr:nvSpPr>
      <xdr:spPr>
        <a:xfrm>
          <a:off x="7810500" y="61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89745</xdr:rowOff>
    </xdr:from>
    <xdr:ext cx="534377" cy="259045"/>
    <xdr:sp macro="" textlink="">
      <xdr:nvSpPr>
        <xdr:cNvPr id="320" name="テキスト ボックス 319"/>
        <xdr:cNvSpPr txBox="1"/>
      </xdr:nvSpPr>
      <xdr:spPr>
        <a:xfrm>
          <a:off x="7594111" y="62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80251</xdr:rowOff>
    </xdr:from>
    <xdr:to>
      <xdr:col>36</xdr:col>
      <xdr:colOff>165100</xdr:colOff>
      <xdr:row>36</xdr:row>
      <xdr:rowOff>10401</xdr:rowOff>
    </xdr:to>
    <xdr:sp macro="" textlink="">
      <xdr:nvSpPr>
        <xdr:cNvPr id="321" name="楕円 320"/>
        <xdr:cNvSpPr/>
      </xdr:nvSpPr>
      <xdr:spPr>
        <a:xfrm>
          <a:off x="6921500" y="60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26928</xdr:rowOff>
    </xdr:from>
    <xdr:ext cx="534377" cy="259045"/>
    <xdr:sp macro="" textlink="">
      <xdr:nvSpPr>
        <xdr:cNvPr id="322" name="テキスト ボックス 321"/>
        <xdr:cNvSpPr txBox="1"/>
      </xdr:nvSpPr>
      <xdr:spPr>
        <a:xfrm>
          <a:off x="6705111" y="58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62351</xdr:rowOff>
    </xdr:from>
    <xdr:to>
      <xdr:col>55</xdr:col>
      <xdr:colOff>0</xdr:colOff>
      <xdr:row>56</xdr:row>
      <xdr:rowOff>125605</xdr:rowOff>
    </xdr:to>
    <xdr:cxnSp macro="">
      <xdr:nvCxnSpPr>
        <xdr:cNvPr id="349" name="直線コネクタ 348"/>
        <xdr:cNvCxnSpPr/>
      </xdr:nvCxnSpPr>
      <xdr:spPr>
        <a:xfrm flipV="1">
          <a:off x="9639300" y="9320651"/>
          <a:ext cx="838200" cy="40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91182</xdr:rowOff>
    </xdr:from>
    <xdr:to>
      <xdr:col>50</xdr:col>
      <xdr:colOff>114300</xdr:colOff>
      <xdr:row>56</xdr:row>
      <xdr:rowOff>125605</xdr:rowOff>
    </xdr:to>
    <xdr:cxnSp macro="">
      <xdr:nvCxnSpPr>
        <xdr:cNvPr id="352" name="直線コネクタ 351"/>
        <xdr:cNvCxnSpPr/>
      </xdr:nvCxnSpPr>
      <xdr:spPr>
        <a:xfrm>
          <a:off x="8750300" y="9692382"/>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71280</xdr:rowOff>
    </xdr:from>
    <xdr:to>
      <xdr:col>45</xdr:col>
      <xdr:colOff>177800</xdr:colOff>
      <xdr:row>56</xdr:row>
      <xdr:rowOff>91182</xdr:rowOff>
    </xdr:to>
    <xdr:cxnSp macro="">
      <xdr:nvCxnSpPr>
        <xdr:cNvPr id="355" name="直線コネクタ 354"/>
        <xdr:cNvCxnSpPr/>
      </xdr:nvCxnSpPr>
      <xdr:spPr>
        <a:xfrm>
          <a:off x="7861300" y="9672480"/>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71280</xdr:rowOff>
    </xdr:from>
    <xdr:to>
      <xdr:col>41</xdr:col>
      <xdr:colOff>50800</xdr:colOff>
      <xdr:row>57</xdr:row>
      <xdr:rowOff>31275</xdr:rowOff>
    </xdr:to>
    <xdr:cxnSp macro="">
      <xdr:nvCxnSpPr>
        <xdr:cNvPr id="358" name="直線コネクタ 357"/>
        <xdr:cNvCxnSpPr/>
      </xdr:nvCxnSpPr>
      <xdr:spPr>
        <a:xfrm flipV="1">
          <a:off x="6972300" y="96724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169845</xdr:rowOff>
    </xdr:from>
    <xdr:ext cx="534377" cy="259045"/>
    <xdr:sp macro="" textlink="">
      <xdr:nvSpPr>
        <xdr:cNvPr id="360" name="テキスト ボックス 359"/>
        <xdr:cNvSpPr txBox="1"/>
      </xdr:nvSpPr>
      <xdr:spPr>
        <a:xfrm>
          <a:off x="7594111" y="97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11551</xdr:rowOff>
    </xdr:from>
    <xdr:to>
      <xdr:col>55</xdr:col>
      <xdr:colOff>50800</xdr:colOff>
      <xdr:row>54</xdr:row>
      <xdr:rowOff>113151</xdr:rowOff>
    </xdr:to>
    <xdr:sp macro="" textlink="">
      <xdr:nvSpPr>
        <xdr:cNvPr id="368" name="楕円 367"/>
        <xdr:cNvSpPr/>
      </xdr:nvSpPr>
      <xdr:spPr>
        <a:xfrm>
          <a:off x="10426700" y="92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34428</xdr:rowOff>
    </xdr:from>
    <xdr:ext cx="599010" cy="259045"/>
    <xdr:sp macro="" textlink="">
      <xdr:nvSpPr>
        <xdr:cNvPr id="369" name="普通建設事業費該当値テキスト"/>
        <xdr:cNvSpPr txBox="1"/>
      </xdr:nvSpPr>
      <xdr:spPr>
        <a:xfrm>
          <a:off x="10528300" y="912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74805</xdr:rowOff>
    </xdr:from>
    <xdr:to>
      <xdr:col>50</xdr:col>
      <xdr:colOff>165100</xdr:colOff>
      <xdr:row>57</xdr:row>
      <xdr:rowOff>4955</xdr:rowOff>
    </xdr:to>
    <xdr:sp macro="" textlink="">
      <xdr:nvSpPr>
        <xdr:cNvPr id="370" name="楕円 369"/>
        <xdr:cNvSpPr/>
      </xdr:nvSpPr>
      <xdr:spPr>
        <a:xfrm>
          <a:off x="9588500" y="96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21482</xdr:rowOff>
    </xdr:from>
    <xdr:ext cx="534377" cy="259045"/>
    <xdr:sp macro="" textlink="">
      <xdr:nvSpPr>
        <xdr:cNvPr id="371" name="テキスト ボックス 370"/>
        <xdr:cNvSpPr txBox="1"/>
      </xdr:nvSpPr>
      <xdr:spPr>
        <a:xfrm>
          <a:off x="9372111" y="94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40382</xdr:rowOff>
    </xdr:from>
    <xdr:to>
      <xdr:col>46</xdr:col>
      <xdr:colOff>38100</xdr:colOff>
      <xdr:row>56</xdr:row>
      <xdr:rowOff>141982</xdr:rowOff>
    </xdr:to>
    <xdr:sp macro="" textlink="">
      <xdr:nvSpPr>
        <xdr:cNvPr id="372" name="楕円 371"/>
        <xdr:cNvSpPr/>
      </xdr:nvSpPr>
      <xdr:spPr>
        <a:xfrm>
          <a:off x="8699500" y="96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158509</xdr:rowOff>
    </xdr:from>
    <xdr:ext cx="534377" cy="259045"/>
    <xdr:sp macro="" textlink="">
      <xdr:nvSpPr>
        <xdr:cNvPr id="373" name="テキスト ボックス 372"/>
        <xdr:cNvSpPr txBox="1"/>
      </xdr:nvSpPr>
      <xdr:spPr>
        <a:xfrm>
          <a:off x="8483111" y="94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20480</xdr:rowOff>
    </xdr:from>
    <xdr:to>
      <xdr:col>41</xdr:col>
      <xdr:colOff>101600</xdr:colOff>
      <xdr:row>56</xdr:row>
      <xdr:rowOff>122080</xdr:rowOff>
    </xdr:to>
    <xdr:sp macro="" textlink="">
      <xdr:nvSpPr>
        <xdr:cNvPr id="374" name="楕円 373"/>
        <xdr:cNvSpPr/>
      </xdr:nvSpPr>
      <xdr:spPr>
        <a:xfrm>
          <a:off x="7810500" y="96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138607</xdr:rowOff>
    </xdr:from>
    <xdr:ext cx="534377" cy="259045"/>
    <xdr:sp macro="" textlink="">
      <xdr:nvSpPr>
        <xdr:cNvPr id="375" name="テキスト ボックス 374"/>
        <xdr:cNvSpPr txBox="1"/>
      </xdr:nvSpPr>
      <xdr:spPr>
        <a:xfrm>
          <a:off x="7594111" y="93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151925</xdr:rowOff>
    </xdr:from>
    <xdr:to>
      <xdr:col>36</xdr:col>
      <xdr:colOff>165100</xdr:colOff>
      <xdr:row>57</xdr:row>
      <xdr:rowOff>82075</xdr:rowOff>
    </xdr:to>
    <xdr:sp macro="" textlink="">
      <xdr:nvSpPr>
        <xdr:cNvPr id="376" name="楕円 375"/>
        <xdr:cNvSpPr/>
      </xdr:nvSpPr>
      <xdr:spPr>
        <a:xfrm>
          <a:off x="6921500" y="97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73202</xdr:rowOff>
    </xdr:from>
    <xdr:ext cx="534377" cy="259045"/>
    <xdr:sp macro="" textlink="">
      <xdr:nvSpPr>
        <xdr:cNvPr id="377" name="テキスト ボックス 376"/>
        <xdr:cNvSpPr txBox="1"/>
      </xdr:nvSpPr>
      <xdr:spPr>
        <a:xfrm>
          <a:off x="6705111" y="98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42883</xdr:rowOff>
    </xdr:from>
    <xdr:to>
      <xdr:col>55</xdr:col>
      <xdr:colOff>0</xdr:colOff>
      <xdr:row>77</xdr:row>
      <xdr:rowOff>32389</xdr:rowOff>
    </xdr:to>
    <xdr:cxnSp macro="">
      <xdr:nvCxnSpPr>
        <xdr:cNvPr id="408" name="直線コネクタ 407"/>
        <xdr:cNvCxnSpPr/>
      </xdr:nvCxnSpPr>
      <xdr:spPr>
        <a:xfrm flipV="1">
          <a:off x="9639300" y="12387283"/>
          <a:ext cx="838200" cy="8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32389</xdr:rowOff>
    </xdr:from>
    <xdr:to>
      <xdr:col>50</xdr:col>
      <xdr:colOff>114300</xdr:colOff>
      <xdr:row>77</xdr:row>
      <xdr:rowOff>69379</xdr:rowOff>
    </xdr:to>
    <xdr:cxnSp macro="">
      <xdr:nvCxnSpPr>
        <xdr:cNvPr id="411" name="直線コネクタ 410"/>
        <xdr:cNvCxnSpPr/>
      </xdr:nvCxnSpPr>
      <xdr:spPr>
        <a:xfrm flipV="1">
          <a:off x="8750300" y="13234039"/>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66004</xdr:rowOff>
    </xdr:from>
    <xdr:to>
      <xdr:col>45</xdr:col>
      <xdr:colOff>177800</xdr:colOff>
      <xdr:row>77</xdr:row>
      <xdr:rowOff>69379</xdr:rowOff>
    </xdr:to>
    <xdr:cxnSp macro="">
      <xdr:nvCxnSpPr>
        <xdr:cNvPr id="414" name="直線コネクタ 413"/>
        <xdr:cNvCxnSpPr/>
      </xdr:nvCxnSpPr>
      <xdr:spPr>
        <a:xfrm>
          <a:off x="7861300" y="13096204"/>
          <a:ext cx="889000" cy="17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66004</xdr:rowOff>
    </xdr:from>
    <xdr:to>
      <xdr:col>41</xdr:col>
      <xdr:colOff>50800</xdr:colOff>
      <xdr:row>77</xdr:row>
      <xdr:rowOff>6938</xdr:rowOff>
    </xdr:to>
    <xdr:cxnSp macro="">
      <xdr:nvCxnSpPr>
        <xdr:cNvPr id="417" name="直線コネクタ 416"/>
        <xdr:cNvCxnSpPr/>
      </xdr:nvCxnSpPr>
      <xdr:spPr>
        <a:xfrm flipV="1">
          <a:off x="6972300" y="13096204"/>
          <a:ext cx="889000" cy="1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52979</xdr:rowOff>
    </xdr:from>
    <xdr:ext cx="534377" cy="259045"/>
    <xdr:sp macro="" textlink="">
      <xdr:nvSpPr>
        <xdr:cNvPr id="419" name="テキスト ボックス 418"/>
        <xdr:cNvSpPr txBox="1"/>
      </xdr:nvSpPr>
      <xdr:spPr>
        <a:xfrm>
          <a:off x="7594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163533</xdr:rowOff>
    </xdr:from>
    <xdr:to>
      <xdr:col>55</xdr:col>
      <xdr:colOff>50800</xdr:colOff>
      <xdr:row>72</xdr:row>
      <xdr:rowOff>93683</xdr:rowOff>
    </xdr:to>
    <xdr:sp macro="" textlink="">
      <xdr:nvSpPr>
        <xdr:cNvPr id="427" name="楕円 426"/>
        <xdr:cNvSpPr/>
      </xdr:nvSpPr>
      <xdr:spPr>
        <a:xfrm>
          <a:off x="10426700" y="123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14960</xdr:rowOff>
    </xdr:from>
    <xdr:ext cx="599010" cy="259045"/>
    <xdr:sp macro="" textlink="">
      <xdr:nvSpPr>
        <xdr:cNvPr id="428" name="普通建設事業費 （ うち新規整備　）該当値テキスト"/>
        <xdr:cNvSpPr txBox="1"/>
      </xdr:nvSpPr>
      <xdr:spPr>
        <a:xfrm>
          <a:off x="10528300" y="1218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153039</xdr:rowOff>
    </xdr:from>
    <xdr:to>
      <xdr:col>50</xdr:col>
      <xdr:colOff>165100</xdr:colOff>
      <xdr:row>77</xdr:row>
      <xdr:rowOff>83189</xdr:rowOff>
    </xdr:to>
    <xdr:sp macro="" textlink="">
      <xdr:nvSpPr>
        <xdr:cNvPr id="429" name="楕円 428"/>
        <xdr:cNvSpPr/>
      </xdr:nvSpPr>
      <xdr:spPr>
        <a:xfrm>
          <a:off x="9588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99716</xdr:rowOff>
    </xdr:from>
    <xdr:ext cx="534377" cy="259045"/>
    <xdr:sp macro="" textlink="">
      <xdr:nvSpPr>
        <xdr:cNvPr id="430" name="テキスト ボックス 429"/>
        <xdr:cNvSpPr txBox="1"/>
      </xdr:nvSpPr>
      <xdr:spPr>
        <a:xfrm>
          <a:off x="9372111" y="129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18579</xdr:rowOff>
    </xdr:from>
    <xdr:to>
      <xdr:col>46</xdr:col>
      <xdr:colOff>38100</xdr:colOff>
      <xdr:row>77</xdr:row>
      <xdr:rowOff>120179</xdr:rowOff>
    </xdr:to>
    <xdr:sp macro="" textlink="">
      <xdr:nvSpPr>
        <xdr:cNvPr id="431" name="楕円 430"/>
        <xdr:cNvSpPr/>
      </xdr:nvSpPr>
      <xdr:spPr>
        <a:xfrm>
          <a:off x="8699500" y="13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136706</xdr:rowOff>
    </xdr:from>
    <xdr:ext cx="534377" cy="259045"/>
    <xdr:sp macro="" textlink="">
      <xdr:nvSpPr>
        <xdr:cNvPr id="432" name="テキスト ボックス 431"/>
        <xdr:cNvSpPr txBox="1"/>
      </xdr:nvSpPr>
      <xdr:spPr>
        <a:xfrm>
          <a:off x="8483111" y="129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15204</xdr:rowOff>
    </xdr:from>
    <xdr:to>
      <xdr:col>41</xdr:col>
      <xdr:colOff>101600</xdr:colOff>
      <xdr:row>76</xdr:row>
      <xdr:rowOff>116804</xdr:rowOff>
    </xdr:to>
    <xdr:sp macro="" textlink="">
      <xdr:nvSpPr>
        <xdr:cNvPr id="433" name="楕円 432"/>
        <xdr:cNvSpPr/>
      </xdr:nvSpPr>
      <xdr:spPr>
        <a:xfrm>
          <a:off x="7810500" y="130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133331</xdr:rowOff>
    </xdr:from>
    <xdr:ext cx="534377" cy="259045"/>
    <xdr:sp macro="" textlink="">
      <xdr:nvSpPr>
        <xdr:cNvPr id="434" name="テキスト ボックス 433"/>
        <xdr:cNvSpPr txBox="1"/>
      </xdr:nvSpPr>
      <xdr:spPr>
        <a:xfrm>
          <a:off x="7594111" y="128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127588</xdr:rowOff>
    </xdr:from>
    <xdr:to>
      <xdr:col>36</xdr:col>
      <xdr:colOff>165100</xdr:colOff>
      <xdr:row>77</xdr:row>
      <xdr:rowOff>57738</xdr:rowOff>
    </xdr:to>
    <xdr:sp macro="" textlink="">
      <xdr:nvSpPr>
        <xdr:cNvPr id="435" name="楕円 434"/>
        <xdr:cNvSpPr/>
      </xdr:nvSpPr>
      <xdr:spPr>
        <a:xfrm>
          <a:off x="6921500" y="131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48865</xdr:rowOff>
    </xdr:from>
    <xdr:ext cx="534377" cy="259045"/>
    <xdr:sp macro="" textlink="">
      <xdr:nvSpPr>
        <xdr:cNvPr id="436" name="テキスト ボックス 435"/>
        <xdr:cNvSpPr txBox="1"/>
      </xdr:nvSpPr>
      <xdr:spPr>
        <a:xfrm>
          <a:off x="6705111" y="132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153629</xdr:rowOff>
    </xdr:from>
    <xdr:to>
      <xdr:col>55</xdr:col>
      <xdr:colOff>0</xdr:colOff>
      <xdr:row>98</xdr:row>
      <xdr:rowOff>115430</xdr:rowOff>
    </xdr:to>
    <xdr:cxnSp macro="">
      <xdr:nvCxnSpPr>
        <xdr:cNvPr id="465" name="直線コネクタ 464"/>
        <xdr:cNvCxnSpPr/>
      </xdr:nvCxnSpPr>
      <xdr:spPr>
        <a:xfrm flipV="1">
          <a:off x="9639300" y="16784279"/>
          <a:ext cx="838200" cy="1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102202</xdr:rowOff>
    </xdr:from>
    <xdr:to>
      <xdr:col>50</xdr:col>
      <xdr:colOff>114300</xdr:colOff>
      <xdr:row>98</xdr:row>
      <xdr:rowOff>115430</xdr:rowOff>
    </xdr:to>
    <xdr:cxnSp macro="">
      <xdr:nvCxnSpPr>
        <xdr:cNvPr id="468" name="直線コネクタ 467"/>
        <xdr:cNvCxnSpPr/>
      </xdr:nvCxnSpPr>
      <xdr:spPr>
        <a:xfrm>
          <a:off x="8750300" y="16732852"/>
          <a:ext cx="889000" cy="18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102202</xdr:rowOff>
    </xdr:from>
    <xdr:to>
      <xdr:col>45</xdr:col>
      <xdr:colOff>177800</xdr:colOff>
      <xdr:row>97</xdr:row>
      <xdr:rowOff>103832</xdr:rowOff>
    </xdr:to>
    <xdr:cxnSp macro="">
      <xdr:nvCxnSpPr>
        <xdr:cNvPr id="471" name="直線コネクタ 470"/>
        <xdr:cNvCxnSpPr/>
      </xdr:nvCxnSpPr>
      <xdr:spPr>
        <a:xfrm flipV="1">
          <a:off x="7861300" y="16732852"/>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103832</xdr:rowOff>
    </xdr:from>
    <xdr:to>
      <xdr:col>41</xdr:col>
      <xdr:colOff>50800</xdr:colOff>
      <xdr:row>98</xdr:row>
      <xdr:rowOff>75326</xdr:rowOff>
    </xdr:to>
    <xdr:cxnSp macro="">
      <xdr:nvCxnSpPr>
        <xdr:cNvPr id="474" name="直線コネクタ 473"/>
        <xdr:cNvCxnSpPr/>
      </xdr:nvCxnSpPr>
      <xdr:spPr>
        <a:xfrm flipV="1">
          <a:off x="6972300" y="16734482"/>
          <a:ext cx="889000" cy="1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42105</xdr:rowOff>
    </xdr:from>
    <xdr:ext cx="534377" cy="259045"/>
    <xdr:sp macro="" textlink="">
      <xdr:nvSpPr>
        <xdr:cNvPr id="476" name="テキスト ボックス 475"/>
        <xdr:cNvSpPr txBox="1"/>
      </xdr:nvSpPr>
      <xdr:spPr>
        <a:xfrm>
          <a:off x="7594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102829</xdr:rowOff>
    </xdr:from>
    <xdr:to>
      <xdr:col>55</xdr:col>
      <xdr:colOff>50800</xdr:colOff>
      <xdr:row>98</xdr:row>
      <xdr:rowOff>32979</xdr:rowOff>
    </xdr:to>
    <xdr:sp macro="" textlink="">
      <xdr:nvSpPr>
        <xdr:cNvPr id="484" name="楕円 483"/>
        <xdr:cNvSpPr/>
      </xdr:nvSpPr>
      <xdr:spPr>
        <a:xfrm>
          <a:off x="10426700" y="167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81256</xdr:rowOff>
    </xdr:from>
    <xdr:ext cx="534377" cy="259045"/>
    <xdr:sp macro="" textlink="">
      <xdr:nvSpPr>
        <xdr:cNvPr id="485" name="普通建設事業費 （ うち更新整備　）該当値テキスト"/>
        <xdr:cNvSpPr txBox="1"/>
      </xdr:nvSpPr>
      <xdr:spPr>
        <a:xfrm>
          <a:off x="10528300" y="1671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64630</xdr:rowOff>
    </xdr:from>
    <xdr:to>
      <xdr:col>50</xdr:col>
      <xdr:colOff>165100</xdr:colOff>
      <xdr:row>98</xdr:row>
      <xdr:rowOff>166230</xdr:rowOff>
    </xdr:to>
    <xdr:sp macro="" textlink="">
      <xdr:nvSpPr>
        <xdr:cNvPr id="486" name="楕円 485"/>
        <xdr:cNvSpPr/>
      </xdr:nvSpPr>
      <xdr:spPr>
        <a:xfrm>
          <a:off x="9588500" y="168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157357</xdr:rowOff>
    </xdr:from>
    <xdr:ext cx="534377" cy="259045"/>
    <xdr:sp macro="" textlink="">
      <xdr:nvSpPr>
        <xdr:cNvPr id="487" name="テキスト ボックス 486"/>
        <xdr:cNvSpPr txBox="1"/>
      </xdr:nvSpPr>
      <xdr:spPr>
        <a:xfrm>
          <a:off x="9372111" y="169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51402</xdr:rowOff>
    </xdr:from>
    <xdr:to>
      <xdr:col>46</xdr:col>
      <xdr:colOff>38100</xdr:colOff>
      <xdr:row>97</xdr:row>
      <xdr:rowOff>153002</xdr:rowOff>
    </xdr:to>
    <xdr:sp macro="" textlink="">
      <xdr:nvSpPr>
        <xdr:cNvPr id="488" name="楕円 487"/>
        <xdr:cNvSpPr/>
      </xdr:nvSpPr>
      <xdr:spPr>
        <a:xfrm>
          <a:off x="8699500" y="166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169529</xdr:rowOff>
    </xdr:from>
    <xdr:ext cx="534377" cy="259045"/>
    <xdr:sp macro="" textlink="">
      <xdr:nvSpPr>
        <xdr:cNvPr id="489" name="テキスト ボックス 488"/>
        <xdr:cNvSpPr txBox="1"/>
      </xdr:nvSpPr>
      <xdr:spPr>
        <a:xfrm>
          <a:off x="8483111" y="164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53032</xdr:rowOff>
    </xdr:from>
    <xdr:to>
      <xdr:col>41</xdr:col>
      <xdr:colOff>101600</xdr:colOff>
      <xdr:row>97</xdr:row>
      <xdr:rowOff>154632</xdr:rowOff>
    </xdr:to>
    <xdr:sp macro="" textlink="">
      <xdr:nvSpPr>
        <xdr:cNvPr id="490" name="楕円 489"/>
        <xdr:cNvSpPr/>
      </xdr:nvSpPr>
      <xdr:spPr>
        <a:xfrm>
          <a:off x="7810500" y="166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171159</xdr:rowOff>
    </xdr:from>
    <xdr:ext cx="534377" cy="259045"/>
    <xdr:sp macro="" textlink="">
      <xdr:nvSpPr>
        <xdr:cNvPr id="491" name="テキスト ボックス 490"/>
        <xdr:cNvSpPr txBox="1"/>
      </xdr:nvSpPr>
      <xdr:spPr>
        <a:xfrm>
          <a:off x="7594111" y="1645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24526</xdr:rowOff>
    </xdr:from>
    <xdr:to>
      <xdr:col>36</xdr:col>
      <xdr:colOff>165100</xdr:colOff>
      <xdr:row>98</xdr:row>
      <xdr:rowOff>126126</xdr:rowOff>
    </xdr:to>
    <xdr:sp macro="" textlink="">
      <xdr:nvSpPr>
        <xdr:cNvPr id="492" name="楕円 491"/>
        <xdr:cNvSpPr/>
      </xdr:nvSpPr>
      <xdr:spPr>
        <a:xfrm>
          <a:off x="6921500" y="168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117253</xdr:rowOff>
    </xdr:from>
    <xdr:ext cx="534377" cy="259045"/>
    <xdr:sp macro="" textlink="">
      <xdr:nvSpPr>
        <xdr:cNvPr id="493" name="テキスト ボックス 492"/>
        <xdr:cNvSpPr txBox="1"/>
      </xdr:nvSpPr>
      <xdr:spPr>
        <a:xfrm>
          <a:off x="6705111" y="169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19228</xdr:rowOff>
    </xdr:from>
    <xdr:to>
      <xdr:col>85</xdr:col>
      <xdr:colOff>127000</xdr:colOff>
      <xdr:row>38</xdr:row>
      <xdr:rowOff>23240</xdr:rowOff>
    </xdr:to>
    <xdr:cxnSp macro="">
      <xdr:nvCxnSpPr>
        <xdr:cNvPr id="518" name="直線コネクタ 517"/>
        <xdr:cNvCxnSpPr/>
      </xdr:nvCxnSpPr>
      <xdr:spPr>
        <a:xfrm flipV="1">
          <a:off x="15481300" y="6534328"/>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23240</xdr:rowOff>
    </xdr:from>
    <xdr:to>
      <xdr:col>81</xdr:col>
      <xdr:colOff>50800</xdr:colOff>
      <xdr:row>38</xdr:row>
      <xdr:rowOff>25400</xdr:rowOff>
    </xdr:to>
    <xdr:cxnSp macro="">
      <xdr:nvCxnSpPr>
        <xdr:cNvPr id="521" name="直線コネクタ 520"/>
        <xdr:cNvCxnSpPr/>
      </xdr:nvCxnSpPr>
      <xdr:spPr>
        <a:xfrm flipV="1">
          <a:off x="14592300" y="653834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18582</xdr:rowOff>
    </xdr:from>
    <xdr:to>
      <xdr:col>71</xdr:col>
      <xdr:colOff>177800</xdr:colOff>
      <xdr:row>38</xdr:row>
      <xdr:rowOff>25400</xdr:rowOff>
    </xdr:to>
    <xdr:cxnSp macro="">
      <xdr:nvCxnSpPr>
        <xdr:cNvPr id="527" name="直線コネクタ 526"/>
        <xdr:cNvCxnSpPr/>
      </xdr:nvCxnSpPr>
      <xdr:spPr>
        <a:xfrm>
          <a:off x="12814300" y="6533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139878</xdr:rowOff>
    </xdr:from>
    <xdr:to>
      <xdr:col>85</xdr:col>
      <xdr:colOff>177800</xdr:colOff>
      <xdr:row>38</xdr:row>
      <xdr:rowOff>70028</xdr:rowOff>
    </xdr:to>
    <xdr:sp macro="" textlink="">
      <xdr:nvSpPr>
        <xdr:cNvPr id="537" name="楕円 536"/>
        <xdr:cNvSpPr/>
      </xdr:nvSpPr>
      <xdr:spPr>
        <a:xfrm>
          <a:off x="162687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143890</xdr:rowOff>
    </xdr:from>
    <xdr:to>
      <xdr:col>81</xdr:col>
      <xdr:colOff>101600</xdr:colOff>
      <xdr:row>38</xdr:row>
      <xdr:rowOff>74040</xdr:rowOff>
    </xdr:to>
    <xdr:sp macro="" textlink="">
      <xdr:nvSpPr>
        <xdr:cNvPr id="539" name="楕円 538"/>
        <xdr:cNvSpPr/>
      </xdr:nvSpPr>
      <xdr:spPr>
        <a:xfrm>
          <a:off x="15430500" y="64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65167</xdr:rowOff>
    </xdr:from>
    <xdr:ext cx="378565" cy="259045"/>
    <xdr:sp macro="" textlink="">
      <xdr:nvSpPr>
        <xdr:cNvPr id="540" name="テキスト ボックス 539"/>
        <xdr:cNvSpPr txBox="1"/>
      </xdr:nvSpPr>
      <xdr:spPr>
        <a:xfrm>
          <a:off x="15292017" y="658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139232</xdr:rowOff>
    </xdr:from>
    <xdr:to>
      <xdr:col>67</xdr:col>
      <xdr:colOff>101600</xdr:colOff>
      <xdr:row>38</xdr:row>
      <xdr:rowOff>69382</xdr:rowOff>
    </xdr:to>
    <xdr:sp macro="" textlink="">
      <xdr:nvSpPr>
        <xdr:cNvPr id="545" name="楕円 544"/>
        <xdr:cNvSpPr/>
      </xdr:nvSpPr>
      <xdr:spPr>
        <a:xfrm>
          <a:off x="12763500" y="64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60509</xdr:rowOff>
    </xdr:from>
    <xdr:ext cx="469744" cy="259045"/>
    <xdr:sp macro="" textlink="">
      <xdr:nvSpPr>
        <xdr:cNvPr id="546" name="テキスト ボックス 545"/>
        <xdr:cNvSpPr txBox="1"/>
      </xdr:nvSpPr>
      <xdr:spPr>
        <a:xfrm>
          <a:off x="12579428" y="657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140151</xdr:rowOff>
    </xdr:from>
    <xdr:to>
      <xdr:col>85</xdr:col>
      <xdr:colOff>127000</xdr:colOff>
      <xdr:row>75</xdr:row>
      <xdr:rowOff>154998</xdr:rowOff>
    </xdr:to>
    <xdr:cxnSp macro="">
      <xdr:nvCxnSpPr>
        <xdr:cNvPr id="628" name="直線コネクタ 627"/>
        <xdr:cNvCxnSpPr/>
      </xdr:nvCxnSpPr>
      <xdr:spPr>
        <a:xfrm flipV="1">
          <a:off x="15481300" y="12998901"/>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154998</xdr:rowOff>
    </xdr:from>
    <xdr:to>
      <xdr:col>81</xdr:col>
      <xdr:colOff>50800</xdr:colOff>
      <xdr:row>76</xdr:row>
      <xdr:rowOff>17480</xdr:rowOff>
    </xdr:to>
    <xdr:cxnSp macro="">
      <xdr:nvCxnSpPr>
        <xdr:cNvPr id="631" name="直線コネクタ 630"/>
        <xdr:cNvCxnSpPr/>
      </xdr:nvCxnSpPr>
      <xdr:spPr>
        <a:xfrm flipV="1">
          <a:off x="14592300" y="13013748"/>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17480</xdr:rowOff>
    </xdr:from>
    <xdr:to>
      <xdr:col>76</xdr:col>
      <xdr:colOff>114300</xdr:colOff>
      <xdr:row>76</xdr:row>
      <xdr:rowOff>54804</xdr:rowOff>
    </xdr:to>
    <xdr:cxnSp macro="">
      <xdr:nvCxnSpPr>
        <xdr:cNvPr id="634" name="直線コネクタ 633"/>
        <xdr:cNvCxnSpPr/>
      </xdr:nvCxnSpPr>
      <xdr:spPr>
        <a:xfrm flipV="1">
          <a:off x="13703300" y="13047680"/>
          <a:ext cx="889000" cy="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51609</xdr:rowOff>
    </xdr:from>
    <xdr:to>
      <xdr:col>71</xdr:col>
      <xdr:colOff>177800</xdr:colOff>
      <xdr:row>76</xdr:row>
      <xdr:rowOff>54804</xdr:rowOff>
    </xdr:to>
    <xdr:cxnSp macro="">
      <xdr:nvCxnSpPr>
        <xdr:cNvPr id="637" name="直線コネクタ 636"/>
        <xdr:cNvCxnSpPr/>
      </xdr:nvCxnSpPr>
      <xdr:spPr>
        <a:xfrm>
          <a:off x="12814300" y="13081809"/>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115225</xdr:rowOff>
    </xdr:from>
    <xdr:ext cx="534377" cy="259045"/>
    <xdr:sp macro="" textlink="">
      <xdr:nvSpPr>
        <xdr:cNvPr id="639" name="テキスト ボックス 638"/>
        <xdr:cNvSpPr txBox="1"/>
      </xdr:nvSpPr>
      <xdr:spPr>
        <a:xfrm>
          <a:off x="13436111" y="131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89351</xdr:rowOff>
    </xdr:from>
    <xdr:to>
      <xdr:col>85</xdr:col>
      <xdr:colOff>177800</xdr:colOff>
      <xdr:row>76</xdr:row>
      <xdr:rowOff>19501</xdr:rowOff>
    </xdr:to>
    <xdr:sp macro="" textlink="">
      <xdr:nvSpPr>
        <xdr:cNvPr id="647" name="楕円 646"/>
        <xdr:cNvSpPr/>
      </xdr:nvSpPr>
      <xdr:spPr>
        <a:xfrm>
          <a:off x="16268700" y="129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112228</xdr:rowOff>
    </xdr:from>
    <xdr:ext cx="534377" cy="259045"/>
    <xdr:sp macro="" textlink="">
      <xdr:nvSpPr>
        <xdr:cNvPr id="648" name="公債費該当値テキスト"/>
        <xdr:cNvSpPr txBox="1"/>
      </xdr:nvSpPr>
      <xdr:spPr>
        <a:xfrm>
          <a:off x="16370300" y="127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104199</xdr:rowOff>
    </xdr:from>
    <xdr:to>
      <xdr:col>81</xdr:col>
      <xdr:colOff>101600</xdr:colOff>
      <xdr:row>76</xdr:row>
      <xdr:rowOff>34348</xdr:rowOff>
    </xdr:to>
    <xdr:sp macro="" textlink="">
      <xdr:nvSpPr>
        <xdr:cNvPr id="649" name="楕円 648"/>
        <xdr:cNvSpPr/>
      </xdr:nvSpPr>
      <xdr:spPr>
        <a:xfrm>
          <a:off x="15430500" y="12962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50876</xdr:rowOff>
    </xdr:from>
    <xdr:ext cx="534377" cy="259045"/>
    <xdr:sp macro="" textlink="">
      <xdr:nvSpPr>
        <xdr:cNvPr id="650" name="テキスト ボックス 649"/>
        <xdr:cNvSpPr txBox="1"/>
      </xdr:nvSpPr>
      <xdr:spPr>
        <a:xfrm>
          <a:off x="15214111" y="127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138129</xdr:rowOff>
    </xdr:from>
    <xdr:to>
      <xdr:col>76</xdr:col>
      <xdr:colOff>165100</xdr:colOff>
      <xdr:row>76</xdr:row>
      <xdr:rowOff>68278</xdr:rowOff>
    </xdr:to>
    <xdr:sp macro="" textlink="">
      <xdr:nvSpPr>
        <xdr:cNvPr id="651" name="楕円 650"/>
        <xdr:cNvSpPr/>
      </xdr:nvSpPr>
      <xdr:spPr>
        <a:xfrm>
          <a:off x="14541500" y="129968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84806</xdr:rowOff>
    </xdr:from>
    <xdr:ext cx="534377" cy="259045"/>
    <xdr:sp macro="" textlink="">
      <xdr:nvSpPr>
        <xdr:cNvPr id="652" name="テキスト ボックス 651"/>
        <xdr:cNvSpPr txBox="1"/>
      </xdr:nvSpPr>
      <xdr:spPr>
        <a:xfrm>
          <a:off x="14325111" y="127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4004</xdr:rowOff>
    </xdr:from>
    <xdr:to>
      <xdr:col>72</xdr:col>
      <xdr:colOff>38100</xdr:colOff>
      <xdr:row>76</xdr:row>
      <xdr:rowOff>105604</xdr:rowOff>
    </xdr:to>
    <xdr:sp macro="" textlink="">
      <xdr:nvSpPr>
        <xdr:cNvPr id="653" name="楕円 652"/>
        <xdr:cNvSpPr/>
      </xdr:nvSpPr>
      <xdr:spPr>
        <a:xfrm>
          <a:off x="13652500" y="13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122131</xdr:rowOff>
    </xdr:from>
    <xdr:ext cx="534377" cy="259045"/>
    <xdr:sp macro="" textlink="">
      <xdr:nvSpPr>
        <xdr:cNvPr id="654" name="テキスト ボックス 653"/>
        <xdr:cNvSpPr txBox="1"/>
      </xdr:nvSpPr>
      <xdr:spPr>
        <a:xfrm>
          <a:off x="13436111" y="128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809</xdr:rowOff>
    </xdr:from>
    <xdr:to>
      <xdr:col>67</xdr:col>
      <xdr:colOff>101600</xdr:colOff>
      <xdr:row>76</xdr:row>
      <xdr:rowOff>102409</xdr:rowOff>
    </xdr:to>
    <xdr:sp macro="" textlink="">
      <xdr:nvSpPr>
        <xdr:cNvPr id="655" name="楕円 654"/>
        <xdr:cNvSpPr/>
      </xdr:nvSpPr>
      <xdr:spPr>
        <a:xfrm>
          <a:off x="12763500" y="130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118936</xdr:rowOff>
    </xdr:from>
    <xdr:ext cx="534377" cy="259045"/>
    <xdr:sp macro="" textlink="">
      <xdr:nvSpPr>
        <xdr:cNvPr id="656" name="テキスト ボックス 655"/>
        <xdr:cNvSpPr txBox="1"/>
      </xdr:nvSpPr>
      <xdr:spPr>
        <a:xfrm>
          <a:off x="12547111" y="12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98013</xdr:rowOff>
    </xdr:from>
    <xdr:to>
      <xdr:col>85</xdr:col>
      <xdr:colOff>127000</xdr:colOff>
      <xdr:row>98</xdr:row>
      <xdr:rowOff>110823</xdr:rowOff>
    </xdr:to>
    <xdr:cxnSp macro="">
      <xdr:nvCxnSpPr>
        <xdr:cNvPr id="683" name="直線コネクタ 682"/>
        <xdr:cNvCxnSpPr/>
      </xdr:nvCxnSpPr>
      <xdr:spPr>
        <a:xfrm>
          <a:off x="15481300" y="16900113"/>
          <a:ext cx="8382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34585</xdr:rowOff>
    </xdr:from>
    <xdr:to>
      <xdr:col>81</xdr:col>
      <xdr:colOff>50800</xdr:colOff>
      <xdr:row>98</xdr:row>
      <xdr:rowOff>98013</xdr:rowOff>
    </xdr:to>
    <xdr:cxnSp macro="">
      <xdr:nvCxnSpPr>
        <xdr:cNvPr id="686" name="直線コネクタ 685"/>
        <xdr:cNvCxnSpPr/>
      </xdr:nvCxnSpPr>
      <xdr:spPr>
        <a:xfrm>
          <a:off x="14592300" y="16836685"/>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34585</xdr:rowOff>
    </xdr:from>
    <xdr:to>
      <xdr:col>76</xdr:col>
      <xdr:colOff>114300</xdr:colOff>
      <xdr:row>98</xdr:row>
      <xdr:rowOff>104505</xdr:rowOff>
    </xdr:to>
    <xdr:cxnSp macro="">
      <xdr:nvCxnSpPr>
        <xdr:cNvPr id="689" name="直線コネクタ 688"/>
        <xdr:cNvCxnSpPr/>
      </xdr:nvCxnSpPr>
      <xdr:spPr>
        <a:xfrm flipV="1">
          <a:off x="13703300" y="16836685"/>
          <a:ext cx="889000" cy="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75550</xdr:rowOff>
    </xdr:from>
    <xdr:to>
      <xdr:col>71</xdr:col>
      <xdr:colOff>177800</xdr:colOff>
      <xdr:row>98</xdr:row>
      <xdr:rowOff>104505</xdr:rowOff>
    </xdr:to>
    <xdr:cxnSp macro="">
      <xdr:nvCxnSpPr>
        <xdr:cNvPr id="692" name="直線コネクタ 691"/>
        <xdr:cNvCxnSpPr/>
      </xdr:nvCxnSpPr>
      <xdr:spPr>
        <a:xfrm>
          <a:off x="12814300" y="16877650"/>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160743</xdr:rowOff>
    </xdr:from>
    <xdr:ext cx="534377" cy="259045"/>
    <xdr:sp macro="" textlink="">
      <xdr:nvSpPr>
        <xdr:cNvPr id="694" name="テキスト ボックス 693"/>
        <xdr:cNvSpPr txBox="1"/>
      </xdr:nvSpPr>
      <xdr:spPr>
        <a:xfrm>
          <a:off x="13436111" y="1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60023</xdr:rowOff>
    </xdr:from>
    <xdr:to>
      <xdr:col>85</xdr:col>
      <xdr:colOff>177800</xdr:colOff>
      <xdr:row>98</xdr:row>
      <xdr:rowOff>161623</xdr:rowOff>
    </xdr:to>
    <xdr:sp macro="" textlink="">
      <xdr:nvSpPr>
        <xdr:cNvPr id="702" name="楕円 701"/>
        <xdr:cNvSpPr/>
      </xdr:nvSpPr>
      <xdr:spPr>
        <a:xfrm>
          <a:off x="16268700" y="168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47213</xdr:rowOff>
    </xdr:from>
    <xdr:to>
      <xdr:col>81</xdr:col>
      <xdr:colOff>101600</xdr:colOff>
      <xdr:row>98</xdr:row>
      <xdr:rowOff>148813</xdr:rowOff>
    </xdr:to>
    <xdr:sp macro="" textlink="">
      <xdr:nvSpPr>
        <xdr:cNvPr id="704" name="楕円 703"/>
        <xdr:cNvSpPr/>
      </xdr:nvSpPr>
      <xdr:spPr>
        <a:xfrm>
          <a:off x="15430500" y="168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139940</xdr:rowOff>
    </xdr:from>
    <xdr:ext cx="534377" cy="259045"/>
    <xdr:sp macro="" textlink="">
      <xdr:nvSpPr>
        <xdr:cNvPr id="705" name="テキスト ボックス 704"/>
        <xdr:cNvSpPr txBox="1"/>
      </xdr:nvSpPr>
      <xdr:spPr>
        <a:xfrm>
          <a:off x="15214111" y="1694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155235</xdr:rowOff>
    </xdr:from>
    <xdr:to>
      <xdr:col>76</xdr:col>
      <xdr:colOff>165100</xdr:colOff>
      <xdr:row>98</xdr:row>
      <xdr:rowOff>85385</xdr:rowOff>
    </xdr:to>
    <xdr:sp macro="" textlink="">
      <xdr:nvSpPr>
        <xdr:cNvPr id="706" name="楕円 705"/>
        <xdr:cNvSpPr/>
      </xdr:nvSpPr>
      <xdr:spPr>
        <a:xfrm>
          <a:off x="14541500" y="167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101912</xdr:rowOff>
    </xdr:from>
    <xdr:ext cx="534377" cy="259045"/>
    <xdr:sp macro="" textlink="">
      <xdr:nvSpPr>
        <xdr:cNvPr id="707" name="テキスト ボックス 706"/>
        <xdr:cNvSpPr txBox="1"/>
      </xdr:nvSpPr>
      <xdr:spPr>
        <a:xfrm>
          <a:off x="14325111" y="165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53705</xdr:rowOff>
    </xdr:from>
    <xdr:to>
      <xdr:col>72</xdr:col>
      <xdr:colOff>38100</xdr:colOff>
      <xdr:row>98</xdr:row>
      <xdr:rowOff>155305</xdr:rowOff>
    </xdr:to>
    <xdr:sp macro="" textlink="">
      <xdr:nvSpPr>
        <xdr:cNvPr id="708" name="楕円 707"/>
        <xdr:cNvSpPr/>
      </xdr:nvSpPr>
      <xdr:spPr>
        <a:xfrm>
          <a:off x="13652500" y="168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146432</xdr:rowOff>
    </xdr:from>
    <xdr:ext cx="534377" cy="259045"/>
    <xdr:sp macro="" textlink="">
      <xdr:nvSpPr>
        <xdr:cNvPr id="709" name="テキスト ボックス 708"/>
        <xdr:cNvSpPr txBox="1"/>
      </xdr:nvSpPr>
      <xdr:spPr>
        <a:xfrm>
          <a:off x="13436111" y="169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24750</xdr:rowOff>
    </xdr:from>
    <xdr:to>
      <xdr:col>67</xdr:col>
      <xdr:colOff>101600</xdr:colOff>
      <xdr:row>98</xdr:row>
      <xdr:rowOff>126350</xdr:rowOff>
    </xdr:to>
    <xdr:sp macro="" textlink="">
      <xdr:nvSpPr>
        <xdr:cNvPr id="710" name="楕円 709"/>
        <xdr:cNvSpPr/>
      </xdr:nvSpPr>
      <xdr:spPr>
        <a:xfrm>
          <a:off x="12763500" y="168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142877</xdr:rowOff>
    </xdr:from>
    <xdr:ext cx="534377" cy="259045"/>
    <xdr:sp macro="" textlink="">
      <xdr:nvSpPr>
        <xdr:cNvPr id="711" name="テキスト ボックス 710"/>
        <xdr:cNvSpPr txBox="1"/>
      </xdr:nvSpPr>
      <xdr:spPr>
        <a:xfrm>
          <a:off x="12547111" y="166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99466</xdr:rowOff>
    </xdr:from>
    <xdr:to>
      <xdr:col>111</xdr:col>
      <xdr:colOff>177800</xdr:colOff>
      <xdr:row>39</xdr:row>
      <xdr:rowOff>44450</xdr:rowOff>
    </xdr:to>
    <xdr:cxnSp macro="">
      <xdr:nvCxnSpPr>
        <xdr:cNvPr id="743" name="直線コネクタ 742"/>
        <xdr:cNvCxnSpPr/>
      </xdr:nvCxnSpPr>
      <xdr:spPr>
        <a:xfrm>
          <a:off x="20434300" y="6614566"/>
          <a:ext cx="889000" cy="1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99466</xdr:rowOff>
    </xdr:from>
    <xdr:to>
      <xdr:col>107</xdr:col>
      <xdr:colOff>50800</xdr:colOff>
      <xdr:row>39</xdr:row>
      <xdr:rowOff>44450</xdr:rowOff>
    </xdr:to>
    <xdr:cxnSp macro="">
      <xdr:nvCxnSpPr>
        <xdr:cNvPr id="746" name="直線コネクタ 745"/>
        <xdr:cNvCxnSpPr/>
      </xdr:nvCxnSpPr>
      <xdr:spPr>
        <a:xfrm flipV="1">
          <a:off x="19545300" y="6614566"/>
          <a:ext cx="889000" cy="1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19397</xdr:rowOff>
    </xdr:from>
    <xdr:ext cx="378565" cy="259045"/>
    <xdr:sp macro="" textlink="">
      <xdr:nvSpPr>
        <xdr:cNvPr id="748" name="テキスト ボックス 747"/>
        <xdr:cNvSpPr txBox="1"/>
      </xdr:nvSpPr>
      <xdr:spPr>
        <a:xfrm>
          <a:off x="20245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39954</xdr:rowOff>
    </xdr:from>
    <xdr:to>
      <xdr:col>102</xdr:col>
      <xdr:colOff>114300</xdr:colOff>
      <xdr:row>39</xdr:row>
      <xdr:rowOff>44450</xdr:rowOff>
    </xdr:to>
    <xdr:cxnSp macro="">
      <xdr:nvCxnSpPr>
        <xdr:cNvPr id="749" name="直線コネクタ 748"/>
        <xdr:cNvCxnSpPr/>
      </xdr:nvCxnSpPr>
      <xdr:spPr>
        <a:xfrm>
          <a:off x="18656300" y="6726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48666</xdr:rowOff>
    </xdr:from>
    <xdr:to>
      <xdr:col>107</xdr:col>
      <xdr:colOff>101600</xdr:colOff>
      <xdr:row>38</xdr:row>
      <xdr:rowOff>150266</xdr:rowOff>
    </xdr:to>
    <xdr:sp macro="" textlink="">
      <xdr:nvSpPr>
        <xdr:cNvPr id="763" name="楕円 762"/>
        <xdr:cNvSpPr/>
      </xdr:nvSpPr>
      <xdr:spPr>
        <a:xfrm>
          <a:off x="20383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166793</xdr:rowOff>
    </xdr:from>
    <xdr:ext cx="469744" cy="259045"/>
    <xdr:sp macro="" textlink="">
      <xdr:nvSpPr>
        <xdr:cNvPr id="764" name="テキスト ボックス 763"/>
        <xdr:cNvSpPr txBox="1"/>
      </xdr:nvSpPr>
      <xdr:spPr>
        <a:xfrm>
          <a:off x="20199428" y="63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160604</xdr:rowOff>
    </xdr:from>
    <xdr:to>
      <xdr:col>98</xdr:col>
      <xdr:colOff>38100</xdr:colOff>
      <xdr:row>39</xdr:row>
      <xdr:rowOff>90754</xdr:rowOff>
    </xdr:to>
    <xdr:sp macro="" textlink="">
      <xdr:nvSpPr>
        <xdr:cNvPr id="767" name="楕円 766"/>
        <xdr:cNvSpPr/>
      </xdr:nvSpPr>
      <xdr:spPr>
        <a:xfrm>
          <a:off x="18605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81881</xdr:rowOff>
    </xdr:from>
    <xdr:ext cx="313932" cy="259045"/>
    <xdr:sp macro="" textlink="">
      <xdr:nvSpPr>
        <xdr:cNvPr id="768" name="テキスト ボックス 767"/>
        <xdr:cNvSpPr txBox="1"/>
      </xdr:nvSpPr>
      <xdr:spPr>
        <a:xfrm>
          <a:off x="18499333" y="6768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91329</xdr:rowOff>
    </xdr:from>
    <xdr:to>
      <xdr:col>116</xdr:col>
      <xdr:colOff>63500</xdr:colOff>
      <xdr:row>50</xdr:row>
      <xdr:rowOff>149209</xdr:rowOff>
    </xdr:to>
    <xdr:cxnSp macro="">
      <xdr:nvCxnSpPr>
        <xdr:cNvPr id="795" name="直線コネクタ 794"/>
        <xdr:cNvCxnSpPr/>
      </xdr:nvCxnSpPr>
      <xdr:spPr>
        <a:xfrm>
          <a:off x="21323300" y="8663829"/>
          <a:ext cx="838200" cy="5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91329</xdr:rowOff>
    </xdr:from>
    <xdr:to>
      <xdr:col>111</xdr:col>
      <xdr:colOff>177800</xdr:colOff>
      <xdr:row>52</xdr:row>
      <xdr:rowOff>50957</xdr:rowOff>
    </xdr:to>
    <xdr:cxnSp macro="">
      <xdr:nvCxnSpPr>
        <xdr:cNvPr id="798" name="直線コネクタ 797"/>
        <xdr:cNvCxnSpPr/>
      </xdr:nvCxnSpPr>
      <xdr:spPr>
        <a:xfrm flipV="1">
          <a:off x="20434300" y="8663829"/>
          <a:ext cx="889000" cy="30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50957</xdr:rowOff>
    </xdr:from>
    <xdr:to>
      <xdr:col>107</xdr:col>
      <xdr:colOff>50800</xdr:colOff>
      <xdr:row>52</xdr:row>
      <xdr:rowOff>161737</xdr:rowOff>
    </xdr:to>
    <xdr:cxnSp macro="">
      <xdr:nvCxnSpPr>
        <xdr:cNvPr id="801" name="直線コネクタ 800"/>
        <xdr:cNvCxnSpPr/>
      </xdr:nvCxnSpPr>
      <xdr:spPr>
        <a:xfrm flipV="1">
          <a:off x="19545300" y="8966357"/>
          <a:ext cx="8890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161737</xdr:rowOff>
    </xdr:from>
    <xdr:to>
      <xdr:col>102</xdr:col>
      <xdr:colOff>114300</xdr:colOff>
      <xdr:row>58</xdr:row>
      <xdr:rowOff>139700</xdr:rowOff>
    </xdr:to>
    <xdr:cxnSp macro="">
      <xdr:nvCxnSpPr>
        <xdr:cNvPr id="804" name="直線コネクタ 803"/>
        <xdr:cNvCxnSpPr/>
      </xdr:nvCxnSpPr>
      <xdr:spPr>
        <a:xfrm flipV="1">
          <a:off x="18656300" y="9077137"/>
          <a:ext cx="889000" cy="10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15984</xdr:rowOff>
    </xdr:from>
    <xdr:ext cx="469744" cy="259045"/>
    <xdr:sp macro="" textlink="">
      <xdr:nvSpPr>
        <xdr:cNvPr id="806" name="テキスト ボックス 805"/>
        <xdr:cNvSpPr txBox="1"/>
      </xdr:nvSpPr>
      <xdr:spPr>
        <a:xfrm>
          <a:off x="19310428"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98409</xdr:rowOff>
    </xdr:from>
    <xdr:to>
      <xdr:col>116</xdr:col>
      <xdr:colOff>114300</xdr:colOff>
      <xdr:row>51</xdr:row>
      <xdr:rowOff>28559</xdr:rowOff>
    </xdr:to>
    <xdr:sp macro="" textlink="">
      <xdr:nvSpPr>
        <xdr:cNvPr id="814" name="楕円 813"/>
        <xdr:cNvSpPr/>
      </xdr:nvSpPr>
      <xdr:spPr>
        <a:xfrm>
          <a:off x="22110700" y="86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13336</xdr:rowOff>
    </xdr:from>
    <xdr:ext cx="534377" cy="259045"/>
    <xdr:sp macro="" textlink="">
      <xdr:nvSpPr>
        <xdr:cNvPr id="815" name="貸付金該当値テキスト"/>
        <xdr:cNvSpPr txBox="1"/>
      </xdr:nvSpPr>
      <xdr:spPr>
        <a:xfrm>
          <a:off x="22212300" y="85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40529</xdr:rowOff>
    </xdr:from>
    <xdr:to>
      <xdr:col>112</xdr:col>
      <xdr:colOff>38100</xdr:colOff>
      <xdr:row>50</xdr:row>
      <xdr:rowOff>142129</xdr:rowOff>
    </xdr:to>
    <xdr:sp macro="" textlink="">
      <xdr:nvSpPr>
        <xdr:cNvPr id="816" name="楕円 815"/>
        <xdr:cNvSpPr/>
      </xdr:nvSpPr>
      <xdr:spPr>
        <a:xfrm>
          <a:off x="21272500" y="86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158656</xdr:rowOff>
    </xdr:from>
    <xdr:ext cx="534377" cy="259045"/>
    <xdr:sp macro="" textlink="">
      <xdr:nvSpPr>
        <xdr:cNvPr id="817" name="テキスト ボックス 816"/>
        <xdr:cNvSpPr txBox="1"/>
      </xdr:nvSpPr>
      <xdr:spPr>
        <a:xfrm>
          <a:off x="21056111" y="83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157</xdr:rowOff>
    </xdr:from>
    <xdr:to>
      <xdr:col>107</xdr:col>
      <xdr:colOff>101600</xdr:colOff>
      <xdr:row>52</xdr:row>
      <xdr:rowOff>101757</xdr:rowOff>
    </xdr:to>
    <xdr:sp macro="" textlink="">
      <xdr:nvSpPr>
        <xdr:cNvPr id="818" name="楕円 817"/>
        <xdr:cNvSpPr/>
      </xdr:nvSpPr>
      <xdr:spPr>
        <a:xfrm>
          <a:off x="20383500" y="8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118284</xdr:rowOff>
    </xdr:from>
    <xdr:ext cx="534377" cy="259045"/>
    <xdr:sp macro="" textlink="">
      <xdr:nvSpPr>
        <xdr:cNvPr id="819" name="テキスト ボックス 818"/>
        <xdr:cNvSpPr txBox="1"/>
      </xdr:nvSpPr>
      <xdr:spPr>
        <a:xfrm>
          <a:off x="20167111" y="869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110937</xdr:rowOff>
    </xdr:from>
    <xdr:to>
      <xdr:col>102</xdr:col>
      <xdr:colOff>165100</xdr:colOff>
      <xdr:row>53</xdr:row>
      <xdr:rowOff>41087</xdr:rowOff>
    </xdr:to>
    <xdr:sp macro="" textlink="">
      <xdr:nvSpPr>
        <xdr:cNvPr id="820" name="楕円 819"/>
        <xdr:cNvSpPr/>
      </xdr:nvSpPr>
      <xdr:spPr>
        <a:xfrm>
          <a:off x="19494500" y="90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57614</xdr:rowOff>
    </xdr:from>
    <xdr:ext cx="534377" cy="259045"/>
    <xdr:sp macro="" textlink="">
      <xdr:nvSpPr>
        <xdr:cNvPr id="821" name="テキスト ボックス 820"/>
        <xdr:cNvSpPr txBox="1"/>
      </xdr:nvSpPr>
      <xdr:spPr>
        <a:xfrm>
          <a:off x="19278111" y="88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18866</xdr:rowOff>
    </xdr:from>
    <xdr:to>
      <xdr:col>116</xdr:col>
      <xdr:colOff>63500</xdr:colOff>
      <xdr:row>71</xdr:row>
      <xdr:rowOff>30886</xdr:rowOff>
    </xdr:to>
    <xdr:cxnSp macro="">
      <xdr:nvCxnSpPr>
        <xdr:cNvPr id="853" name="直線コネクタ 852"/>
        <xdr:cNvCxnSpPr/>
      </xdr:nvCxnSpPr>
      <xdr:spPr>
        <a:xfrm flipV="1">
          <a:off x="21323300" y="12191816"/>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30886</xdr:rowOff>
    </xdr:from>
    <xdr:to>
      <xdr:col>111</xdr:col>
      <xdr:colOff>177800</xdr:colOff>
      <xdr:row>71</xdr:row>
      <xdr:rowOff>117716</xdr:rowOff>
    </xdr:to>
    <xdr:cxnSp macro="">
      <xdr:nvCxnSpPr>
        <xdr:cNvPr id="856" name="直線コネクタ 855"/>
        <xdr:cNvCxnSpPr/>
      </xdr:nvCxnSpPr>
      <xdr:spPr>
        <a:xfrm flipV="1">
          <a:off x="20434300" y="12203836"/>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148787</xdr:rowOff>
    </xdr:from>
    <xdr:to>
      <xdr:col>107</xdr:col>
      <xdr:colOff>50800</xdr:colOff>
      <xdr:row>71</xdr:row>
      <xdr:rowOff>117716</xdr:rowOff>
    </xdr:to>
    <xdr:cxnSp macro="">
      <xdr:nvCxnSpPr>
        <xdr:cNvPr id="859" name="直線コネクタ 858"/>
        <xdr:cNvCxnSpPr/>
      </xdr:nvCxnSpPr>
      <xdr:spPr>
        <a:xfrm>
          <a:off x="19545300" y="12150287"/>
          <a:ext cx="889000" cy="1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148787</xdr:rowOff>
    </xdr:from>
    <xdr:to>
      <xdr:col>102</xdr:col>
      <xdr:colOff>114300</xdr:colOff>
      <xdr:row>71</xdr:row>
      <xdr:rowOff>125450</xdr:rowOff>
    </xdr:to>
    <xdr:cxnSp macro="">
      <xdr:nvCxnSpPr>
        <xdr:cNvPr id="862" name="直線コネクタ 861"/>
        <xdr:cNvCxnSpPr/>
      </xdr:nvCxnSpPr>
      <xdr:spPr>
        <a:xfrm flipV="1">
          <a:off x="18656300" y="12150287"/>
          <a:ext cx="889000" cy="1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64" name="テキスト ボックス 863"/>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139516</xdr:rowOff>
    </xdr:from>
    <xdr:to>
      <xdr:col>116</xdr:col>
      <xdr:colOff>114300</xdr:colOff>
      <xdr:row>71</xdr:row>
      <xdr:rowOff>69666</xdr:rowOff>
    </xdr:to>
    <xdr:sp macro="" textlink="">
      <xdr:nvSpPr>
        <xdr:cNvPr id="872" name="楕円 871"/>
        <xdr:cNvSpPr/>
      </xdr:nvSpPr>
      <xdr:spPr>
        <a:xfrm>
          <a:off x="22110700" y="121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162393</xdr:rowOff>
    </xdr:from>
    <xdr:ext cx="534377" cy="259045"/>
    <xdr:sp macro="" textlink="">
      <xdr:nvSpPr>
        <xdr:cNvPr id="873" name="繰出金該当値テキスト"/>
        <xdr:cNvSpPr txBox="1"/>
      </xdr:nvSpPr>
      <xdr:spPr>
        <a:xfrm>
          <a:off x="22212300" y="1199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151536</xdr:rowOff>
    </xdr:from>
    <xdr:to>
      <xdr:col>112</xdr:col>
      <xdr:colOff>38100</xdr:colOff>
      <xdr:row>71</xdr:row>
      <xdr:rowOff>81686</xdr:rowOff>
    </xdr:to>
    <xdr:sp macro="" textlink="">
      <xdr:nvSpPr>
        <xdr:cNvPr id="874" name="楕円 873"/>
        <xdr:cNvSpPr/>
      </xdr:nvSpPr>
      <xdr:spPr>
        <a:xfrm>
          <a:off x="21272500" y="121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98213</xdr:rowOff>
    </xdr:from>
    <xdr:ext cx="534377" cy="259045"/>
    <xdr:sp macro="" textlink="">
      <xdr:nvSpPr>
        <xdr:cNvPr id="875" name="テキスト ボックス 874"/>
        <xdr:cNvSpPr txBox="1"/>
      </xdr:nvSpPr>
      <xdr:spPr>
        <a:xfrm>
          <a:off x="21056111" y="119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66916</xdr:rowOff>
    </xdr:from>
    <xdr:to>
      <xdr:col>107</xdr:col>
      <xdr:colOff>101600</xdr:colOff>
      <xdr:row>71</xdr:row>
      <xdr:rowOff>168516</xdr:rowOff>
    </xdr:to>
    <xdr:sp macro="" textlink="">
      <xdr:nvSpPr>
        <xdr:cNvPr id="876" name="楕円 875"/>
        <xdr:cNvSpPr/>
      </xdr:nvSpPr>
      <xdr:spPr>
        <a:xfrm>
          <a:off x="20383500" y="12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13593</xdr:rowOff>
    </xdr:from>
    <xdr:ext cx="534377" cy="259045"/>
    <xdr:sp macro="" textlink="">
      <xdr:nvSpPr>
        <xdr:cNvPr id="877" name="テキスト ボックス 876"/>
        <xdr:cNvSpPr txBox="1"/>
      </xdr:nvSpPr>
      <xdr:spPr>
        <a:xfrm>
          <a:off x="20167111" y="120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97987</xdr:rowOff>
    </xdr:from>
    <xdr:to>
      <xdr:col>102</xdr:col>
      <xdr:colOff>165100</xdr:colOff>
      <xdr:row>71</xdr:row>
      <xdr:rowOff>28137</xdr:rowOff>
    </xdr:to>
    <xdr:sp macro="" textlink="">
      <xdr:nvSpPr>
        <xdr:cNvPr id="878" name="楕円 877"/>
        <xdr:cNvSpPr/>
      </xdr:nvSpPr>
      <xdr:spPr>
        <a:xfrm>
          <a:off x="19494500" y="120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44664</xdr:rowOff>
    </xdr:from>
    <xdr:ext cx="534377" cy="259045"/>
    <xdr:sp macro="" textlink="">
      <xdr:nvSpPr>
        <xdr:cNvPr id="879" name="テキスト ボックス 878"/>
        <xdr:cNvSpPr txBox="1"/>
      </xdr:nvSpPr>
      <xdr:spPr>
        <a:xfrm>
          <a:off x="19278111" y="118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74650</xdr:rowOff>
    </xdr:from>
    <xdr:to>
      <xdr:col>98</xdr:col>
      <xdr:colOff>38100</xdr:colOff>
      <xdr:row>72</xdr:row>
      <xdr:rowOff>4800</xdr:rowOff>
    </xdr:to>
    <xdr:sp macro="" textlink="">
      <xdr:nvSpPr>
        <xdr:cNvPr id="880" name="楕円 879"/>
        <xdr:cNvSpPr/>
      </xdr:nvSpPr>
      <xdr:spPr>
        <a:xfrm>
          <a:off x="18605500" y="122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21327</xdr:rowOff>
    </xdr:from>
    <xdr:ext cx="534377" cy="259045"/>
    <xdr:sp macro="" textlink="">
      <xdr:nvSpPr>
        <xdr:cNvPr id="881" name="テキスト ボックス 880"/>
        <xdr:cNvSpPr txBox="1"/>
      </xdr:nvSpPr>
      <xdr:spPr>
        <a:xfrm>
          <a:off x="18389111" y="120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貸付金については、類似団体の平均を大きく上回っている。これは峡南医療センター企業団への貸付金によるものである。</a:t>
          </a: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また、繰出金についても、類似団体の平均を大きく上回っている。今後も引き続き、公営企業会計等の健全化・適正化に努め、普通会計の負担額の抑制に努める。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166,918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新施設整備事業に係る普通建設事業費の増加が要因である。令和元年度まで新施設整備事業を実施予定であることから普通建設事業費は高止まりとなる見込みである。このため事業の取捨選択等を行い、普通事業費の抑制に努める。</a:t>
          </a:r>
        </a:p>
        <a:p>
          <a:r>
            <a:rPr kumimoji="1" lang="ja-JP" altLang="en-US" sz="1300">
              <a:latin typeface="ＭＳ Ｐゴシック" panose="020B0600070205080204" pitchFamily="50" charset="-128"/>
              <a:ea typeface="ＭＳ Ｐゴシック" panose="020B0600070205080204" pitchFamily="50" charset="-128"/>
            </a:rPr>
            <a:t>　他にも、補助費等、公債費についても、類似団体の平均を上回っているため、一層の経費削減並びに計画的な事業実施に努める。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15,944
15,659
75.18
11,451,819
10,900,384
419,178
5,802,369
13,234,416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35850</xdr:rowOff>
    </xdr:from>
    <xdr:to>
      <xdr:col>24</xdr:col>
      <xdr:colOff>63500</xdr:colOff>
      <xdr:row>36</xdr:row>
      <xdr:rowOff>93654</xdr:rowOff>
    </xdr:to>
    <xdr:cxnSp macro="">
      <xdr:nvCxnSpPr>
        <xdr:cNvPr id="63" name="直線コネクタ 62"/>
        <xdr:cNvCxnSpPr/>
      </xdr:nvCxnSpPr>
      <xdr:spPr>
        <a:xfrm>
          <a:off x="3797300" y="6208050"/>
          <a:ext cx="838200" cy="5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35850</xdr:rowOff>
    </xdr:from>
    <xdr:to>
      <xdr:col>19</xdr:col>
      <xdr:colOff>177800</xdr:colOff>
      <xdr:row>36</xdr:row>
      <xdr:rowOff>53485</xdr:rowOff>
    </xdr:to>
    <xdr:cxnSp macro="">
      <xdr:nvCxnSpPr>
        <xdr:cNvPr id="66" name="直線コネクタ 65"/>
        <xdr:cNvCxnSpPr/>
      </xdr:nvCxnSpPr>
      <xdr:spPr>
        <a:xfrm flipV="1">
          <a:off x="2908300" y="620805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114228</xdr:rowOff>
    </xdr:from>
    <xdr:to>
      <xdr:col>15</xdr:col>
      <xdr:colOff>50800</xdr:colOff>
      <xdr:row>36</xdr:row>
      <xdr:rowOff>53485</xdr:rowOff>
    </xdr:to>
    <xdr:cxnSp macro="">
      <xdr:nvCxnSpPr>
        <xdr:cNvPr id="69" name="直線コネクタ 68"/>
        <xdr:cNvCxnSpPr/>
      </xdr:nvCxnSpPr>
      <xdr:spPr>
        <a:xfrm>
          <a:off x="2019300" y="6114978"/>
          <a:ext cx="8890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113248</xdr:rowOff>
    </xdr:from>
    <xdr:to>
      <xdr:col>10</xdr:col>
      <xdr:colOff>114300</xdr:colOff>
      <xdr:row>35</xdr:row>
      <xdr:rowOff>114228</xdr:rowOff>
    </xdr:to>
    <xdr:cxnSp macro="">
      <xdr:nvCxnSpPr>
        <xdr:cNvPr id="72" name="直線コネクタ 71"/>
        <xdr:cNvCxnSpPr/>
      </xdr:nvCxnSpPr>
      <xdr:spPr>
        <a:xfrm>
          <a:off x="1130300" y="611399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42854</xdr:rowOff>
    </xdr:from>
    <xdr:to>
      <xdr:col>24</xdr:col>
      <xdr:colOff>114300</xdr:colOff>
      <xdr:row>36</xdr:row>
      <xdr:rowOff>144454</xdr:rowOff>
    </xdr:to>
    <xdr:sp macro="" textlink="">
      <xdr:nvSpPr>
        <xdr:cNvPr id="82" name="楕円 81"/>
        <xdr:cNvSpPr/>
      </xdr:nvSpPr>
      <xdr:spPr>
        <a:xfrm>
          <a:off x="45847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21281</xdr:rowOff>
    </xdr:from>
    <xdr:ext cx="469744" cy="259045"/>
    <xdr:sp macro="" textlink="">
      <xdr:nvSpPr>
        <xdr:cNvPr id="83" name="議会費該当値テキスト"/>
        <xdr:cNvSpPr txBox="1"/>
      </xdr:nvSpPr>
      <xdr:spPr>
        <a:xfrm>
          <a:off x="4686300"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156500</xdr:rowOff>
    </xdr:from>
    <xdr:to>
      <xdr:col>20</xdr:col>
      <xdr:colOff>38100</xdr:colOff>
      <xdr:row>36</xdr:row>
      <xdr:rowOff>86650</xdr:rowOff>
    </xdr:to>
    <xdr:sp macro="" textlink="">
      <xdr:nvSpPr>
        <xdr:cNvPr id="84" name="楕円 83"/>
        <xdr:cNvSpPr/>
      </xdr:nvSpPr>
      <xdr:spPr>
        <a:xfrm>
          <a:off x="37465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77777</xdr:rowOff>
    </xdr:from>
    <xdr:ext cx="469744" cy="259045"/>
    <xdr:sp macro="" textlink="">
      <xdr:nvSpPr>
        <xdr:cNvPr id="85" name="テキスト ボックス 84"/>
        <xdr:cNvSpPr txBox="1"/>
      </xdr:nvSpPr>
      <xdr:spPr>
        <a:xfrm>
          <a:off x="3562428" y="62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2685</xdr:rowOff>
    </xdr:from>
    <xdr:to>
      <xdr:col>15</xdr:col>
      <xdr:colOff>101600</xdr:colOff>
      <xdr:row>36</xdr:row>
      <xdr:rowOff>104285</xdr:rowOff>
    </xdr:to>
    <xdr:sp macro="" textlink="">
      <xdr:nvSpPr>
        <xdr:cNvPr id="86" name="楕円 85"/>
        <xdr:cNvSpPr/>
      </xdr:nvSpPr>
      <xdr:spPr>
        <a:xfrm>
          <a:off x="2857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95412</xdr:rowOff>
    </xdr:from>
    <xdr:ext cx="469744" cy="259045"/>
    <xdr:sp macro="" textlink="">
      <xdr:nvSpPr>
        <xdr:cNvPr id="87" name="テキスト ボックス 86"/>
        <xdr:cNvSpPr txBox="1"/>
      </xdr:nvSpPr>
      <xdr:spPr>
        <a:xfrm>
          <a:off x="2673428" y="62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63428</xdr:rowOff>
    </xdr:from>
    <xdr:to>
      <xdr:col>10</xdr:col>
      <xdr:colOff>165100</xdr:colOff>
      <xdr:row>35</xdr:row>
      <xdr:rowOff>165028</xdr:rowOff>
    </xdr:to>
    <xdr:sp macro="" textlink="">
      <xdr:nvSpPr>
        <xdr:cNvPr id="88" name="楕円 87"/>
        <xdr:cNvSpPr/>
      </xdr:nvSpPr>
      <xdr:spPr>
        <a:xfrm>
          <a:off x="1968500" y="60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156155</xdr:rowOff>
    </xdr:from>
    <xdr:ext cx="469744" cy="259045"/>
    <xdr:sp macro="" textlink="">
      <xdr:nvSpPr>
        <xdr:cNvPr id="89" name="テキスト ボックス 88"/>
        <xdr:cNvSpPr txBox="1"/>
      </xdr:nvSpPr>
      <xdr:spPr>
        <a:xfrm>
          <a:off x="1784428" y="61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62448</xdr:rowOff>
    </xdr:from>
    <xdr:to>
      <xdr:col>6</xdr:col>
      <xdr:colOff>38100</xdr:colOff>
      <xdr:row>35</xdr:row>
      <xdr:rowOff>164048</xdr:rowOff>
    </xdr:to>
    <xdr:sp macro="" textlink="">
      <xdr:nvSpPr>
        <xdr:cNvPr id="90" name="楕円 89"/>
        <xdr:cNvSpPr/>
      </xdr:nvSpPr>
      <xdr:spPr>
        <a:xfrm>
          <a:off x="1079500" y="6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155175</xdr:rowOff>
    </xdr:from>
    <xdr:ext cx="469744" cy="259045"/>
    <xdr:sp macro="" textlink="">
      <xdr:nvSpPr>
        <xdr:cNvPr id="91" name="テキスト ボックス 90"/>
        <xdr:cNvSpPr txBox="1"/>
      </xdr:nvSpPr>
      <xdr:spPr>
        <a:xfrm>
          <a:off x="895428" y="61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110504</xdr:rowOff>
    </xdr:from>
    <xdr:to>
      <xdr:col>24</xdr:col>
      <xdr:colOff>63500</xdr:colOff>
      <xdr:row>58</xdr:row>
      <xdr:rowOff>118857</xdr:rowOff>
    </xdr:to>
    <xdr:cxnSp macro="">
      <xdr:nvCxnSpPr>
        <xdr:cNvPr id="120" name="直線コネクタ 119"/>
        <xdr:cNvCxnSpPr/>
      </xdr:nvCxnSpPr>
      <xdr:spPr>
        <a:xfrm flipV="1">
          <a:off x="3797300" y="10054604"/>
          <a:ext cx="8382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83979</xdr:rowOff>
    </xdr:from>
    <xdr:to>
      <xdr:col>19</xdr:col>
      <xdr:colOff>177800</xdr:colOff>
      <xdr:row>58</xdr:row>
      <xdr:rowOff>118857</xdr:rowOff>
    </xdr:to>
    <xdr:cxnSp macro="">
      <xdr:nvCxnSpPr>
        <xdr:cNvPr id="123" name="直線コネクタ 122"/>
        <xdr:cNvCxnSpPr/>
      </xdr:nvCxnSpPr>
      <xdr:spPr>
        <a:xfrm>
          <a:off x="2908300" y="10028079"/>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83979</xdr:rowOff>
    </xdr:from>
    <xdr:to>
      <xdr:col>15</xdr:col>
      <xdr:colOff>50800</xdr:colOff>
      <xdr:row>58</xdr:row>
      <xdr:rowOff>123356</xdr:rowOff>
    </xdr:to>
    <xdr:cxnSp macro="">
      <xdr:nvCxnSpPr>
        <xdr:cNvPr id="126" name="直線コネクタ 125"/>
        <xdr:cNvCxnSpPr/>
      </xdr:nvCxnSpPr>
      <xdr:spPr>
        <a:xfrm flipV="1">
          <a:off x="2019300" y="10028079"/>
          <a:ext cx="889000" cy="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112261</xdr:rowOff>
    </xdr:from>
    <xdr:to>
      <xdr:col>10</xdr:col>
      <xdr:colOff>114300</xdr:colOff>
      <xdr:row>58</xdr:row>
      <xdr:rowOff>123356</xdr:rowOff>
    </xdr:to>
    <xdr:cxnSp macro="">
      <xdr:nvCxnSpPr>
        <xdr:cNvPr id="129" name="直線コネクタ 128"/>
        <xdr:cNvCxnSpPr/>
      </xdr:nvCxnSpPr>
      <xdr:spPr>
        <a:xfrm>
          <a:off x="1130300" y="10056361"/>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11922</xdr:rowOff>
    </xdr:from>
    <xdr:ext cx="534377" cy="259045"/>
    <xdr:sp macro="" textlink="">
      <xdr:nvSpPr>
        <xdr:cNvPr id="131" name="テキスト ボックス 130"/>
        <xdr:cNvSpPr txBox="1"/>
      </xdr:nvSpPr>
      <xdr:spPr>
        <a:xfrm>
          <a:off x="1752111" y="9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59704</xdr:rowOff>
    </xdr:from>
    <xdr:to>
      <xdr:col>24</xdr:col>
      <xdr:colOff>114300</xdr:colOff>
      <xdr:row>58</xdr:row>
      <xdr:rowOff>161304</xdr:rowOff>
    </xdr:to>
    <xdr:sp macro="" textlink="">
      <xdr:nvSpPr>
        <xdr:cNvPr id="139" name="楕円 138"/>
        <xdr:cNvSpPr/>
      </xdr:nvSpPr>
      <xdr:spPr>
        <a:xfrm>
          <a:off x="4584700" y="100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68057</xdr:rowOff>
    </xdr:from>
    <xdr:to>
      <xdr:col>20</xdr:col>
      <xdr:colOff>38100</xdr:colOff>
      <xdr:row>58</xdr:row>
      <xdr:rowOff>169657</xdr:rowOff>
    </xdr:to>
    <xdr:sp macro="" textlink="">
      <xdr:nvSpPr>
        <xdr:cNvPr id="141" name="楕円 140"/>
        <xdr:cNvSpPr/>
      </xdr:nvSpPr>
      <xdr:spPr>
        <a:xfrm>
          <a:off x="3746500" y="100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160784</xdr:rowOff>
    </xdr:from>
    <xdr:ext cx="534377" cy="259045"/>
    <xdr:sp macro="" textlink="">
      <xdr:nvSpPr>
        <xdr:cNvPr id="142" name="テキスト ボックス 141"/>
        <xdr:cNvSpPr txBox="1"/>
      </xdr:nvSpPr>
      <xdr:spPr>
        <a:xfrm>
          <a:off x="3530111" y="101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33179</xdr:rowOff>
    </xdr:from>
    <xdr:to>
      <xdr:col>15</xdr:col>
      <xdr:colOff>101600</xdr:colOff>
      <xdr:row>58</xdr:row>
      <xdr:rowOff>134779</xdr:rowOff>
    </xdr:to>
    <xdr:sp macro="" textlink="">
      <xdr:nvSpPr>
        <xdr:cNvPr id="143" name="楕円 142"/>
        <xdr:cNvSpPr/>
      </xdr:nvSpPr>
      <xdr:spPr>
        <a:xfrm>
          <a:off x="2857500" y="99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151306</xdr:rowOff>
    </xdr:from>
    <xdr:ext cx="599010" cy="259045"/>
    <xdr:sp macro="" textlink="">
      <xdr:nvSpPr>
        <xdr:cNvPr id="144" name="テキスト ボックス 143"/>
        <xdr:cNvSpPr txBox="1"/>
      </xdr:nvSpPr>
      <xdr:spPr>
        <a:xfrm>
          <a:off x="2608795" y="975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72556</xdr:rowOff>
    </xdr:from>
    <xdr:to>
      <xdr:col>10</xdr:col>
      <xdr:colOff>165100</xdr:colOff>
      <xdr:row>59</xdr:row>
      <xdr:rowOff>2706</xdr:rowOff>
    </xdr:to>
    <xdr:sp macro="" textlink="">
      <xdr:nvSpPr>
        <xdr:cNvPr id="145" name="楕円 144"/>
        <xdr:cNvSpPr/>
      </xdr:nvSpPr>
      <xdr:spPr>
        <a:xfrm>
          <a:off x="1968500" y="100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165283</xdr:rowOff>
    </xdr:from>
    <xdr:ext cx="534377" cy="259045"/>
    <xdr:sp macro="" textlink="">
      <xdr:nvSpPr>
        <xdr:cNvPr id="146" name="テキスト ボックス 145"/>
        <xdr:cNvSpPr txBox="1"/>
      </xdr:nvSpPr>
      <xdr:spPr>
        <a:xfrm>
          <a:off x="1752111" y="10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61461</xdr:rowOff>
    </xdr:from>
    <xdr:to>
      <xdr:col>6</xdr:col>
      <xdr:colOff>38100</xdr:colOff>
      <xdr:row>58</xdr:row>
      <xdr:rowOff>163061</xdr:rowOff>
    </xdr:to>
    <xdr:sp macro="" textlink="">
      <xdr:nvSpPr>
        <xdr:cNvPr id="147" name="楕円 146"/>
        <xdr:cNvSpPr/>
      </xdr:nvSpPr>
      <xdr:spPr>
        <a:xfrm>
          <a:off x="1079500" y="10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8138</xdr:rowOff>
    </xdr:from>
    <xdr:ext cx="534377" cy="259045"/>
    <xdr:sp macro="" textlink="">
      <xdr:nvSpPr>
        <xdr:cNvPr id="148" name="テキスト ボックス 147"/>
        <xdr:cNvSpPr txBox="1"/>
      </xdr:nvSpPr>
      <xdr:spPr>
        <a:xfrm>
          <a:off x="863111" y="97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46148</xdr:rowOff>
    </xdr:from>
    <xdr:to>
      <xdr:col>24</xdr:col>
      <xdr:colOff>63500</xdr:colOff>
      <xdr:row>74</xdr:row>
      <xdr:rowOff>105192</xdr:rowOff>
    </xdr:to>
    <xdr:cxnSp macro="">
      <xdr:nvCxnSpPr>
        <xdr:cNvPr id="180" name="直線コネクタ 179"/>
        <xdr:cNvCxnSpPr/>
      </xdr:nvCxnSpPr>
      <xdr:spPr>
        <a:xfrm flipV="1">
          <a:off x="3797300" y="12561998"/>
          <a:ext cx="838200" cy="2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105192</xdr:rowOff>
    </xdr:from>
    <xdr:to>
      <xdr:col>19</xdr:col>
      <xdr:colOff>177800</xdr:colOff>
      <xdr:row>75</xdr:row>
      <xdr:rowOff>72633</xdr:rowOff>
    </xdr:to>
    <xdr:cxnSp macro="">
      <xdr:nvCxnSpPr>
        <xdr:cNvPr id="183" name="直線コネクタ 182"/>
        <xdr:cNvCxnSpPr/>
      </xdr:nvCxnSpPr>
      <xdr:spPr>
        <a:xfrm flipV="1">
          <a:off x="2908300" y="12792492"/>
          <a:ext cx="889000" cy="1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72633</xdr:rowOff>
    </xdr:from>
    <xdr:to>
      <xdr:col>15</xdr:col>
      <xdr:colOff>50800</xdr:colOff>
      <xdr:row>75</xdr:row>
      <xdr:rowOff>139243</xdr:rowOff>
    </xdr:to>
    <xdr:cxnSp macro="">
      <xdr:nvCxnSpPr>
        <xdr:cNvPr id="186" name="直線コネクタ 185"/>
        <xdr:cNvCxnSpPr/>
      </xdr:nvCxnSpPr>
      <xdr:spPr>
        <a:xfrm flipV="1">
          <a:off x="2019300" y="12931383"/>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99564</xdr:rowOff>
    </xdr:from>
    <xdr:to>
      <xdr:col>10</xdr:col>
      <xdr:colOff>114300</xdr:colOff>
      <xdr:row>75</xdr:row>
      <xdr:rowOff>139243</xdr:rowOff>
    </xdr:to>
    <xdr:cxnSp macro="">
      <xdr:nvCxnSpPr>
        <xdr:cNvPr id="189" name="直線コネクタ 188"/>
        <xdr:cNvCxnSpPr/>
      </xdr:nvCxnSpPr>
      <xdr:spPr>
        <a:xfrm>
          <a:off x="1130300" y="12958314"/>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6791</xdr:rowOff>
    </xdr:from>
    <xdr:ext cx="599010" cy="259045"/>
    <xdr:sp macro="" textlink="">
      <xdr:nvSpPr>
        <xdr:cNvPr id="191" name="テキスト ボックス 190"/>
        <xdr:cNvSpPr txBox="1"/>
      </xdr:nvSpPr>
      <xdr:spPr>
        <a:xfrm>
          <a:off x="1719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166798</xdr:rowOff>
    </xdr:from>
    <xdr:to>
      <xdr:col>24</xdr:col>
      <xdr:colOff>114300</xdr:colOff>
      <xdr:row>73</xdr:row>
      <xdr:rowOff>96948</xdr:rowOff>
    </xdr:to>
    <xdr:sp macro="" textlink="">
      <xdr:nvSpPr>
        <xdr:cNvPr id="199" name="楕円 198"/>
        <xdr:cNvSpPr/>
      </xdr:nvSpPr>
      <xdr:spPr>
        <a:xfrm>
          <a:off x="4584700" y="125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18225</xdr:rowOff>
    </xdr:from>
    <xdr:ext cx="599010" cy="259045"/>
    <xdr:sp macro="" textlink="">
      <xdr:nvSpPr>
        <xdr:cNvPr id="200" name="民生費該当値テキスト"/>
        <xdr:cNvSpPr txBox="1"/>
      </xdr:nvSpPr>
      <xdr:spPr>
        <a:xfrm>
          <a:off x="4686300" y="1236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54392</xdr:rowOff>
    </xdr:from>
    <xdr:to>
      <xdr:col>20</xdr:col>
      <xdr:colOff>38100</xdr:colOff>
      <xdr:row>74</xdr:row>
      <xdr:rowOff>155992</xdr:rowOff>
    </xdr:to>
    <xdr:sp macro="" textlink="">
      <xdr:nvSpPr>
        <xdr:cNvPr id="201" name="楕円 200"/>
        <xdr:cNvSpPr/>
      </xdr:nvSpPr>
      <xdr:spPr>
        <a:xfrm>
          <a:off x="3746500" y="127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1069</xdr:rowOff>
    </xdr:from>
    <xdr:ext cx="599010" cy="259045"/>
    <xdr:sp macro="" textlink="">
      <xdr:nvSpPr>
        <xdr:cNvPr id="202" name="テキスト ボックス 201"/>
        <xdr:cNvSpPr txBox="1"/>
      </xdr:nvSpPr>
      <xdr:spPr>
        <a:xfrm>
          <a:off x="3497795" y="1251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21833</xdr:rowOff>
    </xdr:from>
    <xdr:to>
      <xdr:col>15</xdr:col>
      <xdr:colOff>101600</xdr:colOff>
      <xdr:row>75</xdr:row>
      <xdr:rowOff>123433</xdr:rowOff>
    </xdr:to>
    <xdr:sp macro="" textlink="">
      <xdr:nvSpPr>
        <xdr:cNvPr id="203" name="楕円 202"/>
        <xdr:cNvSpPr/>
      </xdr:nvSpPr>
      <xdr:spPr>
        <a:xfrm>
          <a:off x="2857500" y="128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139960</xdr:rowOff>
    </xdr:from>
    <xdr:ext cx="599010" cy="259045"/>
    <xdr:sp macro="" textlink="">
      <xdr:nvSpPr>
        <xdr:cNvPr id="204" name="テキスト ボックス 203"/>
        <xdr:cNvSpPr txBox="1"/>
      </xdr:nvSpPr>
      <xdr:spPr>
        <a:xfrm>
          <a:off x="2608795" y="1265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88443</xdr:rowOff>
    </xdr:from>
    <xdr:to>
      <xdr:col>10</xdr:col>
      <xdr:colOff>165100</xdr:colOff>
      <xdr:row>76</xdr:row>
      <xdr:rowOff>18593</xdr:rowOff>
    </xdr:to>
    <xdr:sp macro="" textlink="">
      <xdr:nvSpPr>
        <xdr:cNvPr id="205" name="楕円 204"/>
        <xdr:cNvSpPr/>
      </xdr:nvSpPr>
      <xdr:spPr>
        <a:xfrm>
          <a:off x="1968500" y="129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35120</xdr:rowOff>
    </xdr:from>
    <xdr:ext cx="599010" cy="259045"/>
    <xdr:sp macro="" textlink="">
      <xdr:nvSpPr>
        <xdr:cNvPr id="206" name="テキスト ボックス 205"/>
        <xdr:cNvSpPr txBox="1"/>
      </xdr:nvSpPr>
      <xdr:spPr>
        <a:xfrm>
          <a:off x="1719795" y="1272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48764</xdr:rowOff>
    </xdr:from>
    <xdr:to>
      <xdr:col>6</xdr:col>
      <xdr:colOff>38100</xdr:colOff>
      <xdr:row>75</xdr:row>
      <xdr:rowOff>150364</xdr:rowOff>
    </xdr:to>
    <xdr:sp macro="" textlink="">
      <xdr:nvSpPr>
        <xdr:cNvPr id="207" name="楕円 206"/>
        <xdr:cNvSpPr/>
      </xdr:nvSpPr>
      <xdr:spPr>
        <a:xfrm>
          <a:off x="1079500" y="129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166891</xdr:rowOff>
    </xdr:from>
    <xdr:ext cx="599010" cy="259045"/>
    <xdr:sp macro="" textlink="">
      <xdr:nvSpPr>
        <xdr:cNvPr id="208" name="テキスト ボックス 207"/>
        <xdr:cNvSpPr txBox="1"/>
      </xdr:nvSpPr>
      <xdr:spPr>
        <a:xfrm>
          <a:off x="830795" y="1268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169614</xdr:rowOff>
    </xdr:from>
    <xdr:to>
      <xdr:col>24</xdr:col>
      <xdr:colOff>63500</xdr:colOff>
      <xdr:row>93</xdr:row>
      <xdr:rowOff>22690</xdr:rowOff>
    </xdr:to>
    <xdr:cxnSp macro="">
      <xdr:nvCxnSpPr>
        <xdr:cNvPr id="240" name="直線コネクタ 239"/>
        <xdr:cNvCxnSpPr/>
      </xdr:nvCxnSpPr>
      <xdr:spPr>
        <a:xfrm>
          <a:off x="3797300" y="15943014"/>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169614</xdr:rowOff>
    </xdr:from>
    <xdr:to>
      <xdr:col>19</xdr:col>
      <xdr:colOff>177800</xdr:colOff>
      <xdr:row>94</xdr:row>
      <xdr:rowOff>72149</xdr:rowOff>
    </xdr:to>
    <xdr:cxnSp macro="">
      <xdr:nvCxnSpPr>
        <xdr:cNvPr id="243" name="直線コネクタ 242"/>
        <xdr:cNvCxnSpPr/>
      </xdr:nvCxnSpPr>
      <xdr:spPr>
        <a:xfrm flipV="1">
          <a:off x="2908300" y="15943014"/>
          <a:ext cx="889000" cy="2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72149</xdr:rowOff>
    </xdr:from>
    <xdr:to>
      <xdr:col>15</xdr:col>
      <xdr:colOff>50800</xdr:colOff>
      <xdr:row>94</xdr:row>
      <xdr:rowOff>85227</xdr:rowOff>
    </xdr:to>
    <xdr:cxnSp macro="">
      <xdr:nvCxnSpPr>
        <xdr:cNvPr id="246" name="直線コネクタ 245"/>
        <xdr:cNvCxnSpPr/>
      </xdr:nvCxnSpPr>
      <xdr:spPr>
        <a:xfrm flipV="1">
          <a:off x="2019300" y="1618844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85227</xdr:rowOff>
    </xdr:from>
    <xdr:to>
      <xdr:col>10</xdr:col>
      <xdr:colOff>114300</xdr:colOff>
      <xdr:row>95</xdr:row>
      <xdr:rowOff>61911</xdr:rowOff>
    </xdr:to>
    <xdr:cxnSp macro="">
      <xdr:nvCxnSpPr>
        <xdr:cNvPr id="249" name="直線コネクタ 248"/>
        <xdr:cNvCxnSpPr/>
      </xdr:nvCxnSpPr>
      <xdr:spPr>
        <a:xfrm flipV="1">
          <a:off x="1130300" y="16201527"/>
          <a:ext cx="889000" cy="14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143340</xdr:rowOff>
    </xdr:from>
    <xdr:to>
      <xdr:col>24</xdr:col>
      <xdr:colOff>114300</xdr:colOff>
      <xdr:row>93</xdr:row>
      <xdr:rowOff>73490</xdr:rowOff>
    </xdr:to>
    <xdr:sp macro="" textlink="">
      <xdr:nvSpPr>
        <xdr:cNvPr id="259" name="楕円 258"/>
        <xdr:cNvSpPr/>
      </xdr:nvSpPr>
      <xdr:spPr>
        <a:xfrm>
          <a:off x="4584700" y="15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166217</xdr:rowOff>
    </xdr:from>
    <xdr:ext cx="534377" cy="259045"/>
    <xdr:sp macro="" textlink="">
      <xdr:nvSpPr>
        <xdr:cNvPr id="260" name="衛生費該当値テキスト"/>
        <xdr:cNvSpPr txBox="1"/>
      </xdr:nvSpPr>
      <xdr:spPr>
        <a:xfrm>
          <a:off x="4686300" y="1576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118814</xdr:rowOff>
    </xdr:from>
    <xdr:to>
      <xdr:col>20</xdr:col>
      <xdr:colOff>38100</xdr:colOff>
      <xdr:row>93</xdr:row>
      <xdr:rowOff>48964</xdr:rowOff>
    </xdr:to>
    <xdr:sp macro="" textlink="">
      <xdr:nvSpPr>
        <xdr:cNvPr id="261" name="楕円 260"/>
        <xdr:cNvSpPr/>
      </xdr:nvSpPr>
      <xdr:spPr>
        <a:xfrm>
          <a:off x="3746500" y="158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65491</xdr:rowOff>
    </xdr:from>
    <xdr:ext cx="534377" cy="259045"/>
    <xdr:sp macro="" textlink="">
      <xdr:nvSpPr>
        <xdr:cNvPr id="262" name="テキスト ボックス 261"/>
        <xdr:cNvSpPr txBox="1"/>
      </xdr:nvSpPr>
      <xdr:spPr>
        <a:xfrm>
          <a:off x="3530111" y="156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21349</xdr:rowOff>
    </xdr:from>
    <xdr:to>
      <xdr:col>15</xdr:col>
      <xdr:colOff>101600</xdr:colOff>
      <xdr:row>94</xdr:row>
      <xdr:rowOff>122949</xdr:rowOff>
    </xdr:to>
    <xdr:sp macro="" textlink="">
      <xdr:nvSpPr>
        <xdr:cNvPr id="263" name="楕円 262"/>
        <xdr:cNvSpPr/>
      </xdr:nvSpPr>
      <xdr:spPr>
        <a:xfrm>
          <a:off x="2857500" y="161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139476</xdr:rowOff>
    </xdr:from>
    <xdr:ext cx="534377" cy="259045"/>
    <xdr:sp macro="" textlink="">
      <xdr:nvSpPr>
        <xdr:cNvPr id="264" name="テキスト ボックス 263"/>
        <xdr:cNvSpPr txBox="1"/>
      </xdr:nvSpPr>
      <xdr:spPr>
        <a:xfrm>
          <a:off x="2641111" y="15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34427</xdr:rowOff>
    </xdr:from>
    <xdr:to>
      <xdr:col>10</xdr:col>
      <xdr:colOff>165100</xdr:colOff>
      <xdr:row>94</xdr:row>
      <xdr:rowOff>136027</xdr:rowOff>
    </xdr:to>
    <xdr:sp macro="" textlink="">
      <xdr:nvSpPr>
        <xdr:cNvPr id="265" name="楕円 264"/>
        <xdr:cNvSpPr/>
      </xdr:nvSpPr>
      <xdr:spPr>
        <a:xfrm>
          <a:off x="1968500" y="1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152554</xdr:rowOff>
    </xdr:from>
    <xdr:ext cx="534377" cy="259045"/>
    <xdr:sp macro="" textlink="">
      <xdr:nvSpPr>
        <xdr:cNvPr id="266" name="テキスト ボックス 265"/>
        <xdr:cNvSpPr txBox="1"/>
      </xdr:nvSpPr>
      <xdr:spPr>
        <a:xfrm>
          <a:off x="1752111" y="159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11111</xdr:rowOff>
    </xdr:from>
    <xdr:to>
      <xdr:col>6</xdr:col>
      <xdr:colOff>38100</xdr:colOff>
      <xdr:row>95</xdr:row>
      <xdr:rowOff>112711</xdr:rowOff>
    </xdr:to>
    <xdr:sp macro="" textlink="">
      <xdr:nvSpPr>
        <xdr:cNvPr id="267" name="楕円 266"/>
        <xdr:cNvSpPr/>
      </xdr:nvSpPr>
      <xdr:spPr>
        <a:xfrm>
          <a:off x="1079500" y="162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129238</xdr:rowOff>
    </xdr:from>
    <xdr:ext cx="534377" cy="259045"/>
    <xdr:sp macro="" textlink="">
      <xdr:nvSpPr>
        <xdr:cNvPr id="268" name="テキスト ボックス 267"/>
        <xdr:cNvSpPr txBox="1"/>
      </xdr:nvSpPr>
      <xdr:spPr>
        <a:xfrm>
          <a:off x="863111" y="160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82877</xdr:rowOff>
    </xdr:from>
    <xdr:to>
      <xdr:col>55</xdr:col>
      <xdr:colOff>0</xdr:colOff>
      <xdr:row>36</xdr:row>
      <xdr:rowOff>133495</xdr:rowOff>
    </xdr:to>
    <xdr:cxnSp macro="">
      <xdr:nvCxnSpPr>
        <xdr:cNvPr id="299" name="直線コネクタ 298"/>
        <xdr:cNvCxnSpPr/>
      </xdr:nvCxnSpPr>
      <xdr:spPr>
        <a:xfrm flipV="1">
          <a:off x="9639300" y="625507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133495</xdr:rowOff>
    </xdr:from>
    <xdr:to>
      <xdr:col>50</xdr:col>
      <xdr:colOff>114300</xdr:colOff>
      <xdr:row>37</xdr:row>
      <xdr:rowOff>13970</xdr:rowOff>
    </xdr:to>
    <xdr:cxnSp macro="">
      <xdr:nvCxnSpPr>
        <xdr:cNvPr id="302" name="直線コネクタ 301"/>
        <xdr:cNvCxnSpPr/>
      </xdr:nvCxnSpPr>
      <xdr:spPr>
        <a:xfrm flipV="1">
          <a:off x="8750300" y="6305695"/>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7439</xdr:rowOff>
    </xdr:from>
    <xdr:to>
      <xdr:col>45</xdr:col>
      <xdr:colOff>177800</xdr:colOff>
      <xdr:row>37</xdr:row>
      <xdr:rowOff>13970</xdr:rowOff>
    </xdr:to>
    <xdr:cxnSp macro="">
      <xdr:nvCxnSpPr>
        <xdr:cNvPr id="305" name="直線コネクタ 304"/>
        <xdr:cNvCxnSpPr/>
      </xdr:nvCxnSpPr>
      <xdr:spPr>
        <a:xfrm>
          <a:off x="7861300" y="63510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121739</xdr:rowOff>
    </xdr:from>
    <xdr:to>
      <xdr:col>41</xdr:col>
      <xdr:colOff>50800</xdr:colOff>
      <xdr:row>37</xdr:row>
      <xdr:rowOff>7439</xdr:rowOff>
    </xdr:to>
    <xdr:cxnSp macro="">
      <xdr:nvCxnSpPr>
        <xdr:cNvPr id="308" name="直線コネクタ 307"/>
        <xdr:cNvCxnSpPr/>
      </xdr:nvCxnSpPr>
      <xdr:spPr>
        <a:xfrm>
          <a:off x="6972300" y="6293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27485</xdr:rowOff>
    </xdr:from>
    <xdr:ext cx="378565" cy="259045"/>
    <xdr:sp macro="" textlink="">
      <xdr:nvSpPr>
        <xdr:cNvPr id="310" name="テキスト ボックス 309"/>
        <xdr:cNvSpPr txBox="1"/>
      </xdr:nvSpPr>
      <xdr:spPr>
        <a:xfrm>
          <a:off x="7672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32077</xdr:rowOff>
    </xdr:from>
    <xdr:to>
      <xdr:col>55</xdr:col>
      <xdr:colOff>50800</xdr:colOff>
      <xdr:row>36</xdr:row>
      <xdr:rowOff>133677</xdr:rowOff>
    </xdr:to>
    <xdr:sp macro="" textlink="">
      <xdr:nvSpPr>
        <xdr:cNvPr id="318" name="楕円 317"/>
        <xdr:cNvSpPr/>
      </xdr:nvSpPr>
      <xdr:spPr>
        <a:xfrm>
          <a:off x="104267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54954</xdr:rowOff>
    </xdr:from>
    <xdr:ext cx="469744" cy="259045"/>
    <xdr:sp macro="" textlink="">
      <xdr:nvSpPr>
        <xdr:cNvPr id="319" name="労働費該当値テキスト"/>
        <xdr:cNvSpPr txBox="1"/>
      </xdr:nvSpPr>
      <xdr:spPr>
        <a:xfrm>
          <a:off x="10528300" y="605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82695</xdr:rowOff>
    </xdr:from>
    <xdr:to>
      <xdr:col>50</xdr:col>
      <xdr:colOff>165100</xdr:colOff>
      <xdr:row>37</xdr:row>
      <xdr:rowOff>12845</xdr:rowOff>
    </xdr:to>
    <xdr:sp macro="" textlink="">
      <xdr:nvSpPr>
        <xdr:cNvPr id="320" name="楕円 319"/>
        <xdr:cNvSpPr/>
      </xdr:nvSpPr>
      <xdr:spPr>
        <a:xfrm>
          <a:off x="9588500" y="62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29372</xdr:rowOff>
    </xdr:from>
    <xdr:ext cx="469744" cy="259045"/>
    <xdr:sp macro="" textlink="">
      <xdr:nvSpPr>
        <xdr:cNvPr id="321" name="テキスト ボックス 320"/>
        <xdr:cNvSpPr txBox="1"/>
      </xdr:nvSpPr>
      <xdr:spPr>
        <a:xfrm>
          <a:off x="9404428" y="603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134620</xdr:rowOff>
    </xdr:from>
    <xdr:to>
      <xdr:col>46</xdr:col>
      <xdr:colOff>38100</xdr:colOff>
      <xdr:row>37</xdr:row>
      <xdr:rowOff>64770</xdr:rowOff>
    </xdr:to>
    <xdr:sp macro="" textlink="">
      <xdr:nvSpPr>
        <xdr:cNvPr id="322" name="楕円 321"/>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81297</xdr:rowOff>
    </xdr:from>
    <xdr:ext cx="469744" cy="259045"/>
    <xdr:sp macro="" textlink="">
      <xdr:nvSpPr>
        <xdr:cNvPr id="323" name="テキスト ボックス 322"/>
        <xdr:cNvSpPr txBox="1"/>
      </xdr:nvSpPr>
      <xdr:spPr>
        <a:xfrm>
          <a:off x="8515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128089</xdr:rowOff>
    </xdr:from>
    <xdr:to>
      <xdr:col>41</xdr:col>
      <xdr:colOff>101600</xdr:colOff>
      <xdr:row>37</xdr:row>
      <xdr:rowOff>58239</xdr:rowOff>
    </xdr:to>
    <xdr:sp macro="" textlink="">
      <xdr:nvSpPr>
        <xdr:cNvPr id="324" name="楕円 323"/>
        <xdr:cNvSpPr/>
      </xdr:nvSpPr>
      <xdr:spPr>
        <a:xfrm>
          <a:off x="7810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74766</xdr:rowOff>
    </xdr:from>
    <xdr:ext cx="469744" cy="259045"/>
    <xdr:sp macro="" textlink="">
      <xdr:nvSpPr>
        <xdr:cNvPr id="325" name="テキスト ボックス 324"/>
        <xdr:cNvSpPr txBox="1"/>
      </xdr:nvSpPr>
      <xdr:spPr>
        <a:xfrm>
          <a:off x="7626428" y="60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70939</xdr:rowOff>
    </xdr:from>
    <xdr:to>
      <xdr:col>36</xdr:col>
      <xdr:colOff>165100</xdr:colOff>
      <xdr:row>37</xdr:row>
      <xdr:rowOff>1089</xdr:rowOff>
    </xdr:to>
    <xdr:sp macro="" textlink="">
      <xdr:nvSpPr>
        <xdr:cNvPr id="326" name="楕円 325"/>
        <xdr:cNvSpPr/>
      </xdr:nvSpPr>
      <xdr:spPr>
        <a:xfrm>
          <a:off x="69215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17616</xdr:rowOff>
    </xdr:from>
    <xdr:ext cx="469744" cy="259045"/>
    <xdr:sp macro="" textlink="">
      <xdr:nvSpPr>
        <xdr:cNvPr id="327" name="テキスト ボックス 326"/>
        <xdr:cNvSpPr txBox="1"/>
      </xdr:nvSpPr>
      <xdr:spPr>
        <a:xfrm>
          <a:off x="6737428" y="60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86475</xdr:rowOff>
    </xdr:from>
    <xdr:to>
      <xdr:col>55</xdr:col>
      <xdr:colOff>0</xdr:colOff>
      <xdr:row>56</xdr:row>
      <xdr:rowOff>155721</xdr:rowOff>
    </xdr:to>
    <xdr:cxnSp macro="">
      <xdr:nvCxnSpPr>
        <xdr:cNvPr id="356" name="直線コネクタ 355"/>
        <xdr:cNvCxnSpPr/>
      </xdr:nvCxnSpPr>
      <xdr:spPr>
        <a:xfrm flipV="1">
          <a:off x="9639300" y="9687675"/>
          <a:ext cx="838200" cy="6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149911</xdr:rowOff>
    </xdr:from>
    <xdr:to>
      <xdr:col>50</xdr:col>
      <xdr:colOff>114300</xdr:colOff>
      <xdr:row>56</xdr:row>
      <xdr:rowOff>155721</xdr:rowOff>
    </xdr:to>
    <xdr:cxnSp macro="">
      <xdr:nvCxnSpPr>
        <xdr:cNvPr id="359" name="直線コネクタ 358"/>
        <xdr:cNvCxnSpPr/>
      </xdr:nvCxnSpPr>
      <xdr:spPr>
        <a:xfrm>
          <a:off x="8750300" y="9751111"/>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125965</xdr:rowOff>
    </xdr:from>
    <xdr:to>
      <xdr:col>45</xdr:col>
      <xdr:colOff>177800</xdr:colOff>
      <xdr:row>56</xdr:row>
      <xdr:rowOff>149911</xdr:rowOff>
    </xdr:to>
    <xdr:cxnSp macro="">
      <xdr:nvCxnSpPr>
        <xdr:cNvPr id="362" name="直線コネクタ 361"/>
        <xdr:cNvCxnSpPr/>
      </xdr:nvCxnSpPr>
      <xdr:spPr>
        <a:xfrm>
          <a:off x="7861300" y="9727165"/>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125965</xdr:rowOff>
    </xdr:from>
    <xdr:to>
      <xdr:col>41</xdr:col>
      <xdr:colOff>50800</xdr:colOff>
      <xdr:row>56</xdr:row>
      <xdr:rowOff>168656</xdr:rowOff>
    </xdr:to>
    <xdr:cxnSp macro="">
      <xdr:nvCxnSpPr>
        <xdr:cNvPr id="365" name="直線コネクタ 364"/>
        <xdr:cNvCxnSpPr/>
      </xdr:nvCxnSpPr>
      <xdr:spPr>
        <a:xfrm flipV="1">
          <a:off x="6972300" y="9727165"/>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67" name="テキスト ボックス 366"/>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35675</xdr:rowOff>
    </xdr:from>
    <xdr:to>
      <xdr:col>55</xdr:col>
      <xdr:colOff>50800</xdr:colOff>
      <xdr:row>56</xdr:row>
      <xdr:rowOff>137275</xdr:rowOff>
    </xdr:to>
    <xdr:sp macro="" textlink="">
      <xdr:nvSpPr>
        <xdr:cNvPr id="375" name="楕円 374"/>
        <xdr:cNvSpPr/>
      </xdr:nvSpPr>
      <xdr:spPr>
        <a:xfrm>
          <a:off x="10426700" y="96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58552</xdr:rowOff>
    </xdr:from>
    <xdr:ext cx="534377" cy="259045"/>
    <xdr:sp macro="" textlink="">
      <xdr:nvSpPr>
        <xdr:cNvPr id="376" name="農林水産業費該当値テキスト"/>
        <xdr:cNvSpPr txBox="1"/>
      </xdr:nvSpPr>
      <xdr:spPr>
        <a:xfrm>
          <a:off x="10528300" y="94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104921</xdr:rowOff>
    </xdr:from>
    <xdr:to>
      <xdr:col>50</xdr:col>
      <xdr:colOff>165100</xdr:colOff>
      <xdr:row>57</xdr:row>
      <xdr:rowOff>35071</xdr:rowOff>
    </xdr:to>
    <xdr:sp macro="" textlink="">
      <xdr:nvSpPr>
        <xdr:cNvPr id="377" name="楕円 376"/>
        <xdr:cNvSpPr/>
      </xdr:nvSpPr>
      <xdr:spPr>
        <a:xfrm>
          <a:off x="9588500" y="97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51598</xdr:rowOff>
    </xdr:from>
    <xdr:ext cx="534377" cy="259045"/>
    <xdr:sp macro="" textlink="">
      <xdr:nvSpPr>
        <xdr:cNvPr id="378" name="テキスト ボックス 377"/>
        <xdr:cNvSpPr txBox="1"/>
      </xdr:nvSpPr>
      <xdr:spPr>
        <a:xfrm>
          <a:off x="9372111" y="948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99111</xdr:rowOff>
    </xdr:from>
    <xdr:to>
      <xdr:col>46</xdr:col>
      <xdr:colOff>38100</xdr:colOff>
      <xdr:row>57</xdr:row>
      <xdr:rowOff>29261</xdr:rowOff>
    </xdr:to>
    <xdr:sp macro="" textlink="">
      <xdr:nvSpPr>
        <xdr:cNvPr id="379" name="楕円 378"/>
        <xdr:cNvSpPr/>
      </xdr:nvSpPr>
      <xdr:spPr>
        <a:xfrm>
          <a:off x="8699500" y="97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20388</xdr:rowOff>
    </xdr:from>
    <xdr:ext cx="534377" cy="259045"/>
    <xdr:sp macro="" textlink="">
      <xdr:nvSpPr>
        <xdr:cNvPr id="380" name="テキスト ボックス 379"/>
        <xdr:cNvSpPr txBox="1"/>
      </xdr:nvSpPr>
      <xdr:spPr>
        <a:xfrm>
          <a:off x="8483111" y="97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75165</xdr:rowOff>
    </xdr:from>
    <xdr:to>
      <xdr:col>41</xdr:col>
      <xdr:colOff>101600</xdr:colOff>
      <xdr:row>57</xdr:row>
      <xdr:rowOff>5315</xdr:rowOff>
    </xdr:to>
    <xdr:sp macro="" textlink="">
      <xdr:nvSpPr>
        <xdr:cNvPr id="381" name="楕円 380"/>
        <xdr:cNvSpPr/>
      </xdr:nvSpPr>
      <xdr:spPr>
        <a:xfrm>
          <a:off x="7810500" y="9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167892</xdr:rowOff>
    </xdr:from>
    <xdr:ext cx="534377" cy="259045"/>
    <xdr:sp macro="" textlink="">
      <xdr:nvSpPr>
        <xdr:cNvPr id="382" name="テキスト ボックス 381"/>
        <xdr:cNvSpPr txBox="1"/>
      </xdr:nvSpPr>
      <xdr:spPr>
        <a:xfrm>
          <a:off x="7594111" y="97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117856</xdr:rowOff>
    </xdr:from>
    <xdr:to>
      <xdr:col>36</xdr:col>
      <xdr:colOff>165100</xdr:colOff>
      <xdr:row>57</xdr:row>
      <xdr:rowOff>48006</xdr:rowOff>
    </xdr:to>
    <xdr:sp macro="" textlink="">
      <xdr:nvSpPr>
        <xdr:cNvPr id="383" name="楕円 382"/>
        <xdr:cNvSpPr/>
      </xdr:nvSpPr>
      <xdr:spPr>
        <a:xfrm>
          <a:off x="69215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39133</xdr:rowOff>
    </xdr:from>
    <xdr:ext cx="534377" cy="259045"/>
    <xdr:sp macro="" textlink="">
      <xdr:nvSpPr>
        <xdr:cNvPr id="384" name="テキスト ボックス 383"/>
        <xdr:cNvSpPr txBox="1"/>
      </xdr:nvSpPr>
      <xdr:spPr>
        <a:xfrm>
          <a:off x="6705111"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47631</xdr:rowOff>
    </xdr:from>
    <xdr:to>
      <xdr:col>55</xdr:col>
      <xdr:colOff>0</xdr:colOff>
      <xdr:row>78</xdr:row>
      <xdr:rowOff>65996</xdr:rowOff>
    </xdr:to>
    <xdr:cxnSp macro="">
      <xdr:nvCxnSpPr>
        <xdr:cNvPr id="413" name="直線コネクタ 412"/>
        <xdr:cNvCxnSpPr/>
      </xdr:nvCxnSpPr>
      <xdr:spPr>
        <a:xfrm flipV="1">
          <a:off x="9639300" y="13420731"/>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52756</xdr:rowOff>
    </xdr:from>
    <xdr:to>
      <xdr:col>50</xdr:col>
      <xdr:colOff>114300</xdr:colOff>
      <xdr:row>78</xdr:row>
      <xdr:rowOff>65996</xdr:rowOff>
    </xdr:to>
    <xdr:cxnSp macro="">
      <xdr:nvCxnSpPr>
        <xdr:cNvPr id="416" name="直線コネクタ 415"/>
        <xdr:cNvCxnSpPr/>
      </xdr:nvCxnSpPr>
      <xdr:spPr>
        <a:xfrm>
          <a:off x="8750300" y="13425856"/>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36088</xdr:rowOff>
    </xdr:from>
    <xdr:to>
      <xdr:col>45</xdr:col>
      <xdr:colOff>177800</xdr:colOff>
      <xdr:row>78</xdr:row>
      <xdr:rowOff>52756</xdr:rowOff>
    </xdr:to>
    <xdr:cxnSp macro="">
      <xdr:nvCxnSpPr>
        <xdr:cNvPr id="419" name="直線コネクタ 418"/>
        <xdr:cNvCxnSpPr/>
      </xdr:nvCxnSpPr>
      <xdr:spPr>
        <a:xfrm>
          <a:off x="7861300" y="13409188"/>
          <a:ext cx="8890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36088</xdr:rowOff>
    </xdr:from>
    <xdr:to>
      <xdr:col>41</xdr:col>
      <xdr:colOff>50800</xdr:colOff>
      <xdr:row>78</xdr:row>
      <xdr:rowOff>56662</xdr:rowOff>
    </xdr:to>
    <xdr:cxnSp macro="">
      <xdr:nvCxnSpPr>
        <xdr:cNvPr id="422" name="直線コネクタ 421"/>
        <xdr:cNvCxnSpPr/>
      </xdr:nvCxnSpPr>
      <xdr:spPr>
        <a:xfrm flipV="1">
          <a:off x="6972300" y="1340918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168281</xdr:rowOff>
    </xdr:from>
    <xdr:to>
      <xdr:col>55</xdr:col>
      <xdr:colOff>50800</xdr:colOff>
      <xdr:row>78</xdr:row>
      <xdr:rowOff>98431</xdr:rowOff>
    </xdr:to>
    <xdr:sp macro="" textlink="">
      <xdr:nvSpPr>
        <xdr:cNvPr id="432" name="楕円 431"/>
        <xdr:cNvSpPr/>
      </xdr:nvSpPr>
      <xdr:spPr>
        <a:xfrm>
          <a:off x="10426700" y="133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146708</xdr:rowOff>
    </xdr:from>
    <xdr:ext cx="469744" cy="259045"/>
    <xdr:sp macro="" textlink="">
      <xdr:nvSpPr>
        <xdr:cNvPr id="433" name="商工費該当値テキスト"/>
        <xdr:cNvSpPr txBox="1"/>
      </xdr:nvSpPr>
      <xdr:spPr>
        <a:xfrm>
          <a:off x="10528300" y="133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15196</xdr:rowOff>
    </xdr:from>
    <xdr:to>
      <xdr:col>50</xdr:col>
      <xdr:colOff>165100</xdr:colOff>
      <xdr:row>78</xdr:row>
      <xdr:rowOff>116796</xdr:rowOff>
    </xdr:to>
    <xdr:sp macro="" textlink="">
      <xdr:nvSpPr>
        <xdr:cNvPr id="434" name="楕円 433"/>
        <xdr:cNvSpPr/>
      </xdr:nvSpPr>
      <xdr:spPr>
        <a:xfrm>
          <a:off x="9588500" y="133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107923</xdr:rowOff>
    </xdr:from>
    <xdr:ext cx="469744" cy="259045"/>
    <xdr:sp macro="" textlink="">
      <xdr:nvSpPr>
        <xdr:cNvPr id="435" name="テキスト ボックス 434"/>
        <xdr:cNvSpPr txBox="1"/>
      </xdr:nvSpPr>
      <xdr:spPr>
        <a:xfrm>
          <a:off x="9404428" y="134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1956</xdr:rowOff>
    </xdr:from>
    <xdr:to>
      <xdr:col>46</xdr:col>
      <xdr:colOff>38100</xdr:colOff>
      <xdr:row>78</xdr:row>
      <xdr:rowOff>103556</xdr:rowOff>
    </xdr:to>
    <xdr:sp macro="" textlink="">
      <xdr:nvSpPr>
        <xdr:cNvPr id="436" name="楕円 435"/>
        <xdr:cNvSpPr/>
      </xdr:nvSpPr>
      <xdr:spPr>
        <a:xfrm>
          <a:off x="8699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94683</xdr:rowOff>
    </xdr:from>
    <xdr:ext cx="469744" cy="259045"/>
    <xdr:sp macro="" textlink="">
      <xdr:nvSpPr>
        <xdr:cNvPr id="437" name="テキスト ボックス 436"/>
        <xdr:cNvSpPr txBox="1"/>
      </xdr:nvSpPr>
      <xdr:spPr>
        <a:xfrm>
          <a:off x="8515428" y="134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156738</xdr:rowOff>
    </xdr:from>
    <xdr:to>
      <xdr:col>41</xdr:col>
      <xdr:colOff>101600</xdr:colOff>
      <xdr:row>78</xdr:row>
      <xdr:rowOff>86888</xdr:rowOff>
    </xdr:to>
    <xdr:sp macro="" textlink="">
      <xdr:nvSpPr>
        <xdr:cNvPr id="438" name="楕円 437"/>
        <xdr:cNvSpPr/>
      </xdr:nvSpPr>
      <xdr:spPr>
        <a:xfrm>
          <a:off x="7810500" y="133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78015</xdr:rowOff>
    </xdr:from>
    <xdr:ext cx="469744" cy="259045"/>
    <xdr:sp macro="" textlink="">
      <xdr:nvSpPr>
        <xdr:cNvPr id="439" name="テキスト ボックス 438"/>
        <xdr:cNvSpPr txBox="1"/>
      </xdr:nvSpPr>
      <xdr:spPr>
        <a:xfrm>
          <a:off x="7626428" y="134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5862</xdr:rowOff>
    </xdr:from>
    <xdr:to>
      <xdr:col>36</xdr:col>
      <xdr:colOff>165100</xdr:colOff>
      <xdr:row>78</xdr:row>
      <xdr:rowOff>107462</xdr:rowOff>
    </xdr:to>
    <xdr:sp macro="" textlink="">
      <xdr:nvSpPr>
        <xdr:cNvPr id="440" name="楕円 439"/>
        <xdr:cNvSpPr/>
      </xdr:nvSpPr>
      <xdr:spPr>
        <a:xfrm>
          <a:off x="6921500" y="133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98589</xdr:rowOff>
    </xdr:from>
    <xdr:ext cx="469744" cy="259045"/>
    <xdr:sp macro="" textlink="">
      <xdr:nvSpPr>
        <xdr:cNvPr id="441" name="テキスト ボックス 440"/>
        <xdr:cNvSpPr txBox="1"/>
      </xdr:nvSpPr>
      <xdr:spPr>
        <a:xfrm>
          <a:off x="6737428" y="1347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148341</xdr:rowOff>
    </xdr:from>
    <xdr:to>
      <xdr:col>55</xdr:col>
      <xdr:colOff>0</xdr:colOff>
      <xdr:row>97</xdr:row>
      <xdr:rowOff>1622</xdr:rowOff>
    </xdr:to>
    <xdr:cxnSp macro="">
      <xdr:nvCxnSpPr>
        <xdr:cNvPr id="468" name="直線コネクタ 467"/>
        <xdr:cNvCxnSpPr/>
      </xdr:nvCxnSpPr>
      <xdr:spPr>
        <a:xfrm flipV="1">
          <a:off x="9639300" y="16607541"/>
          <a:ext cx="838200" cy="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109699</xdr:rowOff>
    </xdr:from>
    <xdr:to>
      <xdr:col>50</xdr:col>
      <xdr:colOff>114300</xdr:colOff>
      <xdr:row>97</xdr:row>
      <xdr:rowOff>1622</xdr:rowOff>
    </xdr:to>
    <xdr:cxnSp macro="">
      <xdr:nvCxnSpPr>
        <xdr:cNvPr id="471" name="直線コネクタ 470"/>
        <xdr:cNvCxnSpPr/>
      </xdr:nvCxnSpPr>
      <xdr:spPr>
        <a:xfrm>
          <a:off x="8750300" y="16568899"/>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87537</xdr:rowOff>
    </xdr:from>
    <xdr:to>
      <xdr:col>45</xdr:col>
      <xdr:colOff>177800</xdr:colOff>
      <xdr:row>96</xdr:row>
      <xdr:rowOff>109699</xdr:rowOff>
    </xdr:to>
    <xdr:cxnSp macro="">
      <xdr:nvCxnSpPr>
        <xdr:cNvPr id="474" name="直線コネクタ 473"/>
        <xdr:cNvCxnSpPr/>
      </xdr:nvCxnSpPr>
      <xdr:spPr>
        <a:xfrm>
          <a:off x="7861300" y="16546737"/>
          <a:ext cx="889000" cy="2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87537</xdr:rowOff>
    </xdr:from>
    <xdr:to>
      <xdr:col>41</xdr:col>
      <xdr:colOff>50800</xdr:colOff>
      <xdr:row>96</xdr:row>
      <xdr:rowOff>145959</xdr:rowOff>
    </xdr:to>
    <xdr:cxnSp macro="">
      <xdr:nvCxnSpPr>
        <xdr:cNvPr id="477" name="直線コネクタ 476"/>
        <xdr:cNvCxnSpPr/>
      </xdr:nvCxnSpPr>
      <xdr:spPr>
        <a:xfrm flipV="1">
          <a:off x="6972300" y="16546737"/>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116567</xdr:rowOff>
    </xdr:from>
    <xdr:ext cx="534377" cy="259045"/>
    <xdr:sp macro="" textlink="">
      <xdr:nvSpPr>
        <xdr:cNvPr id="479" name="テキスト ボックス 478"/>
        <xdr:cNvSpPr txBox="1"/>
      </xdr:nvSpPr>
      <xdr:spPr>
        <a:xfrm>
          <a:off x="7594111" y="167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97541</xdr:rowOff>
    </xdr:from>
    <xdr:to>
      <xdr:col>55</xdr:col>
      <xdr:colOff>50800</xdr:colOff>
      <xdr:row>97</xdr:row>
      <xdr:rowOff>27691</xdr:rowOff>
    </xdr:to>
    <xdr:sp macro="" textlink="">
      <xdr:nvSpPr>
        <xdr:cNvPr id="487" name="楕円 486"/>
        <xdr:cNvSpPr/>
      </xdr:nvSpPr>
      <xdr:spPr>
        <a:xfrm>
          <a:off x="10426700" y="165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120418</xdr:rowOff>
    </xdr:from>
    <xdr:ext cx="534377" cy="259045"/>
    <xdr:sp macro="" textlink="">
      <xdr:nvSpPr>
        <xdr:cNvPr id="488" name="土木費該当値テキスト"/>
        <xdr:cNvSpPr txBox="1"/>
      </xdr:nvSpPr>
      <xdr:spPr>
        <a:xfrm>
          <a:off x="10528300" y="1640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122272</xdr:rowOff>
    </xdr:from>
    <xdr:to>
      <xdr:col>50</xdr:col>
      <xdr:colOff>165100</xdr:colOff>
      <xdr:row>97</xdr:row>
      <xdr:rowOff>52422</xdr:rowOff>
    </xdr:to>
    <xdr:sp macro="" textlink="">
      <xdr:nvSpPr>
        <xdr:cNvPr id="489" name="楕円 488"/>
        <xdr:cNvSpPr/>
      </xdr:nvSpPr>
      <xdr:spPr>
        <a:xfrm>
          <a:off x="9588500" y="165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68949</xdr:rowOff>
    </xdr:from>
    <xdr:ext cx="534377" cy="259045"/>
    <xdr:sp macro="" textlink="">
      <xdr:nvSpPr>
        <xdr:cNvPr id="490" name="テキスト ボックス 489"/>
        <xdr:cNvSpPr txBox="1"/>
      </xdr:nvSpPr>
      <xdr:spPr>
        <a:xfrm>
          <a:off x="9372111" y="163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58899</xdr:rowOff>
    </xdr:from>
    <xdr:to>
      <xdr:col>46</xdr:col>
      <xdr:colOff>38100</xdr:colOff>
      <xdr:row>96</xdr:row>
      <xdr:rowOff>160499</xdr:rowOff>
    </xdr:to>
    <xdr:sp macro="" textlink="">
      <xdr:nvSpPr>
        <xdr:cNvPr id="491" name="楕円 490"/>
        <xdr:cNvSpPr/>
      </xdr:nvSpPr>
      <xdr:spPr>
        <a:xfrm>
          <a:off x="8699500" y="165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5576</xdr:rowOff>
    </xdr:from>
    <xdr:ext cx="534377" cy="259045"/>
    <xdr:sp macro="" textlink="">
      <xdr:nvSpPr>
        <xdr:cNvPr id="492" name="テキスト ボックス 491"/>
        <xdr:cNvSpPr txBox="1"/>
      </xdr:nvSpPr>
      <xdr:spPr>
        <a:xfrm>
          <a:off x="8483111" y="162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36737</xdr:rowOff>
    </xdr:from>
    <xdr:to>
      <xdr:col>41</xdr:col>
      <xdr:colOff>101600</xdr:colOff>
      <xdr:row>96</xdr:row>
      <xdr:rowOff>138337</xdr:rowOff>
    </xdr:to>
    <xdr:sp macro="" textlink="">
      <xdr:nvSpPr>
        <xdr:cNvPr id="493" name="楕円 492"/>
        <xdr:cNvSpPr/>
      </xdr:nvSpPr>
      <xdr:spPr>
        <a:xfrm>
          <a:off x="7810500" y="164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154864</xdr:rowOff>
    </xdr:from>
    <xdr:ext cx="534377" cy="259045"/>
    <xdr:sp macro="" textlink="">
      <xdr:nvSpPr>
        <xdr:cNvPr id="494" name="テキスト ボックス 493"/>
        <xdr:cNvSpPr txBox="1"/>
      </xdr:nvSpPr>
      <xdr:spPr>
        <a:xfrm>
          <a:off x="7594111" y="162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95159</xdr:rowOff>
    </xdr:from>
    <xdr:to>
      <xdr:col>36</xdr:col>
      <xdr:colOff>165100</xdr:colOff>
      <xdr:row>97</xdr:row>
      <xdr:rowOff>25309</xdr:rowOff>
    </xdr:to>
    <xdr:sp macro="" textlink="">
      <xdr:nvSpPr>
        <xdr:cNvPr id="495" name="楕円 494"/>
        <xdr:cNvSpPr/>
      </xdr:nvSpPr>
      <xdr:spPr>
        <a:xfrm>
          <a:off x="6921500" y="1655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41836</xdr:rowOff>
    </xdr:from>
    <xdr:ext cx="534377" cy="259045"/>
    <xdr:sp macro="" textlink="">
      <xdr:nvSpPr>
        <xdr:cNvPr id="496" name="テキスト ボックス 495"/>
        <xdr:cNvSpPr txBox="1"/>
      </xdr:nvSpPr>
      <xdr:spPr>
        <a:xfrm>
          <a:off x="6705111" y="163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11951</xdr:rowOff>
    </xdr:from>
    <xdr:to>
      <xdr:col>85</xdr:col>
      <xdr:colOff>127000</xdr:colOff>
      <xdr:row>36</xdr:row>
      <xdr:rowOff>107772</xdr:rowOff>
    </xdr:to>
    <xdr:cxnSp macro="">
      <xdr:nvCxnSpPr>
        <xdr:cNvPr id="525" name="直線コネクタ 524"/>
        <xdr:cNvCxnSpPr/>
      </xdr:nvCxnSpPr>
      <xdr:spPr>
        <a:xfrm flipV="1">
          <a:off x="15481300" y="6184151"/>
          <a:ext cx="8382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107772</xdr:rowOff>
    </xdr:from>
    <xdr:to>
      <xdr:col>81</xdr:col>
      <xdr:colOff>50800</xdr:colOff>
      <xdr:row>36</xdr:row>
      <xdr:rowOff>155397</xdr:rowOff>
    </xdr:to>
    <xdr:cxnSp macro="">
      <xdr:nvCxnSpPr>
        <xdr:cNvPr id="528" name="直線コネクタ 527"/>
        <xdr:cNvCxnSpPr/>
      </xdr:nvCxnSpPr>
      <xdr:spPr>
        <a:xfrm flipV="1">
          <a:off x="14592300" y="627997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128537</xdr:rowOff>
    </xdr:from>
    <xdr:to>
      <xdr:col>76</xdr:col>
      <xdr:colOff>114300</xdr:colOff>
      <xdr:row>36</xdr:row>
      <xdr:rowOff>155397</xdr:rowOff>
    </xdr:to>
    <xdr:cxnSp macro="">
      <xdr:nvCxnSpPr>
        <xdr:cNvPr id="531" name="直線コネクタ 530"/>
        <xdr:cNvCxnSpPr/>
      </xdr:nvCxnSpPr>
      <xdr:spPr>
        <a:xfrm>
          <a:off x="13703300" y="630073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128537</xdr:rowOff>
    </xdr:from>
    <xdr:to>
      <xdr:col>71</xdr:col>
      <xdr:colOff>177800</xdr:colOff>
      <xdr:row>36</xdr:row>
      <xdr:rowOff>145586</xdr:rowOff>
    </xdr:to>
    <xdr:cxnSp macro="">
      <xdr:nvCxnSpPr>
        <xdr:cNvPr id="534" name="直線コネクタ 533"/>
        <xdr:cNvCxnSpPr/>
      </xdr:nvCxnSpPr>
      <xdr:spPr>
        <a:xfrm flipV="1">
          <a:off x="12814300" y="6300737"/>
          <a:ext cx="889000" cy="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115454</xdr:rowOff>
    </xdr:from>
    <xdr:ext cx="534377" cy="259045"/>
    <xdr:sp macro="" textlink="">
      <xdr:nvSpPr>
        <xdr:cNvPr id="536" name="テキスト ボックス 535"/>
        <xdr:cNvSpPr txBox="1"/>
      </xdr:nvSpPr>
      <xdr:spPr>
        <a:xfrm>
          <a:off x="13436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132601</xdr:rowOff>
    </xdr:from>
    <xdr:to>
      <xdr:col>85</xdr:col>
      <xdr:colOff>177800</xdr:colOff>
      <xdr:row>36</xdr:row>
      <xdr:rowOff>62751</xdr:rowOff>
    </xdr:to>
    <xdr:sp macro="" textlink="">
      <xdr:nvSpPr>
        <xdr:cNvPr id="544" name="楕円 543"/>
        <xdr:cNvSpPr/>
      </xdr:nvSpPr>
      <xdr:spPr>
        <a:xfrm>
          <a:off x="16268700" y="61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155478</xdr:rowOff>
    </xdr:from>
    <xdr:ext cx="534377" cy="259045"/>
    <xdr:sp macro="" textlink="">
      <xdr:nvSpPr>
        <xdr:cNvPr id="545" name="消防費該当値テキスト"/>
        <xdr:cNvSpPr txBox="1"/>
      </xdr:nvSpPr>
      <xdr:spPr>
        <a:xfrm>
          <a:off x="16370300" y="59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56972</xdr:rowOff>
    </xdr:from>
    <xdr:to>
      <xdr:col>81</xdr:col>
      <xdr:colOff>101600</xdr:colOff>
      <xdr:row>36</xdr:row>
      <xdr:rowOff>158572</xdr:rowOff>
    </xdr:to>
    <xdr:sp macro="" textlink="">
      <xdr:nvSpPr>
        <xdr:cNvPr id="546" name="楕円 545"/>
        <xdr:cNvSpPr/>
      </xdr:nvSpPr>
      <xdr:spPr>
        <a:xfrm>
          <a:off x="154305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149699</xdr:rowOff>
    </xdr:from>
    <xdr:ext cx="534377" cy="259045"/>
    <xdr:sp macro="" textlink="">
      <xdr:nvSpPr>
        <xdr:cNvPr id="547" name="テキスト ボックス 546"/>
        <xdr:cNvSpPr txBox="1"/>
      </xdr:nvSpPr>
      <xdr:spPr>
        <a:xfrm>
          <a:off x="15214111" y="63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104597</xdr:rowOff>
    </xdr:from>
    <xdr:to>
      <xdr:col>76</xdr:col>
      <xdr:colOff>165100</xdr:colOff>
      <xdr:row>37</xdr:row>
      <xdr:rowOff>34747</xdr:rowOff>
    </xdr:to>
    <xdr:sp macro="" textlink="">
      <xdr:nvSpPr>
        <xdr:cNvPr id="548" name="楕円 547"/>
        <xdr:cNvSpPr/>
      </xdr:nvSpPr>
      <xdr:spPr>
        <a:xfrm>
          <a:off x="14541500" y="62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25874</xdr:rowOff>
    </xdr:from>
    <xdr:ext cx="534377" cy="259045"/>
    <xdr:sp macro="" textlink="">
      <xdr:nvSpPr>
        <xdr:cNvPr id="549" name="テキスト ボックス 548"/>
        <xdr:cNvSpPr txBox="1"/>
      </xdr:nvSpPr>
      <xdr:spPr>
        <a:xfrm>
          <a:off x="14325111" y="63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77737</xdr:rowOff>
    </xdr:from>
    <xdr:to>
      <xdr:col>72</xdr:col>
      <xdr:colOff>38100</xdr:colOff>
      <xdr:row>37</xdr:row>
      <xdr:rowOff>7887</xdr:rowOff>
    </xdr:to>
    <xdr:sp macro="" textlink="">
      <xdr:nvSpPr>
        <xdr:cNvPr id="550" name="楕円 549"/>
        <xdr:cNvSpPr/>
      </xdr:nvSpPr>
      <xdr:spPr>
        <a:xfrm>
          <a:off x="136525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170464</xdr:rowOff>
    </xdr:from>
    <xdr:ext cx="534377" cy="259045"/>
    <xdr:sp macro="" textlink="">
      <xdr:nvSpPr>
        <xdr:cNvPr id="551" name="テキスト ボックス 550"/>
        <xdr:cNvSpPr txBox="1"/>
      </xdr:nvSpPr>
      <xdr:spPr>
        <a:xfrm>
          <a:off x="13436111" y="63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94786</xdr:rowOff>
    </xdr:from>
    <xdr:to>
      <xdr:col>67</xdr:col>
      <xdr:colOff>101600</xdr:colOff>
      <xdr:row>37</xdr:row>
      <xdr:rowOff>24936</xdr:rowOff>
    </xdr:to>
    <xdr:sp macro="" textlink="">
      <xdr:nvSpPr>
        <xdr:cNvPr id="552" name="楕円 551"/>
        <xdr:cNvSpPr/>
      </xdr:nvSpPr>
      <xdr:spPr>
        <a:xfrm>
          <a:off x="12763500" y="62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16063</xdr:rowOff>
    </xdr:from>
    <xdr:ext cx="534377" cy="259045"/>
    <xdr:sp macro="" textlink="">
      <xdr:nvSpPr>
        <xdr:cNvPr id="553" name="テキスト ボックス 552"/>
        <xdr:cNvSpPr txBox="1"/>
      </xdr:nvSpPr>
      <xdr:spPr>
        <a:xfrm>
          <a:off x="12547111" y="63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146512</xdr:rowOff>
    </xdr:from>
    <xdr:to>
      <xdr:col>85</xdr:col>
      <xdr:colOff>127000</xdr:colOff>
      <xdr:row>56</xdr:row>
      <xdr:rowOff>162413</xdr:rowOff>
    </xdr:to>
    <xdr:cxnSp macro="">
      <xdr:nvCxnSpPr>
        <xdr:cNvPr id="580" name="直線コネクタ 579"/>
        <xdr:cNvCxnSpPr/>
      </xdr:nvCxnSpPr>
      <xdr:spPr>
        <a:xfrm flipV="1">
          <a:off x="15481300" y="9576262"/>
          <a:ext cx="838200" cy="1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162413</xdr:rowOff>
    </xdr:from>
    <xdr:to>
      <xdr:col>81</xdr:col>
      <xdr:colOff>50800</xdr:colOff>
      <xdr:row>57</xdr:row>
      <xdr:rowOff>24065</xdr:rowOff>
    </xdr:to>
    <xdr:cxnSp macro="">
      <xdr:nvCxnSpPr>
        <xdr:cNvPr id="583" name="直線コネクタ 582"/>
        <xdr:cNvCxnSpPr/>
      </xdr:nvCxnSpPr>
      <xdr:spPr>
        <a:xfrm flipV="1">
          <a:off x="14592300" y="9763613"/>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24065</xdr:rowOff>
    </xdr:from>
    <xdr:to>
      <xdr:col>76</xdr:col>
      <xdr:colOff>114300</xdr:colOff>
      <xdr:row>57</xdr:row>
      <xdr:rowOff>33415</xdr:rowOff>
    </xdr:to>
    <xdr:cxnSp macro="">
      <xdr:nvCxnSpPr>
        <xdr:cNvPr id="586" name="直線コネクタ 585"/>
        <xdr:cNvCxnSpPr/>
      </xdr:nvCxnSpPr>
      <xdr:spPr>
        <a:xfrm flipV="1">
          <a:off x="13703300" y="97967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33415</xdr:rowOff>
    </xdr:from>
    <xdr:to>
      <xdr:col>71</xdr:col>
      <xdr:colOff>177800</xdr:colOff>
      <xdr:row>57</xdr:row>
      <xdr:rowOff>88146</xdr:rowOff>
    </xdr:to>
    <xdr:cxnSp macro="">
      <xdr:nvCxnSpPr>
        <xdr:cNvPr id="589" name="直線コネクタ 588"/>
        <xdr:cNvCxnSpPr/>
      </xdr:nvCxnSpPr>
      <xdr:spPr>
        <a:xfrm flipV="1">
          <a:off x="12814300" y="9806065"/>
          <a:ext cx="889000" cy="5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81075</xdr:rowOff>
    </xdr:from>
    <xdr:ext cx="534377" cy="259045"/>
    <xdr:sp macro="" textlink="">
      <xdr:nvSpPr>
        <xdr:cNvPr id="591" name="テキスト ボックス 590"/>
        <xdr:cNvSpPr txBox="1"/>
      </xdr:nvSpPr>
      <xdr:spPr>
        <a:xfrm>
          <a:off x="13436111" y="98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95712</xdr:rowOff>
    </xdr:from>
    <xdr:to>
      <xdr:col>85</xdr:col>
      <xdr:colOff>177800</xdr:colOff>
      <xdr:row>56</xdr:row>
      <xdr:rowOff>25862</xdr:rowOff>
    </xdr:to>
    <xdr:sp macro="" textlink="">
      <xdr:nvSpPr>
        <xdr:cNvPr id="599" name="楕円 598"/>
        <xdr:cNvSpPr/>
      </xdr:nvSpPr>
      <xdr:spPr>
        <a:xfrm>
          <a:off x="16268700" y="95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118589</xdr:rowOff>
    </xdr:from>
    <xdr:ext cx="599010" cy="259045"/>
    <xdr:sp macro="" textlink="">
      <xdr:nvSpPr>
        <xdr:cNvPr id="600" name="教育費該当値テキスト"/>
        <xdr:cNvSpPr txBox="1"/>
      </xdr:nvSpPr>
      <xdr:spPr>
        <a:xfrm>
          <a:off x="16370300" y="937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111613</xdr:rowOff>
    </xdr:from>
    <xdr:to>
      <xdr:col>81</xdr:col>
      <xdr:colOff>101600</xdr:colOff>
      <xdr:row>57</xdr:row>
      <xdr:rowOff>41763</xdr:rowOff>
    </xdr:to>
    <xdr:sp macro="" textlink="">
      <xdr:nvSpPr>
        <xdr:cNvPr id="601" name="楕円 600"/>
        <xdr:cNvSpPr/>
      </xdr:nvSpPr>
      <xdr:spPr>
        <a:xfrm>
          <a:off x="15430500" y="97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58290</xdr:rowOff>
    </xdr:from>
    <xdr:ext cx="534377" cy="259045"/>
    <xdr:sp macro="" textlink="">
      <xdr:nvSpPr>
        <xdr:cNvPr id="602" name="テキスト ボックス 601"/>
        <xdr:cNvSpPr txBox="1"/>
      </xdr:nvSpPr>
      <xdr:spPr>
        <a:xfrm>
          <a:off x="15214111" y="94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144715</xdr:rowOff>
    </xdr:from>
    <xdr:to>
      <xdr:col>76</xdr:col>
      <xdr:colOff>165100</xdr:colOff>
      <xdr:row>57</xdr:row>
      <xdr:rowOff>74865</xdr:rowOff>
    </xdr:to>
    <xdr:sp macro="" textlink="">
      <xdr:nvSpPr>
        <xdr:cNvPr id="603" name="楕円 602"/>
        <xdr:cNvSpPr/>
      </xdr:nvSpPr>
      <xdr:spPr>
        <a:xfrm>
          <a:off x="14541500" y="97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91392</xdr:rowOff>
    </xdr:from>
    <xdr:ext cx="534377" cy="259045"/>
    <xdr:sp macro="" textlink="">
      <xdr:nvSpPr>
        <xdr:cNvPr id="604" name="テキスト ボックス 603"/>
        <xdr:cNvSpPr txBox="1"/>
      </xdr:nvSpPr>
      <xdr:spPr>
        <a:xfrm>
          <a:off x="14325111" y="95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154065</xdr:rowOff>
    </xdr:from>
    <xdr:to>
      <xdr:col>72</xdr:col>
      <xdr:colOff>38100</xdr:colOff>
      <xdr:row>57</xdr:row>
      <xdr:rowOff>84215</xdr:rowOff>
    </xdr:to>
    <xdr:sp macro="" textlink="">
      <xdr:nvSpPr>
        <xdr:cNvPr id="605" name="楕円 604"/>
        <xdr:cNvSpPr/>
      </xdr:nvSpPr>
      <xdr:spPr>
        <a:xfrm>
          <a:off x="13652500" y="9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100742</xdr:rowOff>
    </xdr:from>
    <xdr:ext cx="534377" cy="259045"/>
    <xdr:sp macro="" textlink="">
      <xdr:nvSpPr>
        <xdr:cNvPr id="606" name="テキスト ボックス 605"/>
        <xdr:cNvSpPr txBox="1"/>
      </xdr:nvSpPr>
      <xdr:spPr>
        <a:xfrm>
          <a:off x="13436111" y="953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37346</xdr:rowOff>
    </xdr:from>
    <xdr:to>
      <xdr:col>67</xdr:col>
      <xdr:colOff>101600</xdr:colOff>
      <xdr:row>57</xdr:row>
      <xdr:rowOff>138946</xdr:rowOff>
    </xdr:to>
    <xdr:sp macro="" textlink="">
      <xdr:nvSpPr>
        <xdr:cNvPr id="607" name="楕円 606"/>
        <xdr:cNvSpPr/>
      </xdr:nvSpPr>
      <xdr:spPr>
        <a:xfrm>
          <a:off x="12763500" y="9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130073</xdr:rowOff>
    </xdr:from>
    <xdr:ext cx="534377" cy="259045"/>
    <xdr:sp macro="" textlink="">
      <xdr:nvSpPr>
        <xdr:cNvPr id="608" name="テキスト ボックス 607"/>
        <xdr:cNvSpPr txBox="1"/>
      </xdr:nvSpPr>
      <xdr:spPr>
        <a:xfrm>
          <a:off x="12547111" y="99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19228</xdr:rowOff>
    </xdr:from>
    <xdr:to>
      <xdr:col>85</xdr:col>
      <xdr:colOff>127000</xdr:colOff>
      <xdr:row>78</xdr:row>
      <xdr:rowOff>23240</xdr:rowOff>
    </xdr:to>
    <xdr:cxnSp macro="">
      <xdr:nvCxnSpPr>
        <xdr:cNvPr id="633" name="直線コネクタ 632"/>
        <xdr:cNvCxnSpPr/>
      </xdr:nvCxnSpPr>
      <xdr:spPr>
        <a:xfrm flipV="1">
          <a:off x="15481300" y="13392328"/>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23240</xdr:rowOff>
    </xdr:from>
    <xdr:to>
      <xdr:col>81</xdr:col>
      <xdr:colOff>50800</xdr:colOff>
      <xdr:row>78</xdr:row>
      <xdr:rowOff>25400</xdr:rowOff>
    </xdr:to>
    <xdr:cxnSp macro="">
      <xdr:nvCxnSpPr>
        <xdr:cNvPr id="636" name="直線コネクタ 635"/>
        <xdr:cNvCxnSpPr/>
      </xdr:nvCxnSpPr>
      <xdr:spPr>
        <a:xfrm flipV="1">
          <a:off x="14592300" y="1339634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18582</xdr:rowOff>
    </xdr:from>
    <xdr:to>
      <xdr:col>71</xdr:col>
      <xdr:colOff>177800</xdr:colOff>
      <xdr:row>78</xdr:row>
      <xdr:rowOff>25400</xdr:rowOff>
    </xdr:to>
    <xdr:cxnSp macro="">
      <xdr:nvCxnSpPr>
        <xdr:cNvPr id="642" name="直線コネクタ 641"/>
        <xdr:cNvCxnSpPr/>
      </xdr:nvCxnSpPr>
      <xdr:spPr>
        <a:xfrm>
          <a:off x="12814300" y="13391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139878</xdr:rowOff>
    </xdr:from>
    <xdr:to>
      <xdr:col>85</xdr:col>
      <xdr:colOff>177800</xdr:colOff>
      <xdr:row>78</xdr:row>
      <xdr:rowOff>70028</xdr:rowOff>
    </xdr:to>
    <xdr:sp macro="" textlink="">
      <xdr:nvSpPr>
        <xdr:cNvPr id="652" name="楕円 651"/>
        <xdr:cNvSpPr/>
      </xdr:nvSpPr>
      <xdr:spPr>
        <a:xfrm>
          <a:off x="162687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143890</xdr:rowOff>
    </xdr:from>
    <xdr:to>
      <xdr:col>81</xdr:col>
      <xdr:colOff>101600</xdr:colOff>
      <xdr:row>78</xdr:row>
      <xdr:rowOff>74040</xdr:rowOff>
    </xdr:to>
    <xdr:sp macro="" textlink="">
      <xdr:nvSpPr>
        <xdr:cNvPr id="654" name="楕円 653"/>
        <xdr:cNvSpPr/>
      </xdr:nvSpPr>
      <xdr:spPr>
        <a:xfrm>
          <a:off x="15430500" y="133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65167</xdr:rowOff>
    </xdr:from>
    <xdr:ext cx="378565" cy="259045"/>
    <xdr:sp macro="" textlink="">
      <xdr:nvSpPr>
        <xdr:cNvPr id="655" name="テキスト ボックス 654"/>
        <xdr:cNvSpPr txBox="1"/>
      </xdr:nvSpPr>
      <xdr:spPr>
        <a:xfrm>
          <a:off x="15292017" y="1343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139232</xdr:rowOff>
    </xdr:from>
    <xdr:to>
      <xdr:col>67</xdr:col>
      <xdr:colOff>101600</xdr:colOff>
      <xdr:row>78</xdr:row>
      <xdr:rowOff>69382</xdr:rowOff>
    </xdr:to>
    <xdr:sp macro="" textlink="">
      <xdr:nvSpPr>
        <xdr:cNvPr id="660" name="楕円 659"/>
        <xdr:cNvSpPr/>
      </xdr:nvSpPr>
      <xdr:spPr>
        <a:xfrm>
          <a:off x="12763500" y="133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60509</xdr:rowOff>
    </xdr:from>
    <xdr:ext cx="469744" cy="259045"/>
    <xdr:sp macro="" textlink="">
      <xdr:nvSpPr>
        <xdr:cNvPr id="661" name="テキスト ボックス 660"/>
        <xdr:cNvSpPr txBox="1"/>
      </xdr:nvSpPr>
      <xdr:spPr>
        <a:xfrm>
          <a:off x="12579428" y="134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140151</xdr:rowOff>
    </xdr:from>
    <xdr:to>
      <xdr:col>85</xdr:col>
      <xdr:colOff>127000</xdr:colOff>
      <xdr:row>95</xdr:row>
      <xdr:rowOff>154960</xdr:rowOff>
    </xdr:to>
    <xdr:cxnSp macro="">
      <xdr:nvCxnSpPr>
        <xdr:cNvPr id="686" name="直線コネクタ 685"/>
        <xdr:cNvCxnSpPr/>
      </xdr:nvCxnSpPr>
      <xdr:spPr>
        <a:xfrm flipV="1">
          <a:off x="15481300" y="16427901"/>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154960</xdr:rowOff>
    </xdr:from>
    <xdr:to>
      <xdr:col>81</xdr:col>
      <xdr:colOff>50800</xdr:colOff>
      <xdr:row>96</xdr:row>
      <xdr:rowOff>17480</xdr:rowOff>
    </xdr:to>
    <xdr:cxnSp macro="">
      <xdr:nvCxnSpPr>
        <xdr:cNvPr id="689" name="直線コネクタ 688"/>
        <xdr:cNvCxnSpPr/>
      </xdr:nvCxnSpPr>
      <xdr:spPr>
        <a:xfrm flipV="1">
          <a:off x="14592300" y="1644271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17480</xdr:rowOff>
    </xdr:from>
    <xdr:to>
      <xdr:col>76</xdr:col>
      <xdr:colOff>114300</xdr:colOff>
      <xdr:row>96</xdr:row>
      <xdr:rowOff>54804</xdr:rowOff>
    </xdr:to>
    <xdr:cxnSp macro="">
      <xdr:nvCxnSpPr>
        <xdr:cNvPr id="692" name="直線コネクタ 691"/>
        <xdr:cNvCxnSpPr/>
      </xdr:nvCxnSpPr>
      <xdr:spPr>
        <a:xfrm flipV="1">
          <a:off x="13703300" y="16476680"/>
          <a:ext cx="889000" cy="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51609</xdr:rowOff>
    </xdr:from>
    <xdr:to>
      <xdr:col>71</xdr:col>
      <xdr:colOff>177800</xdr:colOff>
      <xdr:row>96</xdr:row>
      <xdr:rowOff>54804</xdr:rowOff>
    </xdr:to>
    <xdr:cxnSp macro="">
      <xdr:nvCxnSpPr>
        <xdr:cNvPr id="695" name="直線コネクタ 694"/>
        <xdr:cNvCxnSpPr/>
      </xdr:nvCxnSpPr>
      <xdr:spPr>
        <a:xfrm>
          <a:off x="12814300" y="16510809"/>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115212</xdr:rowOff>
    </xdr:from>
    <xdr:ext cx="534377" cy="259045"/>
    <xdr:sp macro="" textlink="">
      <xdr:nvSpPr>
        <xdr:cNvPr id="697" name="テキスト ボックス 696"/>
        <xdr:cNvSpPr txBox="1"/>
      </xdr:nvSpPr>
      <xdr:spPr>
        <a:xfrm>
          <a:off x="13436111" y="165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89351</xdr:rowOff>
    </xdr:from>
    <xdr:to>
      <xdr:col>85</xdr:col>
      <xdr:colOff>177800</xdr:colOff>
      <xdr:row>96</xdr:row>
      <xdr:rowOff>19501</xdr:rowOff>
    </xdr:to>
    <xdr:sp macro="" textlink="">
      <xdr:nvSpPr>
        <xdr:cNvPr id="705" name="楕円 704"/>
        <xdr:cNvSpPr/>
      </xdr:nvSpPr>
      <xdr:spPr>
        <a:xfrm>
          <a:off x="16268700" y="163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112228</xdr:rowOff>
    </xdr:from>
    <xdr:ext cx="534377" cy="259045"/>
    <xdr:sp macro="" textlink="">
      <xdr:nvSpPr>
        <xdr:cNvPr id="706" name="公債費該当値テキスト"/>
        <xdr:cNvSpPr txBox="1"/>
      </xdr:nvSpPr>
      <xdr:spPr>
        <a:xfrm>
          <a:off x="16370300" y="162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104160</xdr:rowOff>
    </xdr:from>
    <xdr:to>
      <xdr:col>81</xdr:col>
      <xdr:colOff>101600</xdr:colOff>
      <xdr:row>96</xdr:row>
      <xdr:rowOff>34310</xdr:rowOff>
    </xdr:to>
    <xdr:sp macro="" textlink="">
      <xdr:nvSpPr>
        <xdr:cNvPr id="707" name="楕円 706"/>
        <xdr:cNvSpPr/>
      </xdr:nvSpPr>
      <xdr:spPr>
        <a:xfrm>
          <a:off x="15430500" y="1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50837</xdr:rowOff>
    </xdr:from>
    <xdr:ext cx="534377" cy="259045"/>
    <xdr:sp macro="" textlink="">
      <xdr:nvSpPr>
        <xdr:cNvPr id="708" name="テキスト ボックス 707"/>
        <xdr:cNvSpPr txBox="1"/>
      </xdr:nvSpPr>
      <xdr:spPr>
        <a:xfrm>
          <a:off x="15214111" y="161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138130</xdr:rowOff>
    </xdr:from>
    <xdr:to>
      <xdr:col>76</xdr:col>
      <xdr:colOff>165100</xdr:colOff>
      <xdr:row>96</xdr:row>
      <xdr:rowOff>68280</xdr:rowOff>
    </xdr:to>
    <xdr:sp macro="" textlink="">
      <xdr:nvSpPr>
        <xdr:cNvPr id="709" name="楕円 708"/>
        <xdr:cNvSpPr/>
      </xdr:nvSpPr>
      <xdr:spPr>
        <a:xfrm>
          <a:off x="14541500" y="164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84807</xdr:rowOff>
    </xdr:from>
    <xdr:ext cx="534377" cy="259045"/>
    <xdr:sp macro="" textlink="">
      <xdr:nvSpPr>
        <xdr:cNvPr id="710" name="テキスト ボックス 709"/>
        <xdr:cNvSpPr txBox="1"/>
      </xdr:nvSpPr>
      <xdr:spPr>
        <a:xfrm>
          <a:off x="14325111" y="162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4004</xdr:rowOff>
    </xdr:from>
    <xdr:to>
      <xdr:col>72</xdr:col>
      <xdr:colOff>38100</xdr:colOff>
      <xdr:row>96</xdr:row>
      <xdr:rowOff>105604</xdr:rowOff>
    </xdr:to>
    <xdr:sp macro="" textlink="">
      <xdr:nvSpPr>
        <xdr:cNvPr id="711" name="楕円 710"/>
        <xdr:cNvSpPr/>
      </xdr:nvSpPr>
      <xdr:spPr>
        <a:xfrm>
          <a:off x="13652500" y="164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122131</xdr:rowOff>
    </xdr:from>
    <xdr:ext cx="534377" cy="259045"/>
    <xdr:sp macro="" textlink="">
      <xdr:nvSpPr>
        <xdr:cNvPr id="712" name="テキスト ボックス 711"/>
        <xdr:cNvSpPr txBox="1"/>
      </xdr:nvSpPr>
      <xdr:spPr>
        <a:xfrm>
          <a:off x="13436111" y="1623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809</xdr:rowOff>
    </xdr:from>
    <xdr:to>
      <xdr:col>67</xdr:col>
      <xdr:colOff>101600</xdr:colOff>
      <xdr:row>96</xdr:row>
      <xdr:rowOff>102409</xdr:rowOff>
    </xdr:to>
    <xdr:sp macro="" textlink="">
      <xdr:nvSpPr>
        <xdr:cNvPr id="713" name="楕円 712"/>
        <xdr:cNvSpPr/>
      </xdr:nvSpPr>
      <xdr:spPr>
        <a:xfrm>
          <a:off x="12763500" y="164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118936</xdr:rowOff>
    </xdr:from>
    <xdr:ext cx="534377" cy="259045"/>
    <xdr:sp macro="" textlink="">
      <xdr:nvSpPr>
        <xdr:cNvPr id="714" name="テキスト ボックス 713"/>
        <xdr:cNvSpPr txBox="1"/>
      </xdr:nvSpPr>
      <xdr:spPr>
        <a:xfrm>
          <a:off x="12547111" y="162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類似団体と比較すると、労働費・民生費・衛生費・土木費・教育費・公債費の住民一人当たりのコストが高止まりしている。</a:t>
          </a:r>
        </a:p>
        <a:p>
          <a:r>
            <a:rPr kumimoji="1" lang="ja-JP" altLang="en-US" sz="1300">
              <a:latin typeface="ＭＳ Ｐゴシック" panose="020B0600070205080204" pitchFamily="50" charset="-128"/>
              <a:ea typeface="ＭＳ Ｐゴシック" panose="020B0600070205080204" pitchFamily="50" charset="-128"/>
            </a:rPr>
            <a:t>　民生費および教育費は、県立高校建設に伴い保育所・体育館・図書館等の整備に係る普通建設事業費の増加が要因である。</a:t>
          </a:r>
        </a:p>
        <a:p>
          <a:r>
            <a:rPr kumimoji="1" lang="ja-JP" altLang="en-US" sz="1300">
              <a:latin typeface="ＭＳ Ｐゴシック" panose="020B0600070205080204" pitchFamily="50" charset="-128"/>
              <a:ea typeface="ＭＳ Ｐゴシック" panose="020B0600070205080204" pitchFamily="50" charset="-128"/>
            </a:rPr>
            <a:t>　衛生費は、峡南医療センター企業団への負担金等が多額であることによるものである。</a:t>
          </a:r>
        </a:p>
        <a:p>
          <a:r>
            <a:rPr kumimoji="1" lang="ja-JP" altLang="en-US" sz="1300">
              <a:latin typeface="ＭＳ Ｐゴシック" panose="020B0600070205080204" pitchFamily="50" charset="-128"/>
              <a:ea typeface="ＭＳ Ｐゴシック" panose="020B0600070205080204" pitchFamily="50" charset="-128"/>
            </a:rPr>
            <a:t>　土木費・公債費については近年、大型の建設事業が継続していることにより増加傾向にある。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実質収支額は前年度から減少し、実質単年度収支は、平成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年度から引き続き赤字となっている。これは、一般会計等における歳入が</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％増加したのに対し、歳出は</a:t>
          </a: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％増加となっていることによるものである。歳入増加の主な要因は地方債の増加であり、歳出増加の主な要因は、普通建設事業費の増加である。</a:t>
          </a:r>
        </a:p>
        <a:p>
          <a:r>
            <a:rPr kumimoji="1" lang="ja-JP" altLang="en-US" sz="1200">
              <a:latin typeface="ＭＳ ゴシック" pitchFamily="49" charset="-128"/>
              <a:ea typeface="ＭＳ ゴシック" pitchFamily="49" charset="-128"/>
            </a:rPr>
            <a:t>　財政調整基金については、平成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年度から取崩により残高減となっている。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年度は一般会計で対前年度で</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ポイントの減となっている。これは、実質収支額、標準財政規模が減少したことによる影響が大きい要因である。</a:t>
          </a:r>
        </a:p>
        <a:p>
          <a:r>
            <a:rPr kumimoji="1" lang="ja-JP" altLang="en-US" sz="1400">
              <a:latin typeface="ＭＳ ゴシック" pitchFamily="49" charset="-128"/>
              <a:ea typeface="ＭＳ ゴシック" pitchFamily="49" charset="-128"/>
            </a:rPr>
            <a:t>　その他の事業会計・特別会計については、あまり変化が見られないが、今後も事業会計・特別会計も含め、健全化・適正化に努める必要がある。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11451819</v>
      </c>
      <c r="BO4" s="423"/>
      <c r="BP4" s="423"/>
      <c r="BQ4" s="423"/>
      <c r="BR4" s="423"/>
      <c r="BS4" s="423"/>
      <c r="BT4" s="423"/>
      <c r="BU4" s="424"/>
      <c r="BV4" s="422">
        <v>10148086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7.2</v>
      </c>
      <c r="CU4" s="604"/>
      <c r="CV4" s="604"/>
      <c r="CW4" s="604"/>
      <c r="CX4" s="604"/>
      <c r="CY4" s="604"/>
      <c r="CZ4" s="604"/>
      <c r="DA4" s="605"/>
      <c r="DB4" s="603">
        <v>7.9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10900384</v>
      </c>
      <c r="BO5" s="428"/>
      <c r="BP5" s="428"/>
      <c r="BQ5" s="428"/>
      <c r="BR5" s="428"/>
      <c r="BS5" s="428"/>
      <c r="BT5" s="428"/>
      <c r="BU5" s="429"/>
      <c r="BV5" s="427">
        <v>9629319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87.3</v>
      </c>
      <c r="CU5" s="398"/>
      <c r="CV5" s="398"/>
      <c r="CW5" s="398"/>
      <c r="CX5" s="398"/>
      <c r="CY5" s="398"/>
      <c r="CZ5" s="398"/>
      <c r="DA5" s="399"/>
      <c r="DB5" s="397">
        <v>84.9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551435</v>
      </c>
      <c r="BO6" s="428"/>
      <c r="BP6" s="428"/>
      <c r="BQ6" s="428"/>
      <c r="BR6" s="428"/>
      <c r="BS6" s="428"/>
      <c r="BT6" s="428"/>
      <c r="BU6" s="429"/>
      <c r="BV6" s="427">
        <v>518767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91.4</v>
      </c>
      <c r="CU6" s="578"/>
      <c r="CV6" s="578"/>
      <c r="CW6" s="578"/>
      <c r="CX6" s="578"/>
      <c r="CY6" s="578"/>
      <c r="CZ6" s="578"/>
      <c r="DA6" s="579"/>
      <c r="DB6" s="577">
        <v>88.9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132257</v>
      </c>
      <c r="BO7" s="428"/>
      <c r="BP7" s="428"/>
      <c r="BQ7" s="428"/>
      <c r="BR7" s="428"/>
      <c r="BS7" s="428"/>
      <c r="BT7" s="428"/>
      <c r="BU7" s="429"/>
      <c r="BV7" s="427">
        <v>56006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5802369</v>
      </c>
      <c r="CU7" s="428"/>
      <c r="CV7" s="428"/>
      <c r="CW7" s="428"/>
      <c r="CX7" s="428"/>
      <c r="CY7" s="428"/>
      <c r="CZ7" s="428"/>
      <c r="DA7" s="429"/>
      <c r="DB7" s="427">
        <v>5872344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419178</v>
      </c>
      <c r="BO8" s="428"/>
      <c r="BP8" s="428"/>
      <c r="BQ8" s="428"/>
      <c r="BR8" s="428"/>
      <c r="BS8" s="428"/>
      <c r="BT8" s="428"/>
      <c r="BU8" s="429"/>
      <c r="BV8" s="427">
        <v>462761</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0.34</v>
      </c>
      <c r="CU8" s="541"/>
      <c r="CV8" s="541"/>
      <c r="CW8" s="541"/>
      <c r="CX8" s="541"/>
      <c r="CY8" s="541"/>
      <c r="CZ8" s="541"/>
      <c r="DA8" s="542"/>
      <c r="DB8" s="540">
        <v>0.34</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15676</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-43583</v>
      </c>
      <c r="BO9" s="428"/>
      <c r="BP9" s="428"/>
      <c r="BQ9" s="428"/>
      <c r="BR9" s="428"/>
      <c r="BS9" s="428"/>
      <c r="BT9" s="428"/>
      <c r="BU9" s="429"/>
      <c r="BV9" s="427">
        <v>-242146</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13.7</v>
      </c>
      <c r="CU9" s="398"/>
      <c r="CV9" s="398"/>
      <c r="CW9" s="398"/>
      <c r="CX9" s="398"/>
      <c r="CY9" s="398"/>
      <c r="CZ9" s="398"/>
      <c r="DA9" s="399"/>
      <c r="DB9" s="397">
        <v>13.5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17111</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783</v>
      </c>
      <c r="BO10" s="428"/>
      <c r="BP10" s="428"/>
      <c r="BQ10" s="428"/>
      <c r="BR10" s="428"/>
      <c r="BS10" s="428"/>
      <c r="BT10" s="428"/>
      <c r="BU10" s="429"/>
      <c r="BV10" s="427">
        <v>142171</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16380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15944</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118</v>
      </c>
      <c r="AV12" s="485"/>
      <c r="AW12" s="485"/>
      <c r="AX12" s="485"/>
      <c r="AY12" s="407" t="s">
        <v>134</v>
      </c>
      <c r="AZ12" s="408"/>
      <c r="BA12" s="408"/>
      <c r="BB12" s="408"/>
      <c r="BC12" s="408"/>
      <c r="BD12" s="408"/>
      <c r="BE12" s="408"/>
      <c r="BF12" s="408"/>
      <c r="BG12" s="408"/>
      <c r="BH12" s="408"/>
      <c r="BI12" s="408"/>
      <c r="BJ12" s="408"/>
      <c r="BK12" s="408"/>
      <c r="BL12" s="408"/>
      <c r="BM12" s="409"/>
      <c r="BN12" s="427">
        <v>520649</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15659</v>
      </c>
      <c r="S13" s="531"/>
      <c r="T13" s="531"/>
      <c r="U13" s="531"/>
      <c r="V13" s="532"/>
      <c r="W13" s="518" t="s">
        <v>138</v>
      </c>
      <c r="X13" s="440"/>
      <c r="Y13" s="440"/>
      <c r="Z13" s="440"/>
      <c r="AA13" s="440"/>
      <c r="AB13" s="441"/>
      <c r="AC13" s="403">
        <v>358</v>
      </c>
      <c r="AD13" s="404"/>
      <c r="AE13" s="404"/>
      <c r="AF13" s="404"/>
      <c r="AG13" s="405"/>
      <c r="AH13" s="403">
        <v>378</v>
      </c>
      <c r="AI13" s="404"/>
      <c r="AJ13" s="404"/>
      <c r="AK13" s="404"/>
      <c r="AL13" s="406"/>
      <c r="AM13" s="496" t="s">
        <v>139</v>
      </c>
      <c r="AN13" s="401"/>
      <c r="AO13" s="401"/>
      <c r="AP13" s="401"/>
      <c r="AQ13" s="401"/>
      <c r="AR13" s="401"/>
      <c r="AS13" s="401"/>
      <c r="AT13" s="402"/>
      <c r="AU13" s="484" t="s">
        <v>118</v>
      </c>
      <c r="AV13" s="485"/>
      <c r="AW13" s="485"/>
      <c r="AX13" s="485"/>
      <c r="AY13" s="407" t="s">
        <v>140</v>
      </c>
      <c r="AZ13" s="408"/>
      <c r="BA13" s="408"/>
      <c r="BB13" s="408"/>
      <c r="BC13" s="408"/>
      <c r="BD13" s="408"/>
      <c r="BE13" s="408"/>
      <c r="BF13" s="408"/>
      <c r="BG13" s="408"/>
      <c r="BH13" s="408"/>
      <c r="BI13" s="408"/>
      <c r="BJ13" s="408"/>
      <c r="BK13" s="408"/>
      <c r="BL13" s="408"/>
      <c r="BM13" s="409"/>
      <c r="BN13" s="427">
        <v>-563449</v>
      </c>
      <c r="BO13" s="428"/>
      <c r="BP13" s="428"/>
      <c r="BQ13" s="428"/>
      <c r="BR13" s="428"/>
      <c r="BS13" s="428"/>
      <c r="BT13" s="428"/>
      <c r="BU13" s="429"/>
      <c r="BV13" s="427">
        <v>-83595</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9.1</v>
      </c>
      <c r="CU13" s="398"/>
      <c r="CV13" s="398"/>
      <c r="CW13" s="398"/>
      <c r="CX13" s="398"/>
      <c r="CY13" s="398"/>
      <c r="CZ13" s="398"/>
      <c r="DA13" s="399"/>
      <c r="DB13" s="397">
        <v>7.8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16099</v>
      </c>
      <c r="S14" s="531"/>
      <c r="T14" s="531"/>
      <c r="U14" s="531"/>
      <c r="V14" s="532"/>
      <c r="W14" s="533"/>
      <c r="X14" s="443"/>
      <c r="Y14" s="443"/>
      <c r="Z14" s="443"/>
      <c r="AA14" s="443"/>
      <c r="AB14" s="444"/>
      <c r="AC14" s="523">
        <v>4.8</v>
      </c>
      <c r="AD14" s="524"/>
      <c r="AE14" s="524"/>
      <c r="AF14" s="524"/>
      <c r="AG14" s="525"/>
      <c r="AH14" s="523">
        <v>4.8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128.19999999999999</v>
      </c>
      <c r="CU14" s="535"/>
      <c r="CV14" s="535"/>
      <c r="CW14" s="535"/>
      <c r="CX14" s="535"/>
      <c r="CY14" s="535"/>
      <c r="CZ14" s="535"/>
      <c r="DA14" s="536"/>
      <c r="DB14" s="534">
        <v>110.1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15843</v>
      </c>
      <c r="S15" s="531"/>
      <c r="T15" s="531"/>
      <c r="U15" s="531"/>
      <c r="V15" s="532"/>
      <c r="W15" s="518" t="s">
        <v>144</v>
      </c>
      <c r="X15" s="440"/>
      <c r="Y15" s="440"/>
      <c r="Z15" s="440"/>
      <c r="AA15" s="440"/>
      <c r="AB15" s="441"/>
      <c r="AC15" s="403">
        <v>2515</v>
      </c>
      <c r="AD15" s="404"/>
      <c r="AE15" s="404"/>
      <c r="AF15" s="404"/>
      <c r="AG15" s="405"/>
      <c r="AH15" s="403">
        <v>2828</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1594310</v>
      </c>
      <c r="BO15" s="423"/>
      <c r="BP15" s="423"/>
      <c r="BQ15" s="423"/>
      <c r="BR15" s="423"/>
      <c r="BS15" s="423"/>
      <c r="BT15" s="423"/>
      <c r="BU15" s="424"/>
      <c r="BV15" s="422">
        <v>1592449</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34</v>
      </c>
      <c r="AD16" s="524"/>
      <c r="AE16" s="524"/>
      <c r="AF16" s="524"/>
      <c r="AG16" s="525"/>
      <c r="AH16" s="523">
        <v>36</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4899060</v>
      </c>
      <c r="BO16" s="428"/>
      <c r="BP16" s="428"/>
      <c r="BQ16" s="428"/>
      <c r="BR16" s="428"/>
      <c r="BS16" s="428"/>
      <c r="BT16" s="428"/>
      <c r="BU16" s="429"/>
      <c r="BV16" s="427">
        <v>4847385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4516</v>
      </c>
      <c r="AD17" s="404"/>
      <c r="AE17" s="404"/>
      <c r="AF17" s="404"/>
      <c r="AG17" s="405"/>
      <c r="AH17" s="403">
        <v>4646</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2006123</v>
      </c>
      <c r="BO17" s="428"/>
      <c r="BP17" s="428"/>
      <c r="BQ17" s="428"/>
      <c r="BR17" s="428"/>
      <c r="BS17" s="428"/>
      <c r="BT17" s="428"/>
      <c r="BU17" s="429"/>
      <c r="BV17" s="427">
        <v>2010129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75.180000000000007</v>
      </c>
      <c r="M18" s="492"/>
      <c r="N18" s="492"/>
      <c r="O18" s="492"/>
      <c r="P18" s="492"/>
      <c r="Q18" s="492"/>
      <c r="R18" s="493"/>
      <c r="S18" s="493"/>
      <c r="T18" s="493"/>
      <c r="U18" s="493"/>
      <c r="V18" s="494"/>
      <c r="W18" s="508"/>
      <c r="X18" s="509"/>
      <c r="Y18" s="509"/>
      <c r="Z18" s="509"/>
      <c r="AA18" s="509"/>
      <c r="AB18" s="519"/>
      <c r="AC18" s="391">
        <v>61.1</v>
      </c>
      <c r="AD18" s="392"/>
      <c r="AE18" s="392"/>
      <c r="AF18" s="392"/>
      <c r="AG18" s="495"/>
      <c r="AH18" s="391">
        <v>59.2</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5140066</v>
      </c>
      <c r="BO18" s="428"/>
      <c r="BP18" s="428"/>
      <c r="BQ18" s="428"/>
      <c r="BR18" s="428"/>
      <c r="BS18" s="428"/>
      <c r="BT18" s="428"/>
      <c r="BU18" s="429"/>
      <c r="BV18" s="427">
        <v>5069507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209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7740867</v>
      </c>
      <c r="BO19" s="428"/>
      <c r="BP19" s="428"/>
      <c r="BQ19" s="428"/>
      <c r="BR19" s="428"/>
      <c r="BS19" s="428"/>
      <c r="BT19" s="428"/>
      <c r="BU19" s="429"/>
      <c r="BV19" s="427">
        <v>7586009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5885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13234416</v>
      </c>
      <c r="BO23" s="428"/>
      <c r="BP23" s="428"/>
      <c r="BQ23" s="428"/>
      <c r="BR23" s="428"/>
      <c r="BS23" s="428"/>
      <c r="BT23" s="428"/>
      <c r="BU23" s="429"/>
      <c r="BV23" s="427">
        <v>11839074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6380</v>
      </c>
      <c r="R24" s="404"/>
      <c r="S24" s="404"/>
      <c r="T24" s="404"/>
      <c r="U24" s="404"/>
      <c r="V24" s="405"/>
      <c r="W24" s="469"/>
      <c r="X24" s="460"/>
      <c r="Y24" s="461"/>
      <c r="Z24" s="400" t="s">
        <v>168</v>
      </c>
      <c r="AA24" s="401"/>
      <c r="AB24" s="401"/>
      <c r="AC24" s="401"/>
      <c r="AD24" s="401"/>
      <c r="AE24" s="401"/>
      <c r="AF24" s="401"/>
      <c r="AG24" s="402"/>
      <c r="AH24" s="403">
        <v>174</v>
      </c>
      <c r="AI24" s="404"/>
      <c r="AJ24" s="404"/>
      <c r="AK24" s="404"/>
      <c r="AL24" s="405"/>
      <c r="AM24" s="403">
        <v>525654</v>
      </c>
      <c r="AN24" s="404"/>
      <c r="AO24" s="404"/>
      <c r="AP24" s="404"/>
      <c r="AQ24" s="404"/>
      <c r="AR24" s="405"/>
      <c r="AS24" s="403">
        <v>3021</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6412649</v>
      </c>
      <c r="BO24" s="428"/>
      <c r="BP24" s="428"/>
      <c r="BQ24" s="428"/>
      <c r="BR24" s="428"/>
      <c r="BS24" s="428"/>
      <c r="BT24" s="428"/>
      <c r="BU24" s="429"/>
      <c r="BV24" s="427">
        <v>5438802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t="s">
        <v>171</v>
      </c>
      <c r="M25" s="404"/>
      <c r="N25" s="404"/>
      <c r="O25" s="404"/>
      <c r="P25" s="405"/>
      <c r="Q25" s="403" t="s">
        <v>172</v>
      </c>
      <c r="R25" s="404"/>
      <c r="S25" s="404"/>
      <c r="T25" s="404"/>
      <c r="U25" s="404"/>
      <c r="V25" s="405"/>
      <c r="W25" s="469"/>
      <c r="X25" s="460"/>
      <c r="Y25" s="461"/>
      <c r="Z25" s="400" t="s">
        <v>173</v>
      </c>
      <c r="AA25" s="401"/>
      <c r="AB25" s="401"/>
      <c r="AC25" s="401"/>
      <c r="AD25" s="401"/>
      <c r="AE25" s="401"/>
      <c r="AF25" s="401"/>
      <c r="AG25" s="402"/>
      <c r="AH25" s="403" t="s">
        <v>136</v>
      </c>
      <c r="AI25" s="404"/>
      <c r="AJ25" s="404"/>
      <c r="AK25" s="404"/>
      <c r="AL25" s="405"/>
      <c r="AM25" s="403" t="s">
        <v>127</v>
      </c>
      <c r="AN25" s="404"/>
      <c r="AO25" s="404"/>
      <c r="AP25" s="404"/>
      <c r="AQ25" s="404"/>
      <c r="AR25" s="405"/>
      <c r="AS25" s="403" t="s">
        <v>136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118978</v>
      </c>
      <c r="BO25" s="423"/>
      <c r="BP25" s="423"/>
      <c r="BQ25" s="423"/>
      <c r="BR25" s="423"/>
      <c r="BS25" s="423"/>
      <c r="BT25" s="423"/>
      <c r="BU25" s="424"/>
      <c r="BV25" s="422">
        <v>128735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4940</v>
      </c>
      <c r="R26" s="404"/>
      <c r="S26" s="404"/>
      <c r="T26" s="404"/>
      <c r="U26" s="404"/>
      <c r="V26" s="405"/>
      <c r="W26" s="469"/>
      <c r="X26" s="460"/>
      <c r="Y26" s="461"/>
      <c r="Z26" s="400" t="s">
        <v>176</v>
      </c>
      <c r="AA26" s="482"/>
      <c r="AB26" s="482"/>
      <c r="AC26" s="482"/>
      <c r="AD26" s="482"/>
      <c r="AE26" s="482"/>
      <c r="AF26" s="482"/>
      <c r="AG26" s="483"/>
      <c r="AH26" s="403">
        <v>4</v>
      </c>
      <c r="AI26" s="404"/>
      <c r="AJ26" s="404"/>
      <c r="AK26" s="404"/>
      <c r="AL26" s="405"/>
      <c r="AM26" s="403">
        <v>11148</v>
      </c>
      <c r="AN26" s="404"/>
      <c r="AO26" s="404"/>
      <c r="AP26" s="404"/>
      <c r="AQ26" s="404"/>
      <c r="AR26" s="405"/>
      <c r="AS26" s="403">
        <v>2787</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171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2300</v>
      </c>
      <c r="R27" s="404"/>
      <c r="S27" s="404"/>
      <c r="T27" s="404"/>
      <c r="U27" s="404"/>
      <c r="V27" s="405"/>
      <c r="W27" s="469"/>
      <c r="X27" s="460"/>
      <c r="Y27" s="461"/>
      <c r="Z27" s="400" t="s">
        <v>179</v>
      </c>
      <c r="AA27" s="401"/>
      <c r="AB27" s="401"/>
      <c r="AC27" s="401"/>
      <c r="AD27" s="401"/>
      <c r="AE27" s="401"/>
      <c r="AF27" s="401"/>
      <c r="AG27" s="402"/>
      <c r="AH27" s="403" t="s">
        <v>127</v>
      </c>
      <c r="AI27" s="404"/>
      <c r="AJ27" s="404"/>
      <c r="AK27" s="404"/>
      <c r="AL27" s="405"/>
      <c r="AM27" s="403" t="s">
        <v>172</v>
      </c>
      <c r="AN27" s="404"/>
      <c r="AO27" s="404"/>
      <c r="AP27" s="404"/>
      <c r="AQ27" s="404"/>
      <c r="AR27" s="405"/>
      <c r="AS27" s="403" t="s">
        <v>127</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269296</v>
      </c>
      <c r="BO27" s="431"/>
      <c r="BP27" s="431"/>
      <c r="BQ27" s="431"/>
      <c r="BR27" s="431"/>
      <c r="BS27" s="431"/>
      <c r="BT27" s="431"/>
      <c r="BU27" s="432"/>
      <c r="BV27" s="430">
        <v>269254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1800</v>
      </c>
      <c r="R28" s="404"/>
      <c r="S28" s="404"/>
      <c r="T28" s="404"/>
      <c r="U28" s="404"/>
      <c r="V28" s="405"/>
      <c r="W28" s="469"/>
      <c r="X28" s="460"/>
      <c r="Y28" s="461"/>
      <c r="Z28" s="400" t="s">
        <v>182</v>
      </c>
      <c r="AA28" s="401"/>
      <c r="AB28" s="401"/>
      <c r="AC28" s="401"/>
      <c r="AD28" s="401"/>
      <c r="AE28" s="401"/>
      <c r="AF28" s="401"/>
      <c r="AG28" s="402"/>
      <c r="AH28" s="403" t="s">
        <v>136</v>
      </c>
      <c r="AI28" s="404"/>
      <c r="AJ28" s="404"/>
      <c r="AK28" s="404"/>
      <c r="AL28" s="405"/>
      <c r="AM28" s="403" t="s">
        <v>127</v>
      </c>
      <c r="AN28" s="404"/>
      <c r="AO28" s="404"/>
      <c r="AP28" s="404"/>
      <c r="AQ28" s="404"/>
      <c r="AR28" s="405"/>
      <c r="AS28" s="403" t="s">
        <v>136</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1831033</v>
      </c>
      <c r="BO28" s="423"/>
      <c r="BP28" s="423"/>
      <c r="BQ28" s="423"/>
      <c r="BR28" s="423"/>
      <c r="BS28" s="423"/>
      <c r="BT28" s="423"/>
      <c r="BU28" s="424"/>
      <c r="BV28" s="422">
        <v>2350899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12</v>
      </c>
      <c r="M29" s="404"/>
      <c r="N29" s="404"/>
      <c r="O29" s="404"/>
      <c r="P29" s="405"/>
      <c r="Q29" s="403">
        <v>1570</v>
      </c>
      <c r="R29" s="404"/>
      <c r="S29" s="404"/>
      <c r="T29" s="404"/>
      <c r="U29" s="404"/>
      <c r="V29" s="405"/>
      <c r="W29" s="470"/>
      <c r="X29" s="471"/>
      <c r="Y29" s="472"/>
      <c r="Z29" s="400" t="s">
        <v>185</v>
      </c>
      <c r="AA29" s="401"/>
      <c r="AB29" s="401"/>
      <c r="AC29" s="401"/>
      <c r="AD29" s="401"/>
      <c r="AE29" s="401"/>
      <c r="AF29" s="401"/>
      <c r="AG29" s="402"/>
      <c r="AH29" s="403">
        <v>174</v>
      </c>
      <c r="AI29" s="404"/>
      <c r="AJ29" s="404"/>
      <c r="AK29" s="404"/>
      <c r="AL29" s="405"/>
      <c r="AM29" s="403">
        <v>525654</v>
      </c>
      <c r="AN29" s="404"/>
      <c r="AO29" s="404"/>
      <c r="AP29" s="404"/>
      <c r="AQ29" s="404"/>
      <c r="AR29" s="405"/>
      <c r="AS29" s="403">
        <v>3021</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341029</v>
      </c>
      <c r="BO29" s="428"/>
      <c r="BP29" s="428"/>
      <c r="BQ29" s="428"/>
      <c r="BR29" s="428"/>
      <c r="BS29" s="428"/>
      <c r="BT29" s="428"/>
      <c r="BU29" s="429"/>
      <c r="BV29" s="427">
        <v>340863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96.7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1844681</v>
      </c>
      <c r="BO30" s="431"/>
      <c r="BP30" s="431"/>
      <c r="BQ30" s="431"/>
      <c r="BR30" s="431"/>
      <c r="BS30" s="431"/>
      <c r="BT30" s="431"/>
      <c r="BU30" s="432"/>
      <c r="BV30" s="430">
        <v>1772320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195</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194</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IF('各会計、関係団体の財政状況及び健全化判断比率'!B33="","",'各会計、関係団体の財政状況及び健全化判断比率'!B33)</f>
        <v>上水道事業会計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山梨県市町村総合事務組合　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恩賜県有財産保護管理事業特別会計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山梨県市町村総合事務組合　電子化事業及び会館管理・研修事業特別会計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歌舞伎文化公園管理特別会計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介護サービス事業特別会計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IF('各会計、関係団体の財政状況及び健全化判断比率'!B36="","",'各会計、関係団体の財政状況及び健全化判断比率'!B36)</f>
        <v>農業集落排水事業特別会計</v>
      </c>
      <c r="BH36" s="385"/>
      <c r="BI36" s="385"/>
      <c r="BJ36" s="385"/>
      <c r="BK36" s="385"/>
      <c r="BL36" s="385"/>
      <c r="BM36" s="385"/>
      <c r="BN36" s="385"/>
      <c r="BO36" s="385"/>
      <c r="BP36" s="385"/>
      <c r="BQ36" s="385"/>
      <c r="BR36" s="385"/>
      <c r="BS36" s="385"/>
      <c r="BT36" s="385"/>
      <c r="BU36" s="385"/>
      <c r="BV36" s="213"/>
      <c r="BW36" s="386">
        <f t="shared" si="2"/>
        <v>17</v>
      </c>
      <c r="BX36" s="386"/>
      <c r="BY36" s="385" t="str">
        <f>IF('各会計、関係団体の財政状況及び健全化判断比率'!B70="","",'各会計、関係団体の財政状況及び健全化判断比率'!B70)</f>
        <v>山梨県市町村総合事務組合　一般廃棄物処分場事業特別会計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訪問看護ステーション西八代特別会計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13</v>
      </c>
      <c r="BF37" s="386"/>
      <c r="BG37" s="385" t="str">
        <f>IF('各会計、関係団体の財政状況及び健全化判断比率'!B37="","",'各会計、関係団体の財政状況及び健全化判断比率'!B37)</f>
        <v>戸別浄化槽整備推進事業特別会計</v>
      </c>
      <c r="BH37" s="385"/>
      <c r="BI37" s="385"/>
      <c r="BJ37" s="385"/>
      <c r="BK37" s="385"/>
      <c r="BL37" s="385"/>
      <c r="BM37" s="385"/>
      <c r="BN37" s="385"/>
      <c r="BO37" s="385"/>
      <c r="BP37" s="385"/>
      <c r="BQ37" s="385"/>
      <c r="BR37" s="385"/>
      <c r="BS37" s="385"/>
      <c r="BT37" s="385"/>
      <c r="BU37" s="385"/>
      <c r="BV37" s="213"/>
      <c r="BW37" s="386">
        <f t="shared" si="2"/>
        <v>18</v>
      </c>
      <c r="BX37" s="386"/>
      <c r="BY37" s="385" t="str">
        <f>IF('各会計、関係団体の財政状況及び健全化判断比率'!B71="","",'各会計、関係団体の財政状況及び健全化判断比率'!B71)</f>
        <v>山梨県市町村総合事務組合　入札参加資格審査事業特別会計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8</v>
      </c>
      <c r="V38" s="386"/>
      <c r="W38" s="385" t="str">
        <f>IF('各会計、関係団体の財政状況及び健全化判断比率'!B32="","",'各会計、関係団体の財政状況及び健全化判断比率'!B32)</f>
        <v>後期高齢者医療特別会計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14</v>
      </c>
      <c r="BF38" s="386"/>
      <c r="BG38" s="385" t="str">
        <f>IF('各会計、関係団体の財政状況及び健全化判断比率'!B38="","",'各会計、関係団体の財政状況及び健全化判断比率'!B38)</f>
        <v>温泉事業特別会計</v>
      </c>
      <c r="BH38" s="385"/>
      <c r="BI38" s="385"/>
      <c r="BJ38" s="385"/>
      <c r="BK38" s="385"/>
      <c r="BL38" s="385"/>
      <c r="BM38" s="385"/>
      <c r="BN38" s="385"/>
      <c r="BO38" s="385"/>
      <c r="BP38" s="385"/>
      <c r="BQ38" s="385"/>
      <c r="BR38" s="385"/>
      <c r="BS38" s="385"/>
      <c r="BT38" s="385"/>
      <c r="BU38" s="385"/>
      <c r="BV38" s="213"/>
      <c r="BW38" s="386">
        <f t="shared" si="2"/>
        <v>19</v>
      </c>
      <c r="BX38" s="386"/>
      <c r="BY38" s="385" t="str">
        <f>IF('各会計、関係団体の財政状況及び健全化判断比率'!B72="","",'各会計、関係団体の財政状況及び健全化判断比率'!B72)</f>
        <v>山梨県市町村総合事務組合　交通災害共済事業特別会計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20</v>
      </c>
      <c r="BX39" s="386"/>
      <c r="BY39" s="385" t="str">
        <f>IF('各会計、関係団体の財政状況及び健全化判断比率'!B73="","",'各会計、関係団体の財政状況及び健全化判断比率'!B73)</f>
        <v>峡南広域行政組合　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21</v>
      </c>
      <c r="BX40" s="386"/>
      <c r="BY40" s="385" t="str">
        <f>IF('各会計、関係団体の財政状況及び健全化判断比率'!B74="","",'各会計、関係団体の財政状況及び健全化判断比率'!B74)</f>
        <v>峡南広域行政組合　峡南ふるさと市町村圏特別会計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22</v>
      </c>
      <c r="BX41" s="386"/>
      <c r="BY41" s="385" t="str">
        <f>IF('各会計、関係団体の財政状況及び健全化判断比率'!B75="","",'各会計、関係団体の財政状況及び健全化判断比率'!B75)</f>
        <v>峡南広域行政組合　介護保険特別会計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23</v>
      </c>
      <c r="BX42" s="386"/>
      <c r="BY42" s="385" t="str">
        <f>IF('各会計、関係団体の財政状況及び健全化判断比率'!B76="","",'各会計、関係団体の財政状況及び健全化判断比率'!B76)</f>
        <v>三郡衛生組合　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24</v>
      </c>
      <c r="BX43" s="386"/>
      <c r="BY43" s="385" t="str">
        <f>IF('各会計、関係団体の財政状況及び健全化判断比率'!B77="","",'各会計、関係団体の財政状況及び健全化判断比率'!B77)</f>
        <v>三郡衛生組合　し尿処理事業特別会計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WpFbrBXSNwUdqZk7nc1OczM+5bNYdKFAN7czXBmGPFXq+ZybgcB50D18dN+tA2aMS9V+UyW6OC6EciYD1hpug==" saltValue="X3+E2oo/O0hTZaNUnuX0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06" t="s">
        <v>575</v>
      </c>
      <c r="D34" s="1206"/>
      <c r="E34" s="1207"/>
      <c r="F34" s="32">
        <v>11.71</v>
      </c>
      <c r="G34" s="33">
        <v>18.09</v>
      </c>
      <c r="H34" s="33">
        <v>11.8</v>
      </c>
      <c r="I34" s="33">
        <v>7.81</v>
      </c>
      <c r="J34" s="34">
        <v>7.14</v>
      </c>
      <c r="K34" s="22"/>
      <c r="L34" s="22"/>
      <c r="M34" s="22"/>
      <c r="N34" s="22"/>
      <c r="O34" s="22"/>
      <c r="P34" s="22"/>
    </row>
    <row r="35" spans="1:16" ht="39" customHeight="1" x14ac:dyDescent="0.15">
      <c r="A35" s="22"/>
      <c r="B35" s="35"/>
      <c r="C35" s="1200" t="s">
        <v>576</v>
      </c>
      <c r="D35" s="1201"/>
      <c r="E35" s="1202"/>
      <c r="F35" s="36">
        <v>0.81</v>
      </c>
      <c r="G35" s="37">
        <v>1.32</v>
      </c>
      <c r="H35" s="37">
        <v>1.41</v>
      </c>
      <c r="I35" s="37">
        <v>2.08</v>
      </c>
      <c r="J35" s="38">
        <v>3.14</v>
      </c>
      <c r="K35" s="22"/>
      <c r="L35" s="22"/>
      <c r="M35" s="22"/>
      <c r="N35" s="22"/>
      <c r="O35" s="22"/>
      <c r="P35" s="22"/>
    </row>
    <row r="36" spans="1:16" ht="39" customHeight="1" x14ac:dyDescent="0.15">
      <c r="A36" s="22"/>
      <c r="B36" s="35"/>
      <c r="C36" s="1200" t="s">
        <v>577</v>
      </c>
      <c r="D36" s="1201"/>
      <c r="E36" s="1202"/>
      <c r="F36" s="36">
        <v>1.02</v>
      </c>
      <c r="G36" s="37">
        <v>0.96</v>
      </c>
      <c r="H36" s="37">
        <v>1.97</v>
      </c>
      <c r="I36" s="37">
        <v>1.95</v>
      </c>
      <c r="J36" s="38">
        <v>2.36</v>
      </c>
      <c r="K36" s="22"/>
      <c r="L36" s="22"/>
      <c r="M36" s="22"/>
      <c r="N36" s="22"/>
      <c r="O36" s="22"/>
      <c r="P36" s="22"/>
    </row>
    <row r="37" spans="1:16" ht="39" customHeight="1" x14ac:dyDescent="0.15">
      <c r="A37" s="22"/>
      <c r="B37" s="35"/>
      <c r="C37" s="1200" t="s">
        <v>578</v>
      </c>
      <c r="D37" s="1201"/>
      <c r="E37" s="1202"/>
      <c r="F37" s="36">
        <v>2.19</v>
      </c>
      <c r="G37" s="37">
        <v>2.74</v>
      </c>
      <c r="H37" s="37">
        <v>2.11</v>
      </c>
      <c r="I37" s="37">
        <v>2.1</v>
      </c>
      <c r="J37" s="38">
        <v>0.51</v>
      </c>
      <c r="K37" s="22"/>
      <c r="L37" s="22"/>
      <c r="M37" s="22"/>
      <c r="N37" s="22"/>
      <c r="O37" s="22"/>
      <c r="P37" s="22"/>
    </row>
    <row r="38" spans="1:16" ht="39" customHeight="1" x14ac:dyDescent="0.15">
      <c r="A38" s="22"/>
      <c r="B38" s="35"/>
      <c r="C38" s="1200" t="s">
        <v>579</v>
      </c>
      <c r="D38" s="1201"/>
      <c r="E38" s="1202"/>
      <c r="F38" s="36">
        <v>0.24</v>
      </c>
      <c r="G38" s="37">
        <v>0.26</v>
      </c>
      <c r="H38" s="37">
        <v>0.33</v>
      </c>
      <c r="I38" s="37">
        <v>0.25</v>
      </c>
      <c r="J38" s="38">
        <v>0.28000000000000003</v>
      </c>
      <c r="K38" s="22"/>
      <c r="L38" s="22"/>
      <c r="M38" s="22"/>
      <c r="N38" s="22"/>
      <c r="O38" s="22"/>
      <c r="P38" s="22"/>
    </row>
    <row r="39" spans="1:16" ht="39" customHeight="1" x14ac:dyDescent="0.15">
      <c r="A39" s="22"/>
      <c r="B39" s="35"/>
      <c r="C39" s="1200" t="s">
        <v>580</v>
      </c>
      <c r="D39" s="1201"/>
      <c r="E39" s="1202"/>
      <c r="F39" s="36">
        <v>0.26</v>
      </c>
      <c r="G39" s="37">
        <v>0.18</v>
      </c>
      <c r="H39" s="37">
        <v>0.34</v>
      </c>
      <c r="I39" s="37">
        <v>0.28000000000000003</v>
      </c>
      <c r="J39" s="38">
        <v>0.19</v>
      </c>
      <c r="K39" s="22"/>
      <c r="L39" s="22"/>
      <c r="M39" s="22"/>
      <c r="N39" s="22"/>
      <c r="O39" s="22"/>
      <c r="P39" s="22"/>
    </row>
    <row r="40" spans="1:16" ht="39" customHeight="1" x14ac:dyDescent="0.15">
      <c r="A40" s="22"/>
      <c r="B40" s="35"/>
      <c r="C40" s="1200" t="s">
        <v>581</v>
      </c>
      <c r="D40" s="1201"/>
      <c r="E40" s="1202"/>
      <c r="F40" s="36">
        <v>0.03</v>
      </c>
      <c r="G40" s="37">
        <v>0.05</v>
      </c>
      <c r="H40" s="37">
        <v>0.03</v>
      </c>
      <c r="I40" s="37">
        <v>0.02</v>
      </c>
      <c r="J40" s="38">
        <v>0.04</v>
      </c>
      <c r="K40" s="22"/>
      <c r="L40" s="22"/>
      <c r="M40" s="22"/>
      <c r="N40" s="22"/>
      <c r="O40" s="22"/>
      <c r="P40" s="22"/>
    </row>
    <row r="41" spans="1:16" ht="39" customHeight="1" x14ac:dyDescent="0.15">
      <c r="A41" s="22"/>
      <c r="B41" s="35"/>
      <c r="C41" s="1200" t="s">
        <v>582</v>
      </c>
      <c r="D41" s="1201"/>
      <c r="E41" s="1202"/>
      <c r="F41" s="36">
        <v>0.03</v>
      </c>
      <c r="G41" s="37">
        <v>0.03</v>
      </c>
      <c r="H41" s="37">
        <v>0.03</v>
      </c>
      <c r="I41" s="37">
        <v>0.04</v>
      </c>
      <c r="J41" s="38">
        <v>0.04</v>
      </c>
      <c r="K41" s="22"/>
      <c r="L41" s="22"/>
      <c r="M41" s="22"/>
      <c r="N41" s="22"/>
      <c r="O41" s="22"/>
      <c r="P41" s="22"/>
    </row>
    <row r="42" spans="1:16" ht="39" customHeight="1" x14ac:dyDescent="0.15">
      <c r="A42" s="22"/>
      <c r="B42" s="39"/>
      <c r="C42" s="1200" t="s">
        <v>583</v>
      </c>
      <c r="D42" s="1201"/>
      <c r="E42" s="1202"/>
      <c r="F42" s="36" t="s">
        <v>527</v>
      </c>
      <c r="G42" s="37" t="s">
        <v>527</v>
      </c>
      <c r="H42" s="37" t="s">
        <v>527</v>
      </c>
      <c r="I42" s="37" t="s">
        <v>527</v>
      </c>
      <c r="J42" s="38" t="s">
        <v>527</v>
      </c>
      <c r="K42" s="22"/>
      <c r="L42" s="22"/>
      <c r="M42" s="22"/>
      <c r="N42" s="22"/>
      <c r="O42" s="22"/>
      <c r="P42" s="22"/>
    </row>
    <row r="43" spans="1:16" ht="39" customHeight="1" thickBot="1" x14ac:dyDescent="0.2">
      <c r="A43" s="22"/>
      <c r="B43" s="40"/>
      <c r="C43" s="1203" t="s">
        <v>584</v>
      </c>
      <c r="D43" s="1204"/>
      <c r="E43" s="1205"/>
      <c r="F43" s="41">
        <v>0.08</v>
      </c>
      <c r="G43" s="42">
        <v>0.06</v>
      </c>
      <c r="H43" s="42">
        <v>7.0000000000000007E-2</v>
      </c>
      <c r="I43" s="42">
        <v>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DfitF5OtHzom9ff3903z7c/aT68zKMiWS38ywJpRoA6CCQrMsXUZRbOaobx0NsknI7B/h7iXoywblxO0aIzQ==" saltValue="UFMlqYPL/TY56qSOi3B+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937</v>
      </c>
      <c r="L45" s="60">
        <v>909</v>
      </c>
      <c r="M45" s="60">
        <v>1005</v>
      </c>
      <c r="N45" s="60">
        <v>1067</v>
      </c>
      <c r="O45" s="61">
        <v>1115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527</v>
      </c>
      <c r="L46" s="64" t="s">
        <v>527</v>
      </c>
      <c r="M46" s="64" t="s">
        <v>527</v>
      </c>
      <c r="N46" s="64" t="s">
        <v>527</v>
      </c>
      <c r="O46" s="65" t="s">
        <v>527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527</v>
      </c>
      <c r="L47" s="64" t="s">
        <v>527</v>
      </c>
      <c r="M47" s="64" t="s">
        <v>527</v>
      </c>
      <c r="N47" s="64" t="s">
        <v>527</v>
      </c>
      <c r="O47" s="65" t="s">
        <v>527</v>
      </c>
      <c r="P47" s="48"/>
      <c r="Q47" s="48"/>
      <c r="R47" s="48"/>
      <c r="S47" s="48"/>
      <c r="T47" s="48"/>
      <c r="U47" s="48"/>
    </row>
    <row r="48" spans="1:21" ht="30.75" customHeight="1" x14ac:dyDescent="0.15">
      <c r="A48" s="48"/>
      <c r="B48" s="1228"/>
      <c r="C48" s="1229"/>
      <c r="D48" s="62"/>
      <c r="E48" s="1210" t="s">
        <v>15</v>
      </c>
      <c r="F48" s="1210"/>
      <c r="G48" s="1210"/>
      <c r="H48" s="1210"/>
      <c r="I48" s="1210"/>
      <c r="J48" s="1211"/>
      <c r="K48" s="63">
        <v>512</v>
      </c>
      <c r="L48" s="64">
        <v>512</v>
      </c>
      <c r="M48" s="64">
        <v>515</v>
      </c>
      <c r="N48" s="64">
        <v>534</v>
      </c>
      <c r="O48" s="65">
        <v>557</v>
      </c>
      <c r="P48" s="48"/>
      <c r="Q48" s="48"/>
      <c r="R48" s="48"/>
      <c r="S48" s="48"/>
      <c r="T48" s="48"/>
      <c r="U48" s="48"/>
    </row>
    <row r="49" spans="1:21" ht="30.75" customHeight="1" x14ac:dyDescent="0.15">
      <c r="A49" s="48"/>
      <c r="B49" s="1228"/>
      <c r="C49" s="1229"/>
      <c r="D49" s="62"/>
      <c r="E49" s="1210" t="s">
        <v>16</v>
      </c>
      <c r="F49" s="1210"/>
      <c r="G49" s="1210"/>
      <c r="H49" s="1210"/>
      <c r="I49" s="1210"/>
      <c r="J49" s="1211"/>
      <c r="K49" s="63">
        <v>115</v>
      </c>
      <c r="L49" s="64">
        <v>101</v>
      </c>
      <c r="M49" s="64">
        <v>93</v>
      </c>
      <c r="N49" s="64">
        <v>61</v>
      </c>
      <c r="O49" s="65">
        <v>62</v>
      </c>
      <c r="P49" s="48"/>
      <c r="Q49" s="48"/>
      <c r="R49" s="48"/>
      <c r="S49" s="48"/>
      <c r="T49" s="48"/>
      <c r="U49" s="48"/>
    </row>
    <row r="50" spans="1:21" ht="30.75" customHeight="1" x14ac:dyDescent="0.15">
      <c r="A50" s="48"/>
      <c r="B50" s="1228"/>
      <c r="C50" s="1229"/>
      <c r="D50" s="62"/>
      <c r="E50" s="1210" t="s">
        <v>17</v>
      </c>
      <c r="F50" s="1210"/>
      <c r="G50" s="1210"/>
      <c r="H50" s="1210"/>
      <c r="I50" s="1210"/>
      <c r="J50" s="1211"/>
      <c r="K50" s="63">
        <v>9</v>
      </c>
      <c r="L50" s="64">
        <v>10</v>
      </c>
      <c r="M50" s="64">
        <v>10</v>
      </c>
      <c r="N50" s="64">
        <v>10</v>
      </c>
      <c r="O50" s="65">
        <v>10</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527</v>
      </c>
      <c r="L51" s="64" t="s">
        <v>527</v>
      </c>
      <c r="M51" s="64" t="s">
        <v>527</v>
      </c>
      <c r="N51" s="64" t="s">
        <v>527</v>
      </c>
      <c r="O51" s="65" t="s">
        <v>527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1249</v>
      </c>
      <c r="L52" s="64">
        <v>1202</v>
      </c>
      <c r="M52" s="64">
        <v>1240</v>
      </c>
      <c r="N52" s="64">
        <v>1255</v>
      </c>
      <c r="O52" s="65">
        <v>1262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324</v>
      </c>
      <c r="L53" s="69">
        <v>330</v>
      </c>
      <c r="M53" s="69">
        <v>383</v>
      </c>
      <c r="N53" s="69">
        <v>417</v>
      </c>
      <c r="O53" s="70">
        <v>482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614</v>
      </c>
      <c r="L57" s="83" t="s">
        <v>614</v>
      </c>
      <c r="M57" s="83" t="s">
        <v>615</v>
      </c>
      <c r="N57" s="83" t="s">
        <v>614</v>
      </c>
      <c r="O57" s="84" t="s">
        <v>614</v>
      </c>
    </row>
    <row r="58" spans="1:21" ht="31.5" customHeight="1" thickBot="1" x14ac:dyDescent="0.2">
      <c r="B58" s="1218"/>
      <c r="C58" s="1219"/>
      <c r="D58" s="1223" t="s">
        <v>27</v>
      </c>
      <c r="E58" s="1224"/>
      <c r="F58" s="1224"/>
      <c r="G58" s="1224"/>
      <c r="H58" s="1224"/>
      <c r="I58" s="1224"/>
      <c r="J58" s="1225"/>
      <c r="K58" s="85" t="s">
        <v>614</v>
      </c>
      <c r="L58" s="86" t="s">
        <v>614</v>
      </c>
      <c r="M58" s="86" t="s">
        <v>614</v>
      </c>
      <c r="N58" s="86" t="s">
        <v>614</v>
      </c>
      <c r="O58" s="87" t="s">
        <v>614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JArzPXN2chMIEjXNLZPF8L2LhswQQCd/+oYt57n0AdaHYsGZ3bjaU0z06nGJ4nAQ2vcbnT6c75Dv/zFZlHzhw==" saltValue="RAtqNDACLCd7wgCS7Ewx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568</v>
      </c>
      <c r="J40" s="99" t="s">
        <v>569</v>
      </c>
      <c r="K40" s="99" t="s">
        <v>570</v>
      </c>
      <c r="L40" s="99" t="s">
        <v>571</v>
      </c>
      <c r="M40" s="100" t="s">
        <v>572</v>
      </c>
    </row>
    <row r="41" spans="2:13" ht="27.75" customHeight="1" x14ac:dyDescent="0.15">
      <c r="B41" s="1246" t="s">
        <v>30</v>
      </c>
      <c r="C41" s="1247"/>
      <c r="D41" s="101"/>
      <c r="E41" s="1248" t="s">
        <v>31</v>
      </c>
      <c r="F41" s="1248"/>
      <c r="G41" s="1248"/>
      <c r="H41" s="1249"/>
      <c r="I41" s="102">
        <v>10532</v>
      </c>
      <c r="J41" s="103">
        <v>11154</v>
      </c>
      <c r="K41" s="103">
        <v>11584</v>
      </c>
      <c r="L41" s="103">
        <v>11839</v>
      </c>
      <c r="M41" s="104">
        <v>13234</v>
      </c>
    </row>
    <row r="42" spans="2:13" ht="27.75" customHeight="1" x14ac:dyDescent="0.15">
      <c r="B42" s="1236"/>
      <c r="C42" s="1237"/>
      <c r="D42" s="105"/>
      <c r="E42" s="1240" t="s">
        <v>32</v>
      </c>
      <c r="F42" s="1240"/>
      <c r="G42" s="1240"/>
      <c r="H42" s="1241"/>
      <c r="I42" s="106">
        <v>138</v>
      </c>
      <c r="J42" s="107">
        <v>130</v>
      </c>
      <c r="K42" s="107">
        <v>123</v>
      </c>
      <c r="L42" s="107">
        <v>115</v>
      </c>
      <c r="M42" s="108">
        <v>107</v>
      </c>
    </row>
    <row r="43" spans="2:13" ht="27.75" customHeight="1" x14ac:dyDescent="0.15">
      <c r="B43" s="1236"/>
      <c r="C43" s="1237"/>
      <c r="D43" s="105"/>
      <c r="E43" s="1240" t="s">
        <v>33</v>
      </c>
      <c r="F43" s="1240"/>
      <c r="G43" s="1240"/>
      <c r="H43" s="1241"/>
      <c r="I43" s="106">
        <v>9141</v>
      </c>
      <c r="J43" s="107">
        <v>9027</v>
      </c>
      <c r="K43" s="107">
        <v>8826</v>
      </c>
      <c r="L43" s="107">
        <v>8401</v>
      </c>
      <c r="M43" s="108">
        <v>7925</v>
      </c>
    </row>
    <row r="44" spans="2:13" ht="27.75" customHeight="1" x14ac:dyDescent="0.15">
      <c r="B44" s="1236"/>
      <c r="C44" s="1237"/>
      <c r="D44" s="105"/>
      <c r="E44" s="1240" t="s">
        <v>34</v>
      </c>
      <c r="F44" s="1240"/>
      <c r="G44" s="1240"/>
      <c r="H44" s="1241"/>
      <c r="I44" s="106">
        <v>1362</v>
      </c>
      <c r="J44" s="107">
        <v>1347</v>
      </c>
      <c r="K44" s="107">
        <v>1298</v>
      </c>
      <c r="L44" s="107">
        <v>1188</v>
      </c>
      <c r="M44" s="108">
        <v>1065</v>
      </c>
    </row>
    <row r="45" spans="2:13" ht="27.75" customHeight="1" x14ac:dyDescent="0.15">
      <c r="B45" s="1236"/>
      <c r="C45" s="1237"/>
      <c r="D45" s="105"/>
      <c r="E45" s="1240" t="s">
        <v>35</v>
      </c>
      <c r="F45" s="1240"/>
      <c r="G45" s="1240"/>
      <c r="H45" s="1241"/>
      <c r="I45" s="106">
        <v>1517</v>
      </c>
      <c r="J45" s="107">
        <v>1571</v>
      </c>
      <c r="K45" s="107">
        <v>1572</v>
      </c>
      <c r="L45" s="107">
        <v>1684</v>
      </c>
      <c r="M45" s="108">
        <v>1684</v>
      </c>
    </row>
    <row r="46" spans="2:13" ht="27.75" customHeight="1" x14ac:dyDescent="0.15">
      <c r="B46" s="1236"/>
      <c r="C46" s="1237"/>
      <c r="D46" s="109"/>
      <c r="E46" s="1240" t="s">
        <v>36</v>
      </c>
      <c r="F46" s="1240"/>
      <c r="G46" s="1240"/>
      <c r="H46" s="1241"/>
      <c r="I46" s="106">
        <v>0</v>
      </c>
      <c r="J46" s="107">
        <v>0</v>
      </c>
      <c r="K46" s="107">
        <v>0</v>
      </c>
      <c r="L46" s="107">
        <v>0</v>
      </c>
      <c r="M46" s="108">
        <v>0</v>
      </c>
    </row>
    <row r="47" spans="2:13" ht="27.75" customHeight="1" x14ac:dyDescent="0.15">
      <c r="B47" s="1236"/>
      <c r="C47" s="1237"/>
      <c r="D47" s="110"/>
      <c r="E47" s="1250" t="s">
        <v>37</v>
      </c>
      <c r="F47" s="1251"/>
      <c r="G47" s="1251"/>
      <c r="H47" s="1252"/>
      <c r="I47" s="106" t="s">
        <v>527</v>
      </c>
      <c r="J47" s="107" t="s">
        <v>527</v>
      </c>
      <c r="K47" s="107" t="s">
        <v>527</v>
      </c>
      <c r="L47" s="107" t="s">
        <v>527</v>
      </c>
      <c r="M47" s="108" t="s">
        <v>527</v>
      </c>
    </row>
    <row r="48" spans="2:13" ht="27.75" customHeight="1" x14ac:dyDescent="0.15">
      <c r="B48" s="1236"/>
      <c r="C48" s="1237"/>
      <c r="D48" s="105"/>
      <c r="E48" s="1240" t="s">
        <v>38</v>
      </c>
      <c r="F48" s="1240"/>
      <c r="G48" s="1240"/>
      <c r="H48" s="1241"/>
      <c r="I48" s="106" t="s">
        <v>527</v>
      </c>
      <c r="J48" s="107" t="s">
        <v>527</v>
      </c>
      <c r="K48" s="107" t="s">
        <v>527</v>
      </c>
      <c r="L48" s="107" t="s">
        <v>527</v>
      </c>
      <c r="M48" s="108" t="s">
        <v>527</v>
      </c>
    </row>
    <row r="49" spans="2:13" ht="27.75" customHeight="1" x14ac:dyDescent="0.15">
      <c r="B49" s="1238"/>
      <c r="C49" s="1239"/>
      <c r="D49" s="105"/>
      <c r="E49" s="1240" t="s">
        <v>39</v>
      </c>
      <c r="F49" s="1240"/>
      <c r="G49" s="1240"/>
      <c r="H49" s="1241"/>
      <c r="I49" s="106">
        <v>159</v>
      </c>
      <c r="J49" s="107">
        <v>28</v>
      </c>
      <c r="K49" s="107">
        <v>163</v>
      </c>
      <c r="L49" s="107">
        <v>244</v>
      </c>
      <c r="M49" s="108">
        <v>39</v>
      </c>
    </row>
    <row r="50" spans="2:13" ht="27.75" customHeight="1" x14ac:dyDescent="0.15">
      <c r="B50" s="1234" t="s">
        <v>40</v>
      </c>
      <c r="C50" s="1235"/>
      <c r="D50" s="111"/>
      <c r="E50" s="1240" t="s">
        <v>41</v>
      </c>
      <c r="F50" s="1240"/>
      <c r="G50" s="1240"/>
      <c r="H50" s="1241"/>
      <c r="I50" s="106">
        <v>2531</v>
      </c>
      <c r="J50" s="107">
        <v>2620</v>
      </c>
      <c r="K50" s="107">
        <v>3223</v>
      </c>
      <c r="L50" s="107">
        <v>3356</v>
      </c>
      <c r="M50" s="108">
        <v>2984</v>
      </c>
    </row>
    <row r="51" spans="2:13" ht="27.75" customHeight="1" x14ac:dyDescent="0.15">
      <c r="B51" s="1236"/>
      <c r="C51" s="1237"/>
      <c r="D51" s="105"/>
      <c r="E51" s="1240" t="s">
        <v>42</v>
      </c>
      <c r="F51" s="1240"/>
      <c r="G51" s="1240"/>
      <c r="H51" s="1241"/>
      <c r="I51" s="106">
        <v>2063</v>
      </c>
      <c r="J51" s="107">
        <v>1951</v>
      </c>
      <c r="K51" s="107">
        <v>1739</v>
      </c>
      <c r="L51" s="107">
        <v>1369</v>
      </c>
      <c r="M51" s="108">
        <v>1009</v>
      </c>
    </row>
    <row r="52" spans="2:13" ht="27.75" customHeight="1" x14ac:dyDescent="0.15">
      <c r="B52" s="1238"/>
      <c r="C52" s="1239"/>
      <c r="D52" s="105"/>
      <c r="E52" s="1240" t="s">
        <v>43</v>
      </c>
      <c r="F52" s="1240"/>
      <c r="G52" s="1240"/>
      <c r="H52" s="1241"/>
      <c r="I52" s="106">
        <v>13415</v>
      </c>
      <c r="J52" s="107">
        <v>13673</v>
      </c>
      <c r="K52" s="107">
        <v>13745</v>
      </c>
      <c r="L52" s="107">
        <v>13596</v>
      </c>
      <c r="M52" s="108">
        <v>14172</v>
      </c>
    </row>
    <row r="53" spans="2:13" ht="27.75" customHeight="1" thickBot="1" x14ac:dyDescent="0.2">
      <c r="B53" s="1242" t="s">
        <v>44</v>
      </c>
      <c r="C53" s="1243"/>
      <c r="D53" s="112"/>
      <c r="E53" s="1244" t="s">
        <v>45</v>
      </c>
      <c r="F53" s="1244"/>
      <c r="G53" s="1244"/>
      <c r="H53" s="1245"/>
      <c r="I53" s="113">
        <v>4839</v>
      </c>
      <c r="J53" s="114">
        <v>5012</v>
      </c>
      <c r="K53" s="114">
        <v>4858</v>
      </c>
      <c r="L53" s="114">
        <v>5149</v>
      </c>
      <c r="M53" s="115">
        <v>5890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7yREZ1SB3h8JjEsOZWKp4w+yuHIOQXkh9DDSoXuZ7gxyy/Lk/8lr02Pr3UwCOFasPPXPtjlsdaTGlWxZruynQ==" saltValue="e9+pbt8il8H9X1hgZBvB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261" t="s">
        <v>48</v>
      </c>
      <c r="D55" s="1261"/>
      <c r="E55" s="1262"/>
      <c r="F55" s="127">
        <v>2209</v>
      </c>
      <c r="G55" s="127">
        <v>2351</v>
      </c>
      <c r="H55" s="128">
        <v>1831</v>
      </c>
    </row>
    <row r="56" spans="2:8" ht="52.5" customHeight="1" x14ac:dyDescent="0.15">
      <c r="B56" s="129"/>
      <c r="C56" s="1263" t="s">
        <v>49</v>
      </c>
      <c r="D56" s="1263"/>
      <c r="E56" s="1264"/>
      <c r="F56" s="130">
        <v>341</v>
      </c>
      <c r="G56" s="130">
        <v>341</v>
      </c>
      <c r="H56" s="131">
        <v>341</v>
      </c>
    </row>
    <row r="57" spans="2:8" ht="53.25" customHeight="1" x14ac:dyDescent="0.15">
      <c r="B57" s="129"/>
      <c r="C57" s="1265" t="s">
        <v>50</v>
      </c>
      <c r="D57" s="1265"/>
      <c r="E57" s="1266"/>
      <c r="F57" s="132">
        <v>1721</v>
      </c>
      <c r="G57" s="132">
        <v>1772</v>
      </c>
      <c r="H57" s="133">
        <v>1845</v>
      </c>
    </row>
    <row r="58" spans="2:8" ht="45.75" customHeight="1" x14ac:dyDescent="0.15">
      <c r="B58" s="134"/>
      <c r="C58" s="1253" t="s">
        <v>616</v>
      </c>
      <c r="D58" s="1254"/>
      <c r="E58" s="1255"/>
      <c r="F58" s="135">
        <v>1211</v>
      </c>
      <c r="G58" s="135">
        <v>1262</v>
      </c>
      <c r="H58" s="136">
        <v>1284</v>
      </c>
    </row>
    <row r="59" spans="2:8" ht="45.75" customHeight="1" x14ac:dyDescent="0.15">
      <c r="B59" s="134"/>
      <c r="C59" s="1253" t="s">
        <v>617</v>
      </c>
      <c r="D59" s="1254"/>
      <c r="E59" s="1255"/>
      <c r="F59" s="135">
        <v>450</v>
      </c>
      <c r="G59" s="135">
        <v>450</v>
      </c>
      <c r="H59" s="136">
        <v>450</v>
      </c>
    </row>
    <row r="60" spans="2:8" ht="45.75" customHeight="1" x14ac:dyDescent="0.15">
      <c r="B60" s="134"/>
      <c r="C60" s="1253" t="s">
        <v>619</v>
      </c>
      <c r="D60" s="1254"/>
      <c r="E60" s="1255"/>
      <c r="F60" s="135">
        <v>17</v>
      </c>
      <c r="G60" s="135">
        <v>18</v>
      </c>
      <c r="H60" s="136">
        <v>68</v>
      </c>
    </row>
    <row r="61" spans="2:8" ht="45.75" customHeight="1" x14ac:dyDescent="0.15">
      <c r="B61" s="134"/>
      <c r="C61" s="1253" t="s">
        <v>618</v>
      </c>
      <c r="D61" s="1254"/>
      <c r="E61" s="1255"/>
      <c r="F61" s="135">
        <v>28</v>
      </c>
      <c r="G61" s="135">
        <v>28</v>
      </c>
      <c r="H61" s="136">
        <v>28</v>
      </c>
    </row>
    <row r="62" spans="2:8" ht="45.75" customHeight="1" thickBot="1" x14ac:dyDescent="0.2">
      <c r="B62" s="137"/>
      <c r="C62" s="1256" t="s">
        <v>620</v>
      </c>
      <c r="D62" s="1257"/>
      <c r="E62" s="1258"/>
      <c r="F62" s="138">
        <v>7</v>
      </c>
      <c r="G62" s="138">
        <v>7</v>
      </c>
      <c r="H62" s="139">
        <v>7</v>
      </c>
    </row>
    <row r="63" spans="2:8" ht="52.5" customHeight="1" thickBot="1" x14ac:dyDescent="0.2">
      <c r="B63" s="140"/>
      <c r="C63" s="1259" t="s">
        <v>51</v>
      </c>
      <c r="D63" s="1259"/>
      <c r="E63" s="1260"/>
      <c r="F63" s="141">
        <v>4270</v>
      </c>
      <c r="G63" s="141">
        <v>4464</v>
      </c>
      <c r="H63" s="142">
        <v>4017</v>
      </c>
    </row>
    <row r="64" spans="2:8" ht="15" customHeight="1" x14ac:dyDescent="0.15"/>
    <row r="65" ht="0" hidden="1" customHeight="1" x14ac:dyDescent="0.15"/>
    <row r="66" ht="0" hidden="1" customHeight="1" x14ac:dyDescent="0.15"/>
  </sheetData>
  <sheetProtection algorithmName="SHA-512" hashValue="CMv1kNnIWvV8/5ZRaj4rC8Fa6sVWMvdBHunbJuMNID/IgGkU0eMRFONwQNnIXLSrqsRpo/9UoYBeYdAjAO0cKg==" saltValue="LN093GwfrUNy7CpBxXwZ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631</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631</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630</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627</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633</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625</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568</v>
      </c>
      <c r="BQ50" s="1277"/>
      <c r="BR50" s="1277"/>
      <c r="BS50" s="1277"/>
      <c r="BT50" s="1277"/>
      <c r="BU50" s="1277"/>
      <c r="BV50" s="1277"/>
      <c r="BW50" s="1277"/>
      <c r="BX50" s="1277" t="s">
        <v>569</v>
      </c>
      <c r="BY50" s="1277"/>
      <c r="BZ50" s="1277"/>
      <c r="CA50" s="1277"/>
      <c r="CB50" s="1277"/>
      <c r="CC50" s="1277"/>
      <c r="CD50" s="1277"/>
      <c r="CE50" s="1277"/>
      <c r="CF50" s="1277" t="s">
        <v>570</v>
      </c>
      <c r="CG50" s="1277"/>
      <c r="CH50" s="1277"/>
      <c r="CI50" s="1277"/>
      <c r="CJ50" s="1277"/>
      <c r="CK50" s="1277"/>
      <c r="CL50" s="1277"/>
      <c r="CM50" s="1277"/>
      <c r="CN50" s="1277" t="s">
        <v>571</v>
      </c>
      <c r="CO50" s="1277"/>
      <c r="CP50" s="1277"/>
      <c r="CQ50" s="1277"/>
      <c r="CR50" s="1277"/>
      <c r="CS50" s="1277"/>
      <c r="CT50" s="1277"/>
      <c r="CU50" s="1277"/>
      <c r="CV50" s="1277" t="s">
        <v>572</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624</v>
      </c>
      <c r="AO51" s="1276"/>
      <c r="AP51" s="1276"/>
      <c r="AQ51" s="1276"/>
      <c r="AR51" s="1276"/>
      <c r="AS51" s="1276"/>
      <c r="AT51" s="1276"/>
      <c r="AU51" s="1276"/>
      <c r="AV51" s="1276"/>
      <c r="AW51" s="1276"/>
      <c r="AX51" s="1276"/>
      <c r="AY51" s="1276"/>
      <c r="AZ51" s="1276"/>
      <c r="BA51" s="1276"/>
      <c r="BB51" s="1276" t="s">
        <v>622</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100.6</v>
      </c>
      <c r="BY51" s="1275"/>
      <c r="BZ51" s="1275"/>
      <c r="CA51" s="1275"/>
      <c r="CB51" s="1275"/>
      <c r="CC51" s="1275"/>
      <c r="CD51" s="1275"/>
      <c r="CE51" s="1275"/>
      <c r="CF51" s="1275">
        <v>101.7</v>
      </c>
      <c r="CG51" s="1275"/>
      <c r="CH51" s="1275"/>
      <c r="CI51" s="1275"/>
      <c r="CJ51" s="1275"/>
      <c r="CK51" s="1275"/>
      <c r="CL51" s="1275"/>
      <c r="CM51" s="1275"/>
      <c r="CN51" s="1275">
        <v>110.1</v>
      </c>
      <c r="CO51" s="1275"/>
      <c r="CP51" s="1275"/>
      <c r="CQ51" s="1275"/>
      <c r="CR51" s="1275"/>
      <c r="CS51" s="1275"/>
      <c r="CT51" s="1275"/>
      <c r="CU51" s="1275"/>
      <c r="CV51" s="1275">
        <v>128.19999999999999</v>
      </c>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629</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72.5</v>
      </c>
      <c r="BY53" s="1275"/>
      <c r="BZ53" s="1275"/>
      <c r="CA53" s="1275"/>
      <c r="CB53" s="1275"/>
      <c r="CC53" s="1275"/>
      <c r="CD53" s="1275"/>
      <c r="CE53" s="1275"/>
      <c r="CF53" s="1275">
        <v>73.400000000000006</v>
      </c>
      <c r="CG53" s="1275"/>
      <c r="CH53" s="1275"/>
      <c r="CI53" s="1275"/>
      <c r="CJ53" s="1275"/>
      <c r="CK53" s="1275"/>
      <c r="CL53" s="1275"/>
      <c r="CM53" s="1275"/>
      <c r="CN53" s="1275">
        <v>74.400000000000006</v>
      </c>
      <c r="CO53" s="1275"/>
      <c r="CP53" s="1275"/>
      <c r="CQ53" s="1275"/>
      <c r="CR53" s="1275"/>
      <c r="CS53" s="1275"/>
      <c r="CT53" s="1275"/>
      <c r="CU53" s="1275"/>
      <c r="CV53" s="1275">
        <v>74.900000000000006</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623</v>
      </c>
      <c r="AO55" s="1277"/>
      <c r="AP55" s="1277"/>
      <c r="AQ55" s="1277"/>
      <c r="AR55" s="1277"/>
      <c r="AS55" s="1277"/>
      <c r="AT55" s="1277"/>
      <c r="AU55" s="1277"/>
      <c r="AV55" s="1277"/>
      <c r="AW55" s="1277"/>
      <c r="AX55" s="1277"/>
      <c r="AY55" s="1277"/>
      <c r="AZ55" s="1277"/>
      <c r="BA55" s="1277"/>
      <c r="BB55" s="1276" t="s">
        <v>622</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44.9</v>
      </c>
      <c r="BY55" s="1275"/>
      <c r="BZ55" s="1275"/>
      <c r="CA55" s="1275"/>
      <c r="CB55" s="1275"/>
      <c r="CC55" s="1275"/>
      <c r="CD55" s="1275"/>
      <c r="CE55" s="1275"/>
      <c r="CF55" s="1275">
        <v>32.9</v>
      </c>
      <c r="CG55" s="1275"/>
      <c r="CH55" s="1275"/>
      <c r="CI55" s="1275"/>
      <c r="CJ55" s="1275"/>
      <c r="CK55" s="1275"/>
      <c r="CL55" s="1275"/>
      <c r="CM55" s="1275"/>
      <c r="CN55" s="1275">
        <v>28.5</v>
      </c>
      <c r="CO55" s="1275"/>
      <c r="CP55" s="1275"/>
      <c r="CQ55" s="1275"/>
      <c r="CR55" s="1275"/>
      <c r="CS55" s="1275"/>
      <c r="CT55" s="1275"/>
      <c r="CU55" s="1275"/>
      <c r="CV55" s="1275">
        <v>20.5</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629</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61.9</v>
      </c>
      <c r="BY57" s="1275"/>
      <c r="BZ57" s="1275"/>
      <c r="CA57" s="1275"/>
      <c r="CB57" s="1275"/>
      <c r="CC57" s="1275"/>
      <c r="CD57" s="1275"/>
      <c r="CE57" s="1275"/>
      <c r="CF57" s="1275">
        <v>57</v>
      </c>
      <c r="CG57" s="1275"/>
      <c r="CH57" s="1275"/>
      <c r="CI57" s="1275"/>
      <c r="CJ57" s="1275"/>
      <c r="CK57" s="1275"/>
      <c r="CL57" s="1275"/>
      <c r="CM57" s="1275"/>
      <c r="CN57" s="1275">
        <v>59.7</v>
      </c>
      <c r="CO57" s="1275"/>
      <c r="CP57" s="1275"/>
      <c r="CQ57" s="1275"/>
      <c r="CR57" s="1275"/>
      <c r="CS57" s="1275"/>
      <c r="CT57" s="1275"/>
      <c r="CU57" s="1275"/>
      <c r="CV57" s="1275">
        <v>59.1</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628</v>
      </c>
    </row>
    <row r="64" spans="1:109" ht="13.5" x14ac:dyDescent="0.15">
      <c r="B64" s="1268"/>
      <c r="G64" s="1305"/>
      <c r="I64" s="1307"/>
      <c r="J64" s="1307"/>
      <c r="K64" s="1307"/>
      <c r="L64" s="1307"/>
      <c r="M64" s="1307"/>
      <c r="N64" s="1306"/>
      <c r="AM64" s="1305"/>
      <c r="AN64" s="1305" t="s">
        <v>627</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626</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625</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568</v>
      </c>
      <c r="BQ72" s="1277"/>
      <c r="BR72" s="1277"/>
      <c r="BS72" s="1277"/>
      <c r="BT72" s="1277"/>
      <c r="BU72" s="1277"/>
      <c r="BV72" s="1277"/>
      <c r="BW72" s="1277"/>
      <c r="BX72" s="1277" t="s">
        <v>569</v>
      </c>
      <c r="BY72" s="1277"/>
      <c r="BZ72" s="1277"/>
      <c r="CA72" s="1277"/>
      <c r="CB72" s="1277"/>
      <c r="CC72" s="1277"/>
      <c r="CD72" s="1277"/>
      <c r="CE72" s="1277"/>
      <c r="CF72" s="1277" t="s">
        <v>570</v>
      </c>
      <c r="CG72" s="1277"/>
      <c r="CH72" s="1277"/>
      <c r="CI72" s="1277"/>
      <c r="CJ72" s="1277"/>
      <c r="CK72" s="1277"/>
      <c r="CL72" s="1277"/>
      <c r="CM72" s="1277"/>
      <c r="CN72" s="1277" t="s">
        <v>571</v>
      </c>
      <c r="CO72" s="1277"/>
      <c r="CP72" s="1277"/>
      <c r="CQ72" s="1277"/>
      <c r="CR72" s="1277"/>
      <c r="CS72" s="1277"/>
      <c r="CT72" s="1277"/>
      <c r="CU72" s="1277"/>
      <c r="CV72" s="1277" t="s">
        <v>572</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624</v>
      </c>
      <c r="AO73" s="1276"/>
      <c r="AP73" s="1276"/>
      <c r="AQ73" s="1276"/>
      <c r="AR73" s="1276"/>
      <c r="AS73" s="1276"/>
      <c r="AT73" s="1276"/>
      <c r="AU73" s="1276"/>
      <c r="AV73" s="1276"/>
      <c r="AW73" s="1276"/>
      <c r="AX73" s="1276"/>
      <c r="AY73" s="1276"/>
      <c r="AZ73" s="1276"/>
      <c r="BA73" s="1276"/>
      <c r="BB73" s="1276" t="s">
        <v>622</v>
      </c>
      <c r="BC73" s="1276"/>
      <c r="BD73" s="1276"/>
      <c r="BE73" s="1276"/>
      <c r="BF73" s="1276"/>
      <c r="BG73" s="1276"/>
      <c r="BH73" s="1276"/>
      <c r="BI73" s="1276"/>
      <c r="BJ73" s="1276"/>
      <c r="BK73" s="1276"/>
      <c r="BL73" s="1276"/>
      <c r="BM73" s="1276"/>
      <c r="BN73" s="1276"/>
      <c r="BO73" s="1276"/>
      <c r="BP73" s="1275">
        <v>99.1</v>
      </c>
      <c r="BQ73" s="1275"/>
      <c r="BR73" s="1275"/>
      <c r="BS73" s="1275"/>
      <c r="BT73" s="1275"/>
      <c r="BU73" s="1275"/>
      <c r="BV73" s="1275"/>
      <c r="BW73" s="1275"/>
      <c r="BX73" s="1275">
        <v>100.6</v>
      </c>
      <c r="BY73" s="1275"/>
      <c r="BZ73" s="1275"/>
      <c r="CA73" s="1275"/>
      <c r="CB73" s="1275"/>
      <c r="CC73" s="1275"/>
      <c r="CD73" s="1275"/>
      <c r="CE73" s="1275"/>
      <c r="CF73" s="1275">
        <v>101.7</v>
      </c>
      <c r="CG73" s="1275"/>
      <c r="CH73" s="1275"/>
      <c r="CI73" s="1275"/>
      <c r="CJ73" s="1275"/>
      <c r="CK73" s="1275"/>
      <c r="CL73" s="1275"/>
      <c r="CM73" s="1275"/>
      <c r="CN73" s="1275">
        <v>110.1</v>
      </c>
      <c r="CO73" s="1275"/>
      <c r="CP73" s="1275"/>
      <c r="CQ73" s="1275"/>
      <c r="CR73" s="1275"/>
      <c r="CS73" s="1275"/>
      <c r="CT73" s="1275"/>
      <c r="CU73" s="1275"/>
      <c r="CV73" s="1275">
        <v>128.19999999999999</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621</v>
      </c>
      <c r="BC75" s="1276"/>
      <c r="BD75" s="1276"/>
      <c r="BE75" s="1276"/>
      <c r="BF75" s="1276"/>
      <c r="BG75" s="1276"/>
      <c r="BH75" s="1276"/>
      <c r="BI75" s="1276"/>
      <c r="BJ75" s="1276"/>
      <c r="BK75" s="1276"/>
      <c r="BL75" s="1276"/>
      <c r="BM75" s="1276"/>
      <c r="BN75" s="1276"/>
      <c r="BO75" s="1276"/>
      <c r="BP75" s="1275">
        <v>8</v>
      </c>
      <c r="BQ75" s="1275"/>
      <c r="BR75" s="1275"/>
      <c r="BS75" s="1275"/>
      <c r="BT75" s="1275"/>
      <c r="BU75" s="1275"/>
      <c r="BV75" s="1275"/>
      <c r="BW75" s="1275"/>
      <c r="BX75" s="1275">
        <v>6.8</v>
      </c>
      <c r="BY75" s="1275"/>
      <c r="BZ75" s="1275"/>
      <c r="CA75" s="1275"/>
      <c r="CB75" s="1275"/>
      <c r="CC75" s="1275"/>
      <c r="CD75" s="1275"/>
      <c r="CE75" s="1275"/>
      <c r="CF75" s="1275">
        <v>7</v>
      </c>
      <c r="CG75" s="1275"/>
      <c r="CH75" s="1275"/>
      <c r="CI75" s="1275"/>
      <c r="CJ75" s="1275"/>
      <c r="CK75" s="1275"/>
      <c r="CL75" s="1275"/>
      <c r="CM75" s="1275"/>
      <c r="CN75" s="1275">
        <v>7.8</v>
      </c>
      <c r="CO75" s="1275"/>
      <c r="CP75" s="1275"/>
      <c r="CQ75" s="1275"/>
      <c r="CR75" s="1275"/>
      <c r="CS75" s="1275"/>
      <c r="CT75" s="1275"/>
      <c r="CU75" s="1275"/>
      <c r="CV75" s="1275">
        <v>9.1</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623</v>
      </c>
      <c r="AO77" s="1277"/>
      <c r="AP77" s="1277"/>
      <c r="AQ77" s="1277"/>
      <c r="AR77" s="1277"/>
      <c r="AS77" s="1277"/>
      <c r="AT77" s="1277"/>
      <c r="AU77" s="1277"/>
      <c r="AV77" s="1277"/>
      <c r="AW77" s="1277"/>
      <c r="AX77" s="1277"/>
      <c r="AY77" s="1277"/>
      <c r="AZ77" s="1277"/>
      <c r="BA77" s="1277"/>
      <c r="BB77" s="1276" t="s">
        <v>622</v>
      </c>
      <c r="BC77" s="1276"/>
      <c r="BD77" s="1276"/>
      <c r="BE77" s="1276"/>
      <c r="BF77" s="1276"/>
      <c r="BG77" s="1276"/>
      <c r="BH77" s="1276"/>
      <c r="BI77" s="1276"/>
      <c r="BJ77" s="1276"/>
      <c r="BK77" s="1276"/>
      <c r="BL77" s="1276"/>
      <c r="BM77" s="1276"/>
      <c r="BN77" s="1276"/>
      <c r="BO77" s="1276"/>
      <c r="BP77" s="1275">
        <v>48.7</v>
      </c>
      <c r="BQ77" s="1275"/>
      <c r="BR77" s="1275"/>
      <c r="BS77" s="1275"/>
      <c r="BT77" s="1275"/>
      <c r="BU77" s="1275"/>
      <c r="BV77" s="1275"/>
      <c r="BW77" s="1275"/>
      <c r="BX77" s="1275">
        <v>44.9</v>
      </c>
      <c r="BY77" s="1275"/>
      <c r="BZ77" s="1275"/>
      <c r="CA77" s="1275"/>
      <c r="CB77" s="1275"/>
      <c r="CC77" s="1275"/>
      <c r="CD77" s="1275"/>
      <c r="CE77" s="1275"/>
      <c r="CF77" s="1275">
        <v>32.9</v>
      </c>
      <c r="CG77" s="1275"/>
      <c r="CH77" s="1275"/>
      <c r="CI77" s="1275"/>
      <c r="CJ77" s="1275"/>
      <c r="CK77" s="1275"/>
      <c r="CL77" s="1275"/>
      <c r="CM77" s="1275"/>
      <c r="CN77" s="1275">
        <v>28.5</v>
      </c>
      <c r="CO77" s="1275"/>
      <c r="CP77" s="1275"/>
      <c r="CQ77" s="1275"/>
      <c r="CR77" s="1275"/>
      <c r="CS77" s="1275"/>
      <c r="CT77" s="1275"/>
      <c r="CU77" s="1275"/>
      <c r="CV77" s="1275">
        <v>20.5</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621</v>
      </c>
      <c r="BC79" s="1276"/>
      <c r="BD79" s="1276"/>
      <c r="BE79" s="1276"/>
      <c r="BF79" s="1276"/>
      <c r="BG79" s="1276"/>
      <c r="BH79" s="1276"/>
      <c r="BI79" s="1276"/>
      <c r="BJ79" s="1276"/>
      <c r="BK79" s="1276"/>
      <c r="BL79" s="1276"/>
      <c r="BM79" s="1276"/>
      <c r="BN79" s="1276"/>
      <c r="BO79" s="1276"/>
      <c r="BP79" s="1275">
        <v>10.4</v>
      </c>
      <c r="BQ79" s="1275"/>
      <c r="BR79" s="1275"/>
      <c r="BS79" s="1275"/>
      <c r="BT79" s="1275"/>
      <c r="BU79" s="1275"/>
      <c r="BV79" s="1275"/>
      <c r="BW79" s="1275"/>
      <c r="BX79" s="1275">
        <v>8.5</v>
      </c>
      <c r="BY79" s="1275"/>
      <c r="BZ79" s="1275"/>
      <c r="CA79" s="1275"/>
      <c r="CB79" s="1275"/>
      <c r="CC79" s="1275"/>
      <c r="CD79" s="1275"/>
      <c r="CE79" s="1275"/>
      <c r="CF79" s="1275">
        <v>8.1999999999999993</v>
      </c>
      <c r="CG79" s="1275"/>
      <c r="CH79" s="1275"/>
      <c r="CI79" s="1275"/>
      <c r="CJ79" s="1275"/>
      <c r="CK79" s="1275"/>
      <c r="CL79" s="1275"/>
      <c r="CM79" s="1275"/>
      <c r="CN79" s="1275">
        <v>8</v>
      </c>
      <c r="CO79" s="1275"/>
      <c r="CP79" s="1275"/>
      <c r="CQ79" s="1275"/>
      <c r="CR79" s="1275"/>
      <c r="CS79" s="1275"/>
      <c r="CT79" s="1275"/>
      <c r="CU79" s="1275"/>
      <c r="CV79" s="1275">
        <v>7.9</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bpDSacmZBlaxziBtf85Ud6fNv+6GMViCQU+oeS4GjZQwQUDDddTxo/hUpgeU1U6PC5aG4cUJhgxVrOQYHN3sw==" saltValue="iiZBNj+fYRwQljpjnJDiMA=="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K+/DlKhP8WlYUO4OWEsSHGcsyBCz1jYanX35NLdLwLax6t3+c/COi70oWqfGybaFFnX8gjWbyYo4zFfzYsAGQ==" saltValue="Lc6EjsmeGn7myE2HlReU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Un2TSK+gpJyQyWXMFScOH9K3XK6JjOSP8qir18G3FOBkA80OKfoKnkPcOWlCU0++X3ZnN+sgLki0lVwyWaEVQ==" saltValue="XHAAT1RWgIjHmy1y0Ois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565</v>
      </c>
      <c r="G2" s="156"/>
      <c r="H2" s="157"/>
    </row>
    <row r="3" spans="1:8" x14ac:dyDescent="0.15">
      <c r="A3" s="153" t="s">
        <v>558</v>
      </c>
      <c r="B3" s="158"/>
      <c r="C3" s="159"/>
      <c r="D3" s="160">
        <v>61215</v>
      </c>
      <c r="E3" s="161"/>
      <c r="F3" s="162">
        <v>85205</v>
      </c>
      <c r="G3" s="163"/>
      <c r="H3" s="164"/>
    </row>
    <row r="4" spans="1:8" x14ac:dyDescent="0.15">
      <c r="A4" s="165"/>
      <c r="B4" s="166"/>
      <c r="C4" s="167"/>
      <c r="D4" s="168">
        <v>38745</v>
      </c>
      <c r="E4" s="169"/>
      <c r="F4" s="170">
        <v>38847</v>
      </c>
      <c r="G4" s="171"/>
      <c r="H4" s="172"/>
    </row>
    <row r="5" spans="1:8" x14ac:dyDescent="0.15">
      <c r="A5" s="153" t="s">
        <v>560</v>
      </c>
      <c r="B5" s="158"/>
      <c r="C5" s="159"/>
      <c r="D5" s="160">
        <v>89965</v>
      </c>
      <c r="E5" s="161"/>
      <c r="F5" s="162">
        <v>77577</v>
      </c>
      <c r="G5" s="163"/>
      <c r="H5" s="164"/>
    </row>
    <row r="6" spans="1:8" x14ac:dyDescent="0.15">
      <c r="A6" s="165"/>
      <c r="B6" s="166"/>
      <c r="C6" s="167"/>
      <c r="D6" s="168">
        <v>40005</v>
      </c>
      <c r="E6" s="169"/>
      <c r="F6" s="170">
        <v>40870</v>
      </c>
      <c r="G6" s="171"/>
      <c r="H6" s="172"/>
    </row>
    <row r="7" spans="1:8" x14ac:dyDescent="0.15">
      <c r="A7" s="153" t="s">
        <v>561</v>
      </c>
      <c r="B7" s="158"/>
      <c r="C7" s="159"/>
      <c r="D7" s="160">
        <v>85612</v>
      </c>
      <c r="E7" s="161"/>
      <c r="F7" s="162">
        <v>67293</v>
      </c>
      <c r="G7" s="163"/>
      <c r="H7" s="164"/>
    </row>
    <row r="8" spans="1:8" x14ac:dyDescent="0.15">
      <c r="A8" s="165"/>
      <c r="B8" s="166"/>
      <c r="C8" s="167"/>
      <c r="D8" s="168">
        <v>63970</v>
      </c>
      <c r="E8" s="169"/>
      <c r="F8" s="170">
        <v>35076</v>
      </c>
      <c r="G8" s="171"/>
      <c r="H8" s="172"/>
    </row>
    <row r="9" spans="1:8" x14ac:dyDescent="0.15">
      <c r="A9" s="153" t="s">
        <v>562</v>
      </c>
      <c r="B9" s="158"/>
      <c r="C9" s="159"/>
      <c r="D9" s="160">
        <v>78083</v>
      </c>
      <c r="E9" s="161"/>
      <c r="F9" s="162">
        <v>67343</v>
      </c>
      <c r="G9" s="163"/>
      <c r="H9" s="164"/>
    </row>
    <row r="10" spans="1:8" x14ac:dyDescent="0.15">
      <c r="A10" s="165"/>
      <c r="B10" s="166"/>
      <c r="C10" s="167"/>
      <c r="D10" s="168">
        <v>55355</v>
      </c>
      <c r="E10" s="169"/>
      <c r="F10" s="170">
        <v>32865</v>
      </c>
      <c r="G10" s="171"/>
      <c r="H10" s="172"/>
    </row>
    <row r="11" spans="1:8" x14ac:dyDescent="0.15">
      <c r="A11" s="153" t="s">
        <v>563</v>
      </c>
      <c r="B11" s="158"/>
      <c r="C11" s="159"/>
      <c r="D11" s="160">
        <v>166918</v>
      </c>
      <c r="E11" s="161"/>
      <c r="F11" s="162">
        <v>73475</v>
      </c>
      <c r="G11" s="163"/>
      <c r="H11" s="164"/>
    </row>
    <row r="12" spans="1:8" x14ac:dyDescent="0.15">
      <c r="A12" s="165"/>
      <c r="B12" s="166"/>
      <c r="C12" s="173"/>
      <c r="D12" s="168">
        <v>147026</v>
      </c>
      <c r="E12" s="169"/>
      <c r="F12" s="170">
        <v>43072</v>
      </c>
      <c r="G12" s="171"/>
      <c r="H12" s="172"/>
    </row>
    <row r="13" spans="1:8" x14ac:dyDescent="0.15">
      <c r="A13" s="153"/>
      <c r="B13" s="158"/>
      <c r="C13" s="174"/>
      <c r="D13" s="175">
        <v>96359</v>
      </c>
      <c r="E13" s="176"/>
      <c r="F13" s="177">
        <v>74179</v>
      </c>
      <c r="G13" s="178"/>
      <c r="H13" s="164"/>
    </row>
    <row r="14" spans="1:8" x14ac:dyDescent="0.15">
      <c r="A14" s="165"/>
      <c r="B14" s="166"/>
      <c r="C14" s="167"/>
      <c r="D14" s="168">
        <v>69020</v>
      </c>
      <c r="E14" s="169"/>
      <c r="F14" s="170">
        <v>38146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11.79</v>
      </c>
      <c r="C19" s="179">
        <f>ROUND(VALUE(SUBSTITUTE(実質収支比率等に係る経年分析!G$48,"▲","-")),2)</f>
        <v>18.190000000000001</v>
      </c>
      <c r="D19" s="179">
        <f>ROUND(VALUE(SUBSTITUTE(実質収支比率等に係る経年分析!H$48,"▲","-")),2)</f>
        <v>11.88</v>
      </c>
      <c r="E19" s="179">
        <f>ROUND(VALUE(SUBSTITUTE(実質収支比率等に係る経年分析!I$48,"▲","-")),2)</f>
        <v>7.88</v>
      </c>
      <c r="F19" s="179">
        <f>ROUND(VALUE(SUBSTITUTE(実質収支比率等に係る経年分析!J$48,"▲","-")),2)</f>
        <v>7.22</v>
      </c>
    </row>
    <row r="20" spans="1:11" x14ac:dyDescent="0.15">
      <c r="A20" s="179" t="s">
        <v>55</v>
      </c>
      <c r="B20" s="179">
        <f>ROUND(VALUE(SUBSTITUTE(実質収支比率等に係る経年分析!F$47,"▲","-")),2)</f>
        <v>25.09</v>
      </c>
      <c r="C20" s="179">
        <f>ROUND(VALUE(SUBSTITUTE(実質収支比率等に係る経年分析!G$47,"▲","-")),2)</f>
        <v>26.5</v>
      </c>
      <c r="D20" s="179">
        <f>ROUND(VALUE(SUBSTITUTE(実質収支比率等に係る経年分析!H$47,"▲","-")),2)</f>
        <v>37.24</v>
      </c>
      <c r="E20" s="179">
        <f>ROUND(VALUE(SUBSTITUTE(実質収支比率等に係る経年分析!I$47,"▲","-")),2)</f>
        <v>40.03</v>
      </c>
      <c r="F20" s="179">
        <f>ROUND(VALUE(SUBSTITUTE(実質収支比率等に係る経年分析!J$47,"▲","-")),2)</f>
        <v>31.56</v>
      </c>
    </row>
    <row r="21" spans="1:11" x14ac:dyDescent="0.15">
      <c r="A21" s="179" t="s">
        <v>56</v>
      </c>
      <c r="B21" s="179">
        <f>IF(ISNUMBER(VALUE(SUBSTITUTE(実質収支比率等に係る経年分析!F$49,"▲","-"))),ROUND(VALUE(SUBSTITUTE(実質収支比率等に係る経年分析!F$49,"▲","-")),2),NA())</f>
        <v>8.74</v>
      </c>
      <c r="C21" s="179">
        <f>IF(ISNUMBER(VALUE(SUBSTITUTE(実質収支比率等に係る経年分析!G$49,"▲","-"))),ROUND(VALUE(SUBSTITUTE(実質収支比率等に係る経年分析!G$49,"▲","-")),2),NA())</f>
        <v>8.2200000000000006</v>
      </c>
      <c r="D21" s="179">
        <f>IF(ISNUMBER(VALUE(SUBSTITUTE(実質収支比率等に係る経年分析!H$49,"▲","-"))),ROUND(VALUE(SUBSTITUTE(実質収支比率等に係る経年分析!H$49,"▲","-")),2),NA())</f>
        <v>3.42</v>
      </c>
      <c r="E21" s="179">
        <f>IF(ISNUMBER(VALUE(SUBSTITUTE(実質収支比率等に係る経年分析!I$49,"▲","-"))),ROUND(VALUE(SUBSTITUTE(実質収支比率等に係る経年分析!I$49,"▲","-")),2),NA())</f>
        <v>-1.42</v>
      </c>
      <c r="F21" s="179">
        <f>IF(ISNUMBER(VALUE(SUBSTITUTE(実質収支比率等に係る経年分析!J$49,"▲","-"))),ROUND(VALUE(SUBSTITUTE(実質収支比率等に係る経年分析!J$49,"▲","-")),2),NA())</f>
        <v>-9.7100000000000009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恩賜県有財産保護管理事業特別会計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歌舞伎文化公園管理特別会計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0.51</v>
      </c>
    </row>
    <row r="34" spans="1:16" x14ac:dyDescent="0.15">
      <c r="A34" s="180" t="str">
        <f>IF(連結実質赤字比率に係る赤字・黒字の構成分析!C$36="",NA(),連結実質赤字比率に係る赤字・黒字の構成分析!C$36)</f>
        <v>上水道事業会計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1249</v>
      </c>
      <c r="E42" s="181"/>
      <c r="F42" s="181"/>
      <c r="G42" s="181">
        <f>'実質公債費比率（分子）の構造'!L$52</f>
        <v>1202</v>
      </c>
      <c r="H42" s="181"/>
      <c r="I42" s="181"/>
      <c r="J42" s="181">
        <f>'実質公債費比率（分子）の構造'!M$52</f>
        <v>1240</v>
      </c>
      <c r="K42" s="181"/>
      <c r="L42" s="181"/>
      <c r="M42" s="181">
        <f>'実質公債費比率（分子）の構造'!N$52</f>
        <v>1255</v>
      </c>
      <c r="N42" s="181"/>
      <c r="O42" s="181"/>
      <c r="P42" s="181">
        <f>'実質公債費比率（分子）の構造'!O$52</f>
        <v>1262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10</v>
      </c>
      <c r="F44" s="181"/>
      <c r="G44" s="181"/>
      <c r="H44" s="181">
        <f>'実質公債費比率（分子）の構造'!M$50</f>
        <v>10</v>
      </c>
      <c r="I44" s="181"/>
      <c r="J44" s="181"/>
      <c r="K44" s="181">
        <f>'実質公債費比率（分子）の構造'!N$50</f>
        <v>10</v>
      </c>
      <c r="L44" s="181"/>
      <c r="M44" s="181"/>
      <c r="N44" s="181">
        <f>'実質公債費比率（分子）の構造'!O$50</f>
        <v>10</v>
      </c>
      <c r="O44" s="181"/>
      <c r="P44" s="181"/>
    </row>
    <row r="45" spans="1:16" x14ac:dyDescent="0.15">
      <c r="A45" s="181" t="s">
        <v>66</v>
      </c>
      <c r="B45" s="181">
        <f>'実質公債費比率（分子）の構造'!K$49</f>
        <v>115</v>
      </c>
      <c r="C45" s="181"/>
      <c r="D45" s="181"/>
      <c r="E45" s="181">
        <f>'実質公債費比率（分子）の構造'!L$49</f>
        <v>101</v>
      </c>
      <c r="F45" s="181"/>
      <c r="G45" s="181"/>
      <c r="H45" s="181">
        <f>'実質公債費比率（分子）の構造'!M$49</f>
        <v>93</v>
      </c>
      <c r="I45" s="181"/>
      <c r="J45" s="181"/>
      <c r="K45" s="181">
        <f>'実質公債費比率（分子）の構造'!N$49</f>
        <v>61</v>
      </c>
      <c r="L45" s="181"/>
      <c r="M45" s="181"/>
      <c r="N45" s="181">
        <f>'実質公債費比率（分子）の構造'!O$49</f>
        <v>62</v>
      </c>
      <c r="O45" s="181"/>
      <c r="P45" s="181"/>
    </row>
    <row r="46" spans="1:16" x14ac:dyDescent="0.15">
      <c r="A46" s="181" t="s">
        <v>67</v>
      </c>
      <c r="B46" s="181">
        <f>'実質公債費比率（分子）の構造'!K$48</f>
        <v>512</v>
      </c>
      <c r="C46" s="181"/>
      <c r="D46" s="181"/>
      <c r="E46" s="181">
        <f>'実質公債費比率（分子）の構造'!L$48</f>
        <v>512</v>
      </c>
      <c r="F46" s="181"/>
      <c r="G46" s="181"/>
      <c r="H46" s="181">
        <f>'実質公債費比率（分子）の構造'!M$48</f>
        <v>515</v>
      </c>
      <c r="I46" s="181"/>
      <c r="J46" s="181"/>
      <c r="K46" s="181">
        <f>'実質公債費比率（分子）の構造'!N$48</f>
        <v>534</v>
      </c>
      <c r="L46" s="181"/>
      <c r="M46" s="181"/>
      <c r="N46" s="181">
        <f>'実質公債費比率（分子）の構造'!O$48</f>
        <v>557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937</v>
      </c>
      <c r="C49" s="181"/>
      <c r="D49" s="181"/>
      <c r="E49" s="181">
        <f>'実質公債費比率（分子）の構造'!L$45</f>
        <v>909</v>
      </c>
      <c r="F49" s="181"/>
      <c r="G49" s="181"/>
      <c r="H49" s="181">
        <f>'実質公債費比率（分子）の構造'!M$45</f>
        <v>1005</v>
      </c>
      <c r="I49" s="181"/>
      <c r="J49" s="181"/>
      <c r="K49" s="181">
        <f>'実質公債費比率（分子）の構造'!N$45</f>
        <v>1067</v>
      </c>
      <c r="L49" s="181"/>
      <c r="M49" s="181"/>
      <c r="N49" s="181">
        <f>'実質公債費比率（分子）の構造'!O$45</f>
        <v>1115</v>
      </c>
      <c r="O49" s="181"/>
      <c r="P49" s="181"/>
    </row>
    <row r="50" spans="1:16" x14ac:dyDescent="0.15">
      <c r="A50" s="181" t="s">
        <v>71</v>
      </c>
      <c r="B50" s="181" t="e">
        <f>NA()</f>
        <v>#N/A</v>
      </c>
      <c r="C50" s="181">
        <f>IF(ISNUMBER('実質公債費比率（分子）の構造'!K$53),'実質公債費比率（分子）の構造'!K$53,NA())</f>
        <v>324</v>
      </c>
      <c r="D50" s="181" t="e">
        <f>NA()</f>
        <v>#N/A</v>
      </c>
      <c r="E50" s="181" t="e">
        <f>NA()</f>
        <v>#N/A</v>
      </c>
      <c r="F50" s="181">
        <f>IF(ISNUMBER('実質公債費比率（分子）の構造'!L$53),'実質公債費比率（分子）の構造'!L$53,NA())</f>
        <v>330</v>
      </c>
      <c r="G50" s="181" t="e">
        <f>NA()</f>
        <v>#N/A</v>
      </c>
      <c r="H50" s="181" t="e">
        <f>NA()</f>
        <v>#N/A</v>
      </c>
      <c r="I50" s="181">
        <f>IF(ISNUMBER('実質公債費比率（分子）の構造'!M$53),'実質公債費比率（分子）の構造'!M$53,NA())</f>
        <v>383</v>
      </c>
      <c r="J50" s="181" t="e">
        <f>NA()</f>
        <v>#N/A</v>
      </c>
      <c r="K50" s="181" t="e">
        <f>NA()</f>
        <v>#N/A</v>
      </c>
      <c r="L50" s="181">
        <f>IF(ISNUMBER('実質公債費比率（分子）の構造'!N$53),'実質公債費比率（分子）の構造'!N$53,NA())</f>
        <v>417</v>
      </c>
      <c r="M50" s="181" t="e">
        <f>NA()</f>
        <v>#N/A</v>
      </c>
      <c r="N50" s="181" t="e">
        <f>NA()</f>
        <v>#N/A</v>
      </c>
      <c r="O50" s="181">
        <f>IF(ISNUMBER('実質公債費比率（分子）の構造'!O$53),'実質公債費比率（分子）の構造'!O$53,NA())</f>
        <v>482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13415</v>
      </c>
      <c r="E56" s="180"/>
      <c r="F56" s="180"/>
      <c r="G56" s="180">
        <f>'将来負担比率（分子）の構造'!J$52</f>
        <v>13673</v>
      </c>
      <c r="H56" s="180"/>
      <c r="I56" s="180"/>
      <c r="J56" s="180">
        <f>'将来負担比率（分子）の構造'!K$52</f>
        <v>13745</v>
      </c>
      <c r="K56" s="180"/>
      <c r="L56" s="180"/>
      <c r="M56" s="180">
        <f>'将来負担比率（分子）の構造'!L$52</f>
        <v>13596</v>
      </c>
      <c r="N56" s="180"/>
      <c r="O56" s="180"/>
      <c r="P56" s="180">
        <f>'将来負担比率（分子）の構造'!M$52</f>
        <v>14172</v>
      </c>
    </row>
    <row r="57" spans="1:16" x14ac:dyDescent="0.15">
      <c r="A57" s="180" t="s">
        <v>42</v>
      </c>
      <c r="B57" s="180"/>
      <c r="C57" s="180"/>
      <c r="D57" s="180">
        <f>'将来負担比率（分子）の構造'!I$51</f>
        <v>2063</v>
      </c>
      <c r="E57" s="180"/>
      <c r="F57" s="180"/>
      <c r="G57" s="180">
        <f>'将来負担比率（分子）の構造'!J$51</f>
        <v>1951</v>
      </c>
      <c r="H57" s="180"/>
      <c r="I57" s="180"/>
      <c r="J57" s="180">
        <f>'将来負担比率（分子）の構造'!K$51</f>
        <v>1739</v>
      </c>
      <c r="K57" s="180"/>
      <c r="L57" s="180"/>
      <c r="M57" s="180">
        <f>'将来負担比率（分子）の構造'!L$51</f>
        <v>1369</v>
      </c>
      <c r="N57" s="180"/>
      <c r="O57" s="180"/>
      <c r="P57" s="180">
        <f>'将来負担比率（分子）の構造'!M$51</f>
        <v>1009</v>
      </c>
    </row>
    <row r="58" spans="1:16" x14ac:dyDescent="0.15">
      <c r="A58" s="180" t="s">
        <v>41</v>
      </c>
      <c r="B58" s="180"/>
      <c r="C58" s="180"/>
      <c r="D58" s="180">
        <f>'将来負担比率（分子）の構造'!I$50</f>
        <v>2531</v>
      </c>
      <c r="E58" s="180"/>
      <c r="F58" s="180"/>
      <c r="G58" s="180">
        <f>'将来負担比率（分子）の構造'!J$50</f>
        <v>2620</v>
      </c>
      <c r="H58" s="180"/>
      <c r="I58" s="180"/>
      <c r="J58" s="180">
        <f>'将来負担比率（分子）の構造'!K$50</f>
        <v>3223</v>
      </c>
      <c r="K58" s="180"/>
      <c r="L58" s="180"/>
      <c r="M58" s="180">
        <f>'将来負担比率（分子）の構造'!L$50</f>
        <v>3356</v>
      </c>
      <c r="N58" s="180"/>
      <c r="O58" s="180"/>
      <c r="P58" s="180">
        <f>'将来負担比率（分子）の構造'!M$50</f>
        <v>2984</v>
      </c>
    </row>
    <row r="59" spans="1:16" x14ac:dyDescent="0.15">
      <c r="A59" s="180" t="s">
        <v>39</v>
      </c>
      <c r="B59" s="180">
        <f>'将来負担比率（分子）の構造'!I$49</f>
        <v>159</v>
      </c>
      <c r="C59" s="180"/>
      <c r="D59" s="180"/>
      <c r="E59" s="180">
        <f>'将来負担比率（分子）の構造'!J$49</f>
        <v>28</v>
      </c>
      <c r="F59" s="180"/>
      <c r="G59" s="180"/>
      <c r="H59" s="180">
        <f>'将来負担比率（分子）の構造'!K$49</f>
        <v>163</v>
      </c>
      <c r="I59" s="180"/>
      <c r="J59" s="180"/>
      <c r="K59" s="180">
        <f>'将来負担比率（分子）の構造'!L$49</f>
        <v>244</v>
      </c>
      <c r="L59" s="180"/>
      <c r="M59" s="180"/>
      <c r="N59" s="180">
        <f>'将来負担比率（分子）の構造'!M$49</f>
        <v>39</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15">
      <c r="A62" s="180" t="s">
        <v>35</v>
      </c>
      <c r="B62" s="180">
        <f>'将来負担比率（分子）の構造'!I$45</f>
        <v>1517</v>
      </c>
      <c r="C62" s="180"/>
      <c r="D62" s="180"/>
      <c r="E62" s="180">
        <f>'将来負担比率（分子）の構造'!J$45</f>
        <v>1571</v>
      </c>
      <c r="F62" s="180"/>
      <c r="G62" s="180"/>
      <c r="H62" s="180">
        <f>'将来負担比率（分子）の構造'!K$45</f>
        <v>1572</v>
      </c>
      <c r="I62" s="180"/>
      <c r="J62" s="180"/>
      <c r="K62" s="180">
        <f>'将来負担比率（分子）の構造'!L$45</f>
        <v>1684</v>
      </c>
      <c r="L62" s="180"/>
      <c r="M62" s="180"/>
      <c r="N62" s="180">
        <f>'将来負担比率（分子）の構造'!M$45</f>
        <v>1684</v>
      </c>
      <c r="O62" s="180"/>
      <c r="P62" s="180"/>
    </row>
    <row r="63" spans="1:16" x14ac:dyDescent="0.15">
      <c r="A63" s="180" t="s">
        <v>34</v>
      </c>
      <c r="B63" s="180">
        <f>'将来負担比率（分子）の構造'!I$44</f>
        <v>1362</v>
      </c>
      <c r="C63" s="180"/>
      <c r="D63" s="180"/>
      <c r="E63" s="180">
        <f>'将来負担比率（分子）の構造'!J$44</f>
        <v>1347</v>
      </c>
      <c r="F63" s="180"/>
      <c r="G63" s="180"/>
      <c r="H63" s="180">
        <f>'将来負担比率（分子）の構造'!K$44</f>
        <v>1298</v>
      </c>
      <c r="I63" s="180"/>
      <c r="J63" s="180"/>
      <c r="K63" s="180">
        <f>'将来負担比率（分子）の構造'!L$44</f>
        <v>1188</v>
      </c>
      <c r="L63" s="180"/>
      <c r="M63" s="180"/>
      <c r="N63" s="180">
        <f>'将来負担比率（分子）の構造'!M$44</f>
        <v>1065</v>
      </c>
      <c r="O63" s="180"/>
      <c r="P63" s="180"/>
    </row>
    <row r="64" spans="1:16" x14ac:dyDescent="0.15">
      <c r="A64" s="180" t="s">
        <v>33</v>
      </c>
      <c r="B64" s="180">
        <f>'将来負担比率（分子）の構造'!I$43</f>
        <v>9141</v>
      </c>
      <c r="C64" s="180"/>
      <c r="D64" s="180"/>
      <c r="E64" s="180">
        <f>'将来負担比率（分子）の構造'!J$43</f>
        <v>9027</v>
      </c>
      <c r="F64" s="180"/>
      <c r="G64" s="180"/>
      <c r="H64" s="180">
        <f>'将来負担比率（分子）の構造'!K$43</f>
        <v>8826</v>
      </c>
      <c r="I64" s="180"/>
      <c r="J64" s="180"/>
      <c r="K64" s="180">
        <f>'将来負担比率（分子）の構造'!L$43</f>
        <v>8401</v>
      </c>
      <c r="L64" s="180"/>
      <c r="M64" s="180"/>
      <c r="N64" s="180">
        <f>'将来負担比率（分子）の構造'!M$43</f>
        <v>7925</v>
      </c>
      <c r="O64" s="180"/>
      <c r="P64" s="180"/>
    </row>
    <row r="65" spans="1:16" x14ac:dyDescent="0.15">
      <c r="A65" s="180" t="s">
        <v>32</v>
      </c>
      <c r="B65" s="180">
        <f>'将来負担比率（分子）の構造'!I$42</f>
        <v>138</v>
      </c>
      <c r="C65" s="180"/>
      <c r="D65" s="180"/>
      <c r="E65" s="180">
        <f>'将来負担比率（分子）の構造'!J$42</f>
        <v>130</v>
      </c>
      <c r="F65" s="180"/>
      <c r="G65" s="180"/>
      <c r="H65" s="180">
        <f>'将来負担比率（分子）の構造'!K$42</f>
        <v>123</v>
      </c>
      <c r="I65" s="180"/>
      <c r="J65" s="180"/>
      <c r="K65" s="180">
        <f>'将来負担比率（分子）の構造'!L$42</f>
        <v>115</v>
      </c>
      <c r="L65" s="180"/>
      <c r="M65" s="180"/>
      <c r="N65" s="180">
        <f>'将来負担比率（分子）の構造'!M$42</f>
        <v>107</v>
      </c>
      <c r="O65" s="180"/>
      <c r="P65" s="180"/>
    </row>
    <row r="66" spans="1:16" x14ac:dyDescent="0.15">
      <c r="A66" s="180" t="s">
        <v>31</v>
      </c>
      <c r="B66" s="180">
        <f>'将来負担比率（分子）の構造'!I$41</f>
        <v>10532</v>
      </c>
      <c r="C66" s="180"/>
      <c r="D66" s="180"/>
      <c r="E66" s="180">
        <f>'将来負担比率（分子）の構造'!J$41</f>
        <v>11154</v>
      </c>
      <c r="F66" s="180"/>
      <c r="G66" s="180"/>
      <c r="H66" s="180">
        <f>'将来負担比率（分子）の構造'!K$41</f>
        <v>11584</v>
      </c>
      <c r="I66" s="180"/>
      <c r="J66" s="180"/>
      <c r="K66" s="180">
        <f>'将来負担比率（分子）の構造'!L$41</f>
        <v>11839</v>
      </c>
      <c r="L66" s="180"/>
      <c r="M66" s="180"/>
      <c r="N66" s="180">
        <f>'将来負担比率（分子）の構造'!M$41</f>
        <v>13234</v>
      </c>
      <c r="O66" s="180"/>
      <c r="P66" s="180"/>
    </row>
    <row r="67" spans="1:16" x14ac:dyDescent="0.15">
      <c r="A67" s="180" t="s">
        <v>75</v>
      </c>
      <c r="B67" s="180" t="e">
        <f>NA()</f>
        <v>#N/A</v>
      </c>
      <c r="C67" s="180">
        <f>IF(ISNUMBER('将来負担比率（分子）の構造'!I$53), IF('将来負担比率（分子）の構造'!I$53 &lt; 0, 0, '将来負担比率（分子）の構造'!I$53), NA())</f>
        <v>4839</v>
      </c>
      <c r="D67" s="180" t="e">
        <f>NA()</f>
        <v>#N/A</v>
      </c>
      <c r="E67" s="180" t="e">
        <f>NA()</f>
        <v>#N/A</v>
      </c>
      <c r="F67" s="180">
        <f>IF(ISNUMBER('将来負担比率（分子）の構造'!J$53), IF('将来負担比率（分子）の構造'!J$53 &lt; 0, 0, '将来負担比率（分子）の構造'!J$53), NA())</f>
        <v>5012</v>
      </c>
      <c r="G67" s="180" t="e">
        <f>NA()</f>
        <v>#N/A</v>
      </c>
      <c r="H67" s="180" t="e">
        <f>NA()</f>
        <v>#N/A</v>
      </c>
      <c r="I67" s="180">
        <f>IF(ISNUMBER('将来負担比率（分子）の構造'!K$53), IF('将来負担比率（分子）の構造'!K$53 &lt; 0, 0, '将来負担比率（分子）の構造'!K$53), NA())</f>
        <v>4858</v>
      </c>
      <c r="J67" s="180" t="e">
        <f>NA()</f>
        <v>#N/A</v>
      </c>
      <c r="K67" s="180" t="e">
        <f>NA()</f>
        <v>#N/A</v>
      </c>
      <c r="L67" s="180">
        <f>IF(ISNUMBER('将来負担比率（分子）の構造'!L$53), IF('将来負担比率（分子）の構造'!L$53 &lt; 0, 0, '将来負担比率（分子）の構造'!L$53), NA())</f>
        <v>5149</v>
      </c>
      <c r="M67" s="180" t="e">
        <f>NA()</f>
        <v>#N/A</v>
      </c>
      <c r="N67" s="180" t="e">
        <f>NA()</f>
        <v>#N/A</v>
      </c>
      <c r="O67" s="180">
        <f>IF(ISNUMBER('将来負担比率（分子）の構造'!M$53), IF('将来負担比率（分子）の構造'!M$53 &lt; 0, 0, '将来負担比率（分子）の構造'!M$53), NA())</f>
        <v>5890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2209</v>
      </c>
      <c r="C72" s="184">
        <f>基金残高に係る経年分析!G55</f>
        <v>2351</v>
      </c>
      <c r="D72" s="184">
        <f>基金残高に係る経年分析!H55</f>
        <v>1831</v>
      </c>
    </row>
    <row r="73" spans="1:16" x14ac:dyDescent="0.15">
      <c r="A73" s="183" t="s">
        <v>78</v>
      </c>
      <c r="B73" s="184">
        <f>基金残高に係る経年分析!F56</f>
        <v>341</v>
      </c>
      <c r="C73" s="184">
        <f>基金残高に係る経年分析!G56</f>
        <v>341</v>
      </c>
      <c r="D73" s="184">
        <f>基金残高に係る経年分析!H56</f>
        <v>341</v>
      </c>
    </row>
    <row r="74" spans="1:16" x14ac:dyDescent="0.15">
      <c r="A74" s="183" t="s">
        <v>79</v>
      </c>
      <c r="B74" s="184">
        <f>基金残高に係る経年分析!F57</f>
        <v>1721</v>
      </c>
      <c r="C74" s="184">
        <f>基金残高に係る経年分析!G57</f>
        <v>1772</v>
      </c>
      <c r="D74" s="184">
        <f>基金残高に係る経年分析!H57</f>
        <v>1845</v>
      </c>
    </row>
  </sheetData>
  <sheetProtection algorithmName="SHA-512" hashValue="65NnfXplCzh4Wrqw5Rq9J9Cr4PjVvv6Thzlq0J/NfbkGI0Pt5r2LYe40mIPi+OO1UbYUkx5731wWoji9jwb6xg==" saltValue="n8iyrZ+UwRjCM+VEC2Uk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1679821</v>
      </c>
      <c r="S5" s="689"/>
      <c r="T5" s="689"/>
      <c r="U5" s="689"/>
      <c r="V5" s="689"/>
      <c r="W5" s="689"/>
      <c r="X5" s="689"/>
      <c r="Y5" s="735"/>
      <c r="Z5" s="753">
        <v>14.7</v>
      </c>
      <c r="AA5" s="753"/>
      <c r="AB5" s="753"/>
      <c r="AC5" s="753"/>
      <c r="AD5" s="754">
        <v>1679630</v>
      </c>
      <c r="AE5" s="754"/>
      <c r="AF5" s="754"/>
      <c r="AG5" s="754"/>
      <c r="AH5" s="754"/>
      <c r="AI5" s="754"/>
      <c r="AJ5" s="754"/>
      <c r="AK5" s="754"/>
      <c r="AL5" s="736">
        <v>29.9</v>
      </c>
      <c r="AM5" s="705"/>
      <c r="AN5" s="705"/>
      <c r="AO5" s="737"/>
      <c r="AP5" s="722" t="s">
        <v>226</v>
      </c>
      <c r="AQ5" s="723"/>
      <c r="AR5" s="723"/>
      <c r="AS5" s="723"/>
      <c r="AT5" s="723"/>
      <c r="AU5" s="723"/>
      <c r="AV5" s="723"/>
      <c r="AW5" s="723"/>
      <c r="AX5" s="723"/>
      <c r="AY5" s="723"/>
      <c r="AZ5" s="723"/>
      <c r="BA5" s="723"/>
      <c r="BB5" s="723"/>
      <c r="BC5" s="723"/>
      <c r="BD5" s="723"/>
      <c r="BE5" s="723"/>
      <c r="BF5" s="724"/>
      <c r="BG5" s="623">
        <v>1636910</v>
      </c>
      <c r="BH5" s="626"/>
      <c r="BI5" s="626"/>
      <c r="BJ5" s="626"/>
      <c r="BK5" s="626"/>
      <c r="BL5" s="626"/>
      <c r="BM5" s="626"/>
      <c r="BN5" s="627"/>
      <c r="BO5" s="685">
        <v>97.4</v>
      </c>
      <c r="BP5" s="685"/>
      <c r="BQ5" s="685"/>
      <c r="BR5" s="685"/>
      <c r="BS5" s="686" t="s">
        <v>227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219</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66205</v>
      </c>
      <c r="S6" s="626"/>
      <c r="T6" s="626"/>
      <c r="U6" s="626"/>
      <c r="V6" s="626"/>
      <c r="W6" s="626"/>
      <c r="X6" s="626"/>
      <c r="Y6" s="627"/>
      <c r="Z6" s="685">
        <v>0.6</v>
      </c>
      <c r="AA6" s="685"/>
      <c r="AB6" s="685"/>
      <c r="AC6" s="685"/>
      <c r="AD6" s="686">
        <v>66205</v>
      </c>
      <c r="AE6" s="686"/>
      <c r="AF6" s="686"/>
      <c r="AG6" s="686"/>
      <c r="AH6" s="686"/>
      <c r="AI6" s="686"/>
      <c r="AJ6" s="686"/>
      <c r="AK6" s="686"/>
      <c r="AL6" s="628">
        <v>1.2</v>
      </c>
      <c r="AM6" s="629"/>
      <c r="AN6" s="629"/>
      <c r="AO6" s="687"/>
      <c r="AP6" s="620" t="s">
        <v>232</v>
      </c>
      <c r="AQ6" s="621"/>
      <c r="AR6" s="621"/>
      <c r="AS6" s="621"/>
      <c r="AT6" s="621"/>
      <c r="AU6" s="621"/>
      <c r="AV6" s="621"/>
      <c r="AW6" s="621"/>
      <c r="AX6" s="621"/>
      <c r="AY6" s="621"/>
      <c r="AZ6" s="621"/>
      <c r="BA6" s="621"/>
      <c r="BB6" s="621"/>
      <c r="BC6" s="621"/>
      <c r="BD6" s="621"/>
      <c r="BE6" s="621"/>
      <c r="BF6" s="622"/>
      <c r="BG6" s="623">
        <v>1636910</v>
      </c>
      <c r="BH6" s="626"/>
      <c r="BI6" s="626"/>
      <c r="BJ6" s="626"/>
      <c r="BK6" s="626"/>
      <c r="BL6" s="626"/>
      <c r="BM6" s="626"/>
      <c r="BN6" s="627"/>
      <c r="BO6" s="685">
        <v>97.4</v>
      </c>
      <c r="BP6" s="685"/>
      <c r="BQ6" s="685"/>
      <c r="BR6" s="685"/>
      <c r="BS6" s="686" t="s">
        <v>172</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73195</v>
      </c>
      <c r="CS6" s="626"/>
      <c r="CT6" s="626"/>
      <c r="CU6" s="626"/>
      <c r="CV6" s="626"/>
      <c r="CW6" s="626"/>
      <c r="CX6" s="626"/>
      <c r="CY6" s="627"/>
      <c r="CZ6" s="736">
        <v>0.7</v>
      </c>
      <c r="DA6" s="705"/>
      <c r="DB6" s="705"/>
      <c r="DC6" s="739"/>
      <c r="DD6" s="631" t="s">
        <v>227</v>
      </c>
      <c r="DE6" s="626"/>
      <c r="DF6" s="626"/>
      <c r="DG6" s="626"/>
      <c r="DH6" s="626"/>
      <c r="DI6" s="626"/>
      <c r="DJ6" s="626"/>
      <c r="DK6" s="626"/>
      <c r="DL6" s="626"/>
      <c r="DM6" s="626"/>
      <c r="DN6" s="626"/>
      <c r="DO6" s="626"/>
      <c r="DP6" s="627"/>
      <c r="DQ6" s="631">
        <v>73195</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2784</v>
      </c>
      <c r="S7" s="626"/>
      <c r="T7" s="626"/>
      <c r="U7" s="626"/>
      <c r="V7" s="626"/>
      <c r="W7" s="626"/>
      <c r="X7" s="626"/>
      <c r="Y7" s="627"/>
      <c r="Z7" s="685">
        <v>0</v>
      </c>
      <c r="AA7" s="685"/>
      <c r="AB7" s="685"/>
      <c r="AC7" s="685"/>
      <c r="AD7" s="686">
        <v>2784</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714174</v>
      </c>
      <c r="BH7" s="626"/>
      <c r="BI7" s="626"/>
      <c r="BJ7" s="626"/>
      <c r="BK7" s="626"/>
      <c r="BL7" s="626"/>
      <c r="BM7" s="626"/>
      <c r="BN7" s="627"/>
      <c r="BO7" s="685">
        <v>42.5</v>
      </c>
      <c r="BP7" s="685"/>
      <c r="BQ7" s="685"/>
      <c r="BR7" s="685"/>
      <c r="BS7" s="686" t="s">
        <v>227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1323173</v>
      </c>
      <c r="CS7" s="626"/>
      <c r="CT7" s="626"/>
      <c r="CU7" s="626"/>
      <c r="CV7" s="626"/>
      <c r="CW7" s="626"/>
      <c r="CX7" s="626"/>
      <c r="CY7" s="627"/>
      <c r="CZ7" s="685">
        <v>12.1</v>
      </c>
      <c r="DA7" s="685"/>
      <c r="DB7" s="685"/>
      <c r="DC7" s="685"/>
      <c r="DD7" s="631">
        <v>164688</v>
      </c>
      <c r="DE7" s="626"/>
      <c r="DF7" s="626"/>
      <c r="DG7" s="626"/>
      <c r="DH7" s="626"/>
      <c r="DI7" s="626"/>
      <c r="DJ7" s="626"/>
      <c r="DK7" s="626"/>
      <c r="DL7" s="626"/>
      <c r="DM7" s="626"/>
      <c r="DN7" s="626"/>
      <c r="DO7" s="626"/>
      <c r="DP7" s="627"/>
      <c r="DQ7" s="631">
        <v>1003367</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5850</v>
      </c>
      <c r="S8" s="626"/>
      <c r="T8" s="626"/>
      <c r="U8" s="626"/>
      <c r="V8" s="626"/>
      <c r="W8" s="626"/>
      <c r="X8" s="626"/>
      <c r="Y8" s="627"/>
      <c r="Z8" s="685">
        <v>0.1</v>
      </c>
      <c r="AA8" s="685"/>
      <c r="AB8" s="685"/>
      <c r="AC8" s="685"/>
      <c r="AD8" s="686">
        <v>5850</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29801</v>
      </c>
      <c r="BH8" s="626"/>
      <c r="BI8" s="626"/>
      <c r="BJ8" s="626"/>
      <c r="BK8" s="626"/>
      <c r="BL8" s="626"/>
      <c r="BM8" s="626"/>
      <c r="BN8" s="627"/>
      <c r="BO8" s="685">
        <v>1.8</v>
      </c>
      <c r="BP8" s="685"/>
      <c r="BQ8" s="685"/>
      <c r="BR8" s="685"/>
      <c r="BS8" s="631" t="s">
        <v>227</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3018903</v>
      </c>
      <c r="CS8" s="626"/>
      <c r="CT8" s="626"/>
      <c r="CU8" s="626"/>
      <c r="CV8" s="626"/>
      <c r="CW8" s="626"/>
      <c r="CX8" s="626"/>
      <c r="CY8" s="627"/>
      <c r="CZ8" s="685">
        <v>27.7</v>
      </c>
      <c r="DA8" s="685"/>
      <c r="DB8" s="685"/>
      <c r="DC8" s="685"/>
      <c r="DD8" s="631">
        <v>555285</v>
      </c>
      <c r="DE8" s="626"/>
      <c r="DF8" s="626"/>
      <c r="DG8" s="626"/>
      <c r="DH8" s="626"/>
      <c r="DI8" s="626"/>
      <c r="DJ8" s="626"/>
      <c r="DK8" s="626"/>
      <c r="DL8" s="626"/>
      <c r="DM8" s="626"/>
      <c r="DN8" s="626"/>
      <c r="DO8" s="626"/>
      <c r="DP8" s="627"/>
      <c r="DQ8" s="631">
        <v>1515971</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4900</v>
      </c>
      <c r="S9" s="626"/>
      <c r="T9" s="626"/>
      <c r="U9" s="626"/>
      <c r="V9" s="626"/>
      <c r="W9" s="626"/>
      <c r="X9" s="626"/>
      <c r="Y9" s="627"/>
      <c r="Z9" s="685">
        <v>0</v>
      </c>
      <c r="AA9" s="685"/>
      <c r="AB9" s="685"/>
      <c r="AC9" s="685"/>
      <c r="AD9" s="686">
        <v>4900</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614195</v>
      </c>
      <c r="BH9" s="626"/>
      <c r="BI9" s="626"/>
      <c r="BJ9" s="626"/>
      <c r="BK9" s="626"/>
      <c r="BL9" s="626"/>
      <c r="BM9" s="626"/>
      <c r="BN9" s="627"/>
      <c r="BO9" s="685">
        <v>36.6</v>
      </c>
      <c r="BP9" s="685"/>
      <c r="BQ9" s="685"/>
      <c r="BR9" s="685"/>
      <c r="BS9" s="631" t="s">
        <v>172</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1397748</v>
      </c>
      <c r="CS9" s="626"/>
      <c r="CT9" s="626"/>
      <c r="CU9" s="626"/>
      <c r="CV9" s="626"/>
      <c r="CW9" s="626"/>
      <c r="CX9" s="626"/>
      <c r="CY9" s="627"/>
      <c r="CZ9" s="685">
        <v>12.8</v>
      </c>
      <c r="DA9" s="685"/>
      <c r="DB9" s="685"/>
      <c r="DC9" s="685"/>
      <c r="DD9" s="631">
        <v>2860</v>
      </c>
      <c r="DE9" s="626"/>
      <c r="DF9" s="626"/>
      <c r="DG9" s="626"/>
      <c r="DH9" s="626"/>
      <c r="DI9" s="626"/>
      <c r="DJ9" s="626"/>
      <c r="DK9" s="626"/>
      <c r="DL9" s="626"/>
      <c r="DM9" s="626"/>
      <c r="DN9" s="626"/>
      <c r="DO9" s="626"/>
      <c r="DP9" s="627"/>
      <c r="DQ9" s="631">
        <v>1325250</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227</v>
      </c>
      <c r="S10" s="626"/>
      <c r="T10" s="626"/>
      <c r="U10" s="626"/>
      <c r="V10" s="626"/>
      <c r="W10" s="626"/>
      <c r="X10" s="626"/>
      <c r="Y10" s="627"/>
      <c r="Z10" s="685" t="s">
        <v>227</v>
      </c>
      <c r="AA10" s="685"/>
      <c r="AB10" s="685"/>
      <c r="AC10" s="685"/>
      <c r="AD10" s="686" t="s">
        <v>172</v>
      </c>
      <c r="AE10" s="686"/>
      <c r="AF10" s="686"/>
      <c r="AG10" s="686"/>
      <c r="AH10" s="686"/>
      <c r="AI10" s="686"/>
      <c r="AJ10" s="686"/>
      <c r="AK10" s="686"/>
      <c r="AL10" s="628" t="s">
        <v>172</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33307</v>
      </c>
      <c r="BH10" s="626"/>
      <c r="BI10" s="626"/>
      <c r="BJ10" s="626"/>
      <c r="BK10" s="626"/>
      <c r="BL10" s="626"/>
      <c r="BM10" s="626"/>
      <c r="BN10" s="627"/>
      <c r="BO10" s="685">
        <v>2</v>
      </c>
      <c r="BP10" s="685"/>
      <c r="BQ10" s="685"/>
      <c r="BR10" s="685"/>
      <c r="BS10" s="631" t="s">
        <v>172</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25896</v>
      </c>
      <c r="CS10" s="626"/>
      <c r="CT10" s="626"/>
      <c r="CU10" s="626"/>
      <c r="CV10" s="626"/>
      <c r="CW10" s="626"/>
      <c r="CX10" s="626"/>
      <c r="CY10" s="627"/>
      <c r="CZ10" s="685">
        <v>0.2</v>
      </c>
      <c r="DA10" s="685"/>
      <c r="DB10" s="685"/>
      <c r="DC10" s="685"/>
      <c r="DD10" s="631" t="s">
        <v>227</v>
      </c>
      <c r="DE10" s="626"/>
      <c r="DF10" s="626"/>
      <c r="DG10" s="626"/>
      <c r="DH10" s="626"/>
      <c r="DI10" s="626"/>
      <c r="DJ10" s="626"/>
      <c r="DK10" s="626"/>
      <c r="DL10" s="626"/>
      <c r="DM10" s="626"/>
      <c r="DN10" s="626"/>
      <c r="DO10" s="626"/>
      <c r="DP10" s="627"/>
      <c r="DQ10" s="631">
        <v>25107</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227</v>
      </c>
      <c r="S11" s="626"/>
      <c r="T11" s="626"/>
      <c r="U11" s="626"/>
      <c r="V11" s="626"/>
      <c r="W11" s="626"/>
      <c r="X11" s="626"/>
      <c r="Y11" s="627"/>
      <c r="Z11" s="685" t="s">
        <v>227</v>
      </c>
      <c r="AA11" s="685"/>
      <c r="AB11" s="685"/>
      <c r="AC11" s="685"/>
      <c r="AD11" s="686" t="s">
        <v>172</v>
      </c>
      <c r="AE11" s="686"/>
      <c r="AF11" s="686"/>
      <c r="AG11" s="686"/>
      <c r="AH11" s="686"/>
      <c r="AI11" s="686"/>
      <c r="AJ11" s="686"/>
      <c r="AK11" s="686"/>
      <c r="AL11" s="628" t="s">
        <v>172</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36871</v>
      </c>
      <c r="BH11" s="626"/>
      <c r="BI11" s="626"/>
      <c r="BJ11" s="626"/>
      <c r="BK11" s="626"/>
      <c r="BL11" s="626"/>
      <c r="BM11" s="626"/>
      <c r="BN11" s="627"/>
      <c r="BO11" s="685">
        <v>2.2000000000000002</v>
      </c>
      <c r="BP11" s="685"/>
      <c r="BQ11" s="685"/>
      <c r="BR11" s="685"/>
      <c r="BS11" s="631" t="s">
        <v>227</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395308</v>
      </c>
      <c r="CS11" s="626"/>
      <c r="CT11" s="626"/>
      <c r="CU11" s="626"/>
      <c r="CV11" s="626"/>
      <c r="CW11" s="626"/>
      <c r="CX11" s="626"/>
      <c r="CY11" s="627"/>
      <c r="CZ11" s="685">
        <v>3.6</v>
      </c>
      <c r="DA11" s="685"/>
      <c r="DB11" s="685"/>
      <c r="DC11" s="685"/>
      <c r="DD11" s="631">
        <v>229377</v>
      </c>
      <c r="DE11" s="626"/>
      <c r="DF11" s="626"/>
      <c r="DG11" s="626"/>
      <c r="DH11" s="626"/>
      <c r="DI11" s="626"/>
      <c r="DJ11" s="626"/>
      <c r="DK11" s="626"/>
      <c r="DL11" s="626"/>
      <c r="DM11" s="626"/>
      <c r="DN11" s="626"/>
      <c r="DO11" s="626"/>
      <c r="DP11" s="627"/>
      <c r="DQ11" s="631">
        <v>211165</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286547</v>
      </c>
      <c r="S12" s="626"/>
      <c r="T12" s="626"/>
      <c r="U12" s="626"/>
      <c r="V12" s="626"/>
      <c r="W12" s="626"/>
      <c r="X12" s="626"/>
      <c r="Y12" s="627"/>
      <c r="Z12" s="685">
        <v>2.5</v>
      </c>
      <c r="AA12" s="685"/>
      <c r="AB12" s="685"/>
      <c r="AC12" s="685"/>
      <c r="AD12" s="686">
        <v>286547</v>
      </c>
      <c r="AE12" s="686"/>
      <c r="AF12" s="686"/>
      <c r="AG12" s="686"/>
      <c r="AH12" s="686"/>
      <c r="AI12" s="686"/>
      <c r="AJ12" s="686"/>
      <c r="AK12" s="686"/>
      <c r="AL12" s="628">
        <v>5.0999999999999996</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779673</v>
      </c>
      <c r="BH12" s="626"/>
      <c r="BI12" s="626"/>
      <c r="BJ12" s="626"/>
      <c r="BK12" s="626"/>
      <c r="BL12" s="626"/>
      <c r="BM12" s="626"/>
      <c r="BN12" s="627"/>
      <c r="BO12" s="685">
        <v>46.4</v>
      </c>
      <c r="BP12" s="685"/>
      <c r="BQ12" s="685"/>
      <c r="BR12" s="685"/>
      <c r="BS12" s="631" t="s">
        <v>227</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140832</v>
      </c>
      <c r="CS12" s="626"/>
      <c r="CT12" s="626"/>
      <c r="CU12" s="626"/>
      <c r="CV12" s="626"/>
      <c r="CW12" s="626"/>
      <c r="CX12" s="626"/>
      <c r="CY12" s="627"/>
      <c r="CZ12" s="685">
        <v>1.3</v>
      </c>
      <c r="DA12" s="685"/>
      <c r="DB12" s="685"/>
      <c r="DC12" s="685"/>
      <c r="DD12" s="631">
        <v>4939</v>
      </c>
      <c r="DE12" s="626"/>
      <c r="DF12" s="626"/>
      <c r="DG12" s="626"/>
      <c r="DH12" s="626"/>
      <c r="DI12" s="626"/>
      <c r="DJ12" s="626"/>
      <c r="DK12" s="626"/>
      <c r="DL12" s="626"/>
      <c r="DM12" s="626"/>
      <c r="DN12" s="626"/>
      <c r="DO12" s="626"/>
      <c r="DP12" s="627"/>
      <c r="DQ12" s="631">
        <v>116656</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172</v>
      </c>
      <c r="S13" s="626"/>
      <c r="T13" s="626"/>
      <c r="U13" s="626"/>
      <c r="V13" s="626"/>
      <c r="W13" s="626"/>
      <c r="X13" s="626"/>
      <c r="Y13" s="627"/>
      <c r="Z13" s="685" t="s">
        <v>172</v>
      </c>
      <c r="AA13" s="685"/>
      <c r="AB13" s="685"/>
      <c r="AC13" s="685"/>
      <c r="AD13" s="686" t="s">
        <v>227</v>
      </c>
      <c r="AE13" s="686"/>
      <c r="AF13" s="686"/>
      <c r="AG13" s="686"/>
      <c r="AH13" s="686"/>
      <c r="AI13" s="686"/>
      <c r="AJ13" s="686"/>
      <c r="AK13" s="686"/>
      <c r="AL13" s="628" t="s">
        <v>172</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776972</v>
      </c>
      <c r="BH13" s="626"/>
      <c r="BI13" s="626"/>
      <c r="BJ13" s="626"/>
      <c r="BK13" s="626"/>
      <c r="BL13" s="626"/>
      <c r="BM13" s="626"/>
      <c r="BN13" s="627"/>
      <c r="BO13" s="685">
        <v>46.3</v>
      </c>
      <c r="BP13" s="685"/>
      <c r="BQ13" s="685"/>
      <c r="BR13" s="685"/>
      <c r="BS13" s="631" t="s">
        <v>136</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1165664</v>
      </c>
      <c r="CS13" s="626"/>
      <c r="CT13" s="626"/>
      <c r="CU13" s="626"/>
      <c r="CV13" s="626"/>
      <c r="CW13" s="626"/>
      <c r="CX13" s="626"/>
      <c r="CY13" s="627"/>
      <c r="CZ13" s="685">
        <v>10.7</v>
      </c>
      <c r="DA13" s="685"/>
      <c r="DB13" s="685"/>
      <c r="DC13" s="685"/>
      <c r="DD13" s="631">
        <v>498167</v>
      </c>
      <c r="DE13" s="626"/>
      <c r="DF13" s="626"/>
      <c r="DG13" s="626"/>
      <c r="DH13" s="626"/>
      <c r="DI13" s="626"/>
      <c r="DJ13" s="626"/>
      <c r="DK13" s="626"/>
      <c r="DL13" s="626"/>
      <c r="DM13" s="626"/>
      <c r="DN13" s="626"/>
      <c r="DO13" s="626"/>
      <c r="DP13" s="627"/>
      <c r="DQ13" s="631">
        <v>784824</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172</v>
      </c>
      <c r="S14" s="626"/>
      <c r="T14" s="626"/>
      <c r="U14" s="626"/>
      <c r="V14" s="626"/>
      <c r="W14" s="626"/>
      <c r="X14" s="626"/>
      <c r="Y14" s="627"/>
      <c r="Z14" s="685" t="s">
        <v>172</v>
      </c>
      <c r="AA14" s="685"/>
      <c r="AB14" s="685"/>
      <c r="AC14" s="685"/>
      <c r="AD14" s="686" t="s">
        <v>136</v>
      </c>
      <c r="AE14" s="686"/>
      <c r="AF14" s="686"/>
      <c r="AG14" s="686"/>
      <c r="AH14" s="686"/>
      <c r="AI14" s="686"/>
      <c r="AJ14" s="686"/>
      <c r="AK14" s="686"/>
      <c r="AL14" s="628" t="s">
        <v>172</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57879</v>
      </c>
      <c r="BH14" s="626"/>
      <c r="BI14" s="626"/>
      <c r="BJ14" s="626"/>
      <c r="BK14" s="626"/>
      <c r="BL14" s="626"/>
      <c r="BM14" s="626"/>
      <c r="BN14" s="627"/>
      <c r="BO14" s="685">
        <v>3.4</v>
      </c>
      <c r="BP14" s="685"/>
      <c r="BQ14" s="685"/>
      <c r="BR14" s="685"/>
      <c r="BS14" s="631" t="s">
        <v>172</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457683</v>
      </c>
      <c r="CS14" s="626"/>
      <c r="CT14" s="626"/>
      <c r="CU14" s="626"/>
      <c r="CV14" s="626"/>
      <c r="CW14" s="626"/>
      <c r="CX14" s="626"/>
      <c r="CY14" s="627"/>
      <c r="CZ14" s="685">
        <v>4.2</v>
      </c>
      <c r="DA14" s="685"/>
      <c r="DB14" s="685"/>
      <c r="DC14" s="685"/>
      <c r="DD14" s="631">
        <v>106958</v>
      </c>
      <c r="DE14" s="626"/>
      <c r="DF14" s="626"/>
      <c r="DG14" s="626"/>
      <c r="DH14" s="626"/>
      <c r="DI14" s="626"/>
      <c r="DJ14" s="626"/>
      <c r="DK14" s="626"/>
      <c r="DL14" s="626"/>
      <c r="DM14" s="626"/>
      <c r="DN14" s="626"/>
      <c r="DO14" s="626"/>
      <c r="DP14" s="627"/>
      <c r="DQ14" s="631">
        <v>377615</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21426</v>
      </c>
      <c r="S15" s="626"/>
      <c r="T15" s="626"/>
      <c r="U15" s="626"/>
      <c r="V15" s="626"/>
      <c r="W15" s="626"/>
      <c r="X15" s="626"/>
      <c r="Y15" s="627"/>
      <c r="Z15" s="685">
        <v>0.2</v>
      </c>
      <c r="AA15" s="685"/>
      <c r="AB15" s="685"/>
      <c r="AC15" s="685"/>
      <c r="AD15" s="686">
        <v>21426</v>
      </c>
      <c r="AE15" s="686"/>
      <c r="AF15" s="686"/>
      <c r="AG15" s="686"/>
      <c r="AH15" s="686"/>
      <c r="AI15" s="686"/>
      <c r="AJ15" s="686"/>
      <c r="AK15" s="686"/>
      <c r="AL15" s="628">
        <v>0.4</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85184</v>
      </c>
      <c r="BH15" s="626"/>
      <c r="BI15" s="626"/>
      <c r="BJ15" s="626"/>
      <c r="BK15" s="626"/>
      <c r="BL15" s="626"/>
      <c r="BM15" s="626"/>
      <c r="BN15" s="627"/>
      <c r="BO15" s="685">
        <v>5.0999999999999996</v>
      </c>
      <c r="BP15" s="685"/>
      <c r="BQ15" s="685"/>
      <c r="BR15" s="685"/>
      <c r="BS15" s="631" t="s">
        <v>136</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1769937</v>
      </c>
      <c r="CS15" s="626"/>
      <c r="CT15" s="626"/>
      <c r="CU15" s="626"/>
      <c r="CV15" s="626"/>
      <c r="CW15" s="626"/>
      <c r="CX15" s="626"/>
      <c r="CY15" s="627"/>
      <c r="CZ15" s="685">
        <v>16.2</v>
      </c>
      <c r="DA15" s="685"/>
      <c r="DB15" s="685"/>
      <c r="DC15" s="685"/>
      <c r="DD15" s="631">
        <v>1099069</v>
      </c>
      <c r="DE15" s="626"/>
      <c r="DF15" s="626"/>
      <c r="DG15" s="626"/>
      <c r="DH15" s="626"/>
      <c r="DI15" s="626"/>
      <c r="DJ15" s="626"/>
      <c r="DK15" s="626"/>
      <c r="DL15" s="626"/>
      <c r="DM15" s="626"/>
      <c r="DN15" s="626"/>
      <c r="DO15" s="626"/>
      <c r="DP15" s="627"/>
      <c r="DQ15" s="631">
        <v>674774</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227</v>
      </c>
      <c r="S16" s="626"/>
      <c r="T16" s="626"/>
      <c r="U16" s="626"/>
      <c r="V16" s="626"/>
      <c r="W16" s="626"/>
      <c r="X16" s="626"/>
      <c r="Y16" s="627"/>
      <c r="Z16" s="685" t="s">
        <v>172</v>
      </c>
      <c r="AA16" s="685"/>
      <c r="AB16" s="685"/>
      <c r="AC16" s="685"/>
      <c r="AD16" s="686" t="s">
        <v>136</v>
      </c>
      <c r="AE16" s="686"/>
      <c r="AF16" s="686"/>
      <c r="AG16" s="686"/>
      <c r="AH16" s="686"/>
      <c r="AI16" s="686"/>
      <c r="AJ16" s="686"/>
      <c r="AK16" s="686"/>
      <c r="AL16" s="628" t="s">
        <v>227</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172</v>
      </c>
      <c r="BH16" s="626"/>
      <c r="BI16" s="626"/>
      <c r="BJ16" s="626"/>
      <c r="BK16" s="626"/>
      <c r="BL16" s="626"/>
      <c r="BM16" s="626"/>
      <c r="BN16" s="627"/>
      <c r="BO16" s="685" t="s">
        <v>136</v>
      </c>
      <c r="BP16" s="685"/>
      <c r="BQ16" s="685"/>
      <c r="BR16" s="685"/>
      <c r="BS16" s="631" t="s">
        <v>172</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17226</v>
      </c>
      <c r="CS16" s="626"/>
      <c r="CT16" s="626"/>
      <c r="CU16" s="626"/>
      <c r="CV16" s="626"/>
      <c r="CW16" s="626"/>
      <c r="CX16" s="626"/>
      <c r="CY16" s="627"/>
      <c r="CZ16" s="685">
        <v>0.2</v>
      </c>
      <c r="DA16" s="685"/>
      <c r="DB16" s="685"/>
      <c r="DC16" s="685"/>
      <c r="DD16" s="631" t="s">
        <v>227</v>
      </c>
      <c r="DE16" s="626"/>
      <c r="DF16" s="626"/>
      <c r="DG16" s="626"/>
      <c r="DH16" s="626"/>
      <c r="DI16" s="626"/>
      <c r="DJ16" s="626"/>
      <c r="DK16" s="626"/>
      <c r="DL16" s="626"/>
      <c r="DM16" s="626"/>
      <c r="DN16" s="626"/>
      <c r="DO16" s="626"/>
      <c r="DP16" s="627"/>
      <c r="DQ16" s="631">
        <v>17226</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8974</v>
      </c>
      <c r="S17" s="626"/>
      <c r="T17" s="626"/>
      <c r="U17" s="626"/>
      <c r="V17" s="626"/>
      <c r="W17" s="626"/>
      <c r="X17" s="626"/>
      <c r="Y17" s="627"/>
      <c r="Z17" s="685">
        <v>0.1</v>
      </c>
      <c r="AA17" s="685"/>
      <c r="AB17" s="685"/>
      <c r="AC17" s="685"/>
      <c r="AD17" s="686">
        <v>8974</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172</v>
      </c>
      <c r="BH17" s="626"/>
      <c r="BI17" s="626"/>
      <c r="BJ17" s="626"/>
      <c r="BK17" s="626"/>
      <c r="BL17" s="626"/>
      <c r="BM17" s="626"/>
      <c r="BN17" s="627"/>
      <c r="BO17" s="685" t="s">
        <v>172</v>
      </c>
      <c r="BP17" s="685"/>
      <c r="BQ17" s="685"/>
      <c r="BR17" s="685"/>
      <c r="BS17" s="631" t="s">
        <v>227</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1114819</v>
      </c>
      <c r="CS17" s="626"/>
      <c r="CT17" s="626"/>
      <c r="CU17" s="626"/>
      <c r="CV17" s="626"/>
      <c r="CW17" s="626"/>
      <c r="CX17" s="626"/>
      <c r="CY17" s="627"/>
      <c r="CZ17" s="685">
        <v>10.199999999999999</v>
      </c>
      <c r="DA17" s="685"/>
      <c r="DB17" s="685"/>
      <c r="DC17" s="685"/>
      <c r="DD17" s="631" t="s">
        <v>227</v>
      </c>
      <c r="DE17" s="626"/>
      <c r="DF17" s="626"/>
      <c r="DG17" s="626"/>
      <c r="DH17" s="626"/>
      <c r="DI17" s="626"/>
      <c r="DJ17" s="626"/>
      <c r="DK17" s="626"/>
      <c r="DL17" s="626"/>
      <c r="DM17" s="626"/>
      <c r="DN17" s="626"/>
      <c r="DO17" s="626"/>
      <c r="DP17" s="627"/>
      <c r="DQ17" s="631">
        <v>1064282</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3861154</v>
      </c>
      <c r="S18" s="626"/>
      <c r="T18" s="626"/>
      <c r="U18" s="626"/>
      <c r="V18" s="626"/>
      <c r="W18" s="626"/>
      <c r="X18" s="626"/>
      <c r="Y18" s="627"/>
      <c r="Z18" s="685">
        <v>33.700000000000003</v>
      </c>
      <c r="AA18" s="685"/>
      <c r="AB18" s="685"/>
      <c r="AC18" s="685"/>
      <c r="AD18" s="686">
        <v>3536417</v>
      </c>
      <c r="AE18" s="686"/>
      <c r="AF18" s="686"/>
      <c r="AG18" s="686"/>
      <c r="AH18" s="686"/>
      <c r="AI18" s="686"/>
      <c r="AJ18" s="686"/>
      <c r="AK18" s="686"/>
      <c r="AL18" s="628">
        <v>62.9</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227</v>
      </c>
      <c r="BH18" s="626"/>
      <c r="BI18" s="626"/>
      <c r="BJ18" s="626"/>
      <c r="BK18" s="626"/>
      <c r="BL18" s="626"/>
      <c r="BM18" s="626"/>
      <c r="BN18" s="627"/>
      <c r="BO18" s="685" t="s">
        <v>172</v>
      </c>
      <c r="BP18" s="685"/>
      <c r="BQ18" s="685"/>
      <c r="BR18" s="685"/>
      <c r="BS18" s="631" t="s">
        <v>227</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227</v>
      </c>
      <c r="CS18" s="626"/>
      <c r="CT18" s="626"/>
      <c r="CU18" s="626"/>
      <c r="CV18" s="626"/>
      <c r="CW18" s="626"/>
      <c r="CX18" s="626"/>
      <c r="CY18" s="627"/>
      <c r="CZ18" s="685" t="s">
        <v>172</v>
      </c>
      <c r="DA18" s="685"/>
      <c r="DB18" s="685"/>
      <c r="DC18" s="685"/>
      <c r="DD18" s="631" t="s">
        <v>172</v>
      </c>
      <c r="DE18" s="626"/>
      <c r="DF18" s="626"/>
      <c r="DG18" s="626"/>
      <c r="DH18" s="626"/>
      <c r="DI18" s="626"/>
      <c r="DJ18" s="626"/>
      <c r="DK18" s="626"/>
      <c r="DL18" s="626"/>
      <c r="DM18" s="626"/>
      <c r="DN18" s="626"/>
      <c r="DO18" s="626"/>
      <c r="DP18" s="627"/>
      <c r="DQ18" s="631" t="s">
        <v>227</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3536417</v>
      </c>
      <c r="S19" s="626"/>
      <c r="T19" s="626"/>
      <c r="U19" s="626"/>
      <c r="V19" s="626"/>
      <c r="W19" s="626"/>
      <c r="X19" s="626"/>
      <c r="Y19" s="627"/>
      <c r="Z19" s="685">
        <v>30.9</v>
      </c>
      <c r="AA19" s="685"/>
      <c r="AB19" s="685"/>
      <c r="AC19" s="685"/>
      <c r="AD19" s="686">
        <v>3536417</v>
      </c>
      <c r="AE19" s="686"/>
      <c r="AF19" s="686"/>
      <c r="AG19" s="686"/>
      <c r="AH19" s="686"/>
      <c r="AI19" s="686"/>
      <c r="AJ19" s="686"/>
      <c r="AK19" s="686"/>
      <c r="AL19" s="628">
        <v>62.9</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42911</v>
      </c>
      <c r="BH19" s="626"/>
      <c r="BI19" s="626"/>
      <c r="BJ19" s="626"/>
      <c r="BK19" s="626"/>
      <c r="BL19" s="626"/>
      <c r="BM19" s="626"/>
      <c r="BN19" s="627"/>
      <c r="BO19" s="685">
        <v>2.6</v>
      </c>
      <c r="BP19" s="685"/>
      <c r="BQ19" s="685"/>
      <c r="BR19" s="685"/>
      <c r="BS19" s="631" t="s">
        <v>172</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227</v>
      </c>
      <c r="CS19" s="626"/>
      <c r="CT19" s="626"/>
      <c r="CU19" s="626"/>
      <c r="CV19" s="626"/>
      <c r="CW19" s="626"/>
      <c r="CX19" s="626"/>
      <c r="CY19" s="627"/>
      <c r="CZ19" s="685" t="s">
        <v>172</v>
      </c>
      <c r="DA19" s="685"/>
      <c r="DB19" s="685"/>
      <c r="DC19" s="685"/>
      <c r="DD19" s="631" t="s">
        <v>172</v>
      </c>
      <c r="DE19" s="626"/>
      <c r="DF19" s="626"/>
      <c r="DG19" s="626"/>
      <c r="DH19" s="626"/>
      <c r="DI19" s="626"/>
      <c r="DJ19" s="626"/>
      <c r="DK19" s="626"/>
      <c r="DL19" s="626"/>
      <c r="DM19" s="626"/>
      <c r="DN19" s="626"/>
      <c r="DO19" s="626"/>
      <c r="DP19" s="627"/>
      <c r="DQ19" s="631" t="s">
        <v>172</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324737</v>
      </c>
      <c r="S20" s="626"/>
      <c r="T20" s="626"/>
      <c r="U20" s="626"/>
      <c r="V20" s="626"/>
      <c r="W20" s="626"/>
      <c r="X20" s="626"/>
      <c r="Y20" s="627"/>
      <c r="Z20" s="685">
        <v>2.8</v>
      </c>
      <c r="AA20" s="685"/>
      <c r="AB20" s="685"/>
      <c r="AC20" s="685"/>
      <c r="AD20" s="686" t="s">
        <v>172</v>
      </c>
      <c r="AE20" s="686"/>
      <c r="AF20" s="686"/>
      <c r="AG20" s="686"/>
      <c r="AH20" s="686"/>
      <c r="AI20" s="686"/>
      <c r="AJ20" s="686"/>
      <c r="AK20" s="686"/>
      <c r="AL20" s="628" t="s">
        <v>227</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42911</v>
      </c>
      <c r="BH20" s="626"/>
      <c r="BI20" s="626"/>
      <c r="BJ20" s="626"/>
      <c r="BK20" s="626"/>
      <c r="BL20" s="626"/>
      <c r="BM20" s="626"/>
      <c r="BN20" s="627"/>
      <c r="BO20" s="685">
        <v>2.6</v>
      </c>
      <c r="BP20" s="685"/>
      <c r="BQ20" s="685"/>
      <c r="BR20" s="685"/>
      <c r="BS20" s="631" t="s">
        <v>227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10900384</v>
      </c>
      <c r="CS20" s="626"/>
      <c r="CT20" s="626"/>
      <c r="CU20" s="626"/>
      <c r="CV20" s="626"/>
      <c r="CW20" s="626"/>
      <c r="CX20" s="626"/>
      <c r="CY20" s="627"/>
      <c r="CZ20" s="685">
        <v>100</v>
      </c>
      <c r="DA20" s="685"/>
      <c r="DB20" s="685"/>
      <c r="DC20" s="685"/>
      <c r="DD20" s="631">
        <v>2661343</v>
      </c>
      <c r="DE20" s="626"/>
      <c r="DF20" s="626"/>
      <c r="DG20" s="626"/>
      <c r="DH20" s="626"/>
      <c r="DI20" s="626"/>
      <c r="DJ20" s="626"/>
      <c r="DK20" s="626"/>
      <c r="DL20" s="626"/>
      <c r="DM20" s="626"/>
      <c r="DN20" s="626"/>
      <c r="DO20" s="626"/>
      <c r="DP20" s="627"/>
      <c r="DQ20" s="631">
        <v>7189432</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227</v>
      </c>
      <c r="S21" s="626"/>
      <c r="T21" s="626"/>
      <c r="U21" s="626"/>
      <c r="V21" s="626"/>
      <c r="W21" s="626"/>
      <c r="X21" s="626"/>
      <c r="Y21" s="627"/>
      <c r="Z21" s="685" t="s">
        <v>172</v>
      </c>
      <c r="AA21" s="685"/>
      <c r="AB21" s="685"/>
      <c r="AC21" s="685"/>
      <c r="AD21" s="686" t="s">
        <v>227</v>
      </c>
      <c r="AE21" s="686"/>
      <c r="AF21" s="686"/>
      <c r="AG21" s="686"/>
      <c r="AH21" s="686"/>
      <c r="AI21" s="686"/>
      <c r="AJ21" s="686"/>
      <c r="AK21" s="686"/>
      <c r="AL21" s="628" t="s">
        <v>172</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42720</v>
      </c>
      <c r="BH21" s="626"/>
      <c r="BI21" s="626"/>
      <c r="BJ21" s="626"/>
      <c r="BK21" s="626"/>
      <c r="BL21" s="626"/>
      <c r="BM21" s="626"/>
      <c r="BN21" s="627"/>
      <c r="BO21" s="685">
        <v>2.5</v>
      </c>
      <c r="BP21" s="685"/>
      <c r="BQ21" s="685"/>
      <c r="BR21" s="685"/>
      <c r="BS21" s="631" t="s">
        <v>172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5937661</v>
      </c>
      <c r="S22" s="626"/>
      <c r="T22" s="626"/>
      <c r="U22" s="626"/>
      <c r="V22" s="626"/>
      <c r="W22" s="626"/>
      <c r="X22" s="626"/>
      <c r="Y22" s="627"/>
      <c r="Z22" s="685">
        <v>51.8</v>
      </c>
      <c r="AA22" s="685"/>
      <c r="AB22" s="685"/>
      <c r="AC22" s="685"/>
      <c r="AD22" s="686">
        <v>5612733</v>
      </c>
      <c r="AE22" s="686"/>
      <c r="AF22" s="686"/>
      <c r="AG22" s="686"/>
      <c r="AH22" s="686"/>
      <c r="AI22" s="686"/>
      <c r="AJ22" s="686"/>
      <c r="AK22" s="686"/>
      <c r="AL22" s="628">
        <v>99.8</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172</v>
      </c>
      <c r="BH22" s="626"/>
      <c r="BI22" s="626"/>
      <c r="BJ22" s="626"/>
      <c r="BK22" s="626"/>
      <c r="BL22" s="626"/>
      <c r="BM22" s="626"/>
      <c r="BN22" s="627"/>
      <c r="BO22" s="685" t="s">
        <v>227</v>
      </c>
      <c r="BP22" s="685"/>
      <c r="BQ22" s="685"/>
      <c r="BR22" s="685"/>
      <c r="BS22" s="631" t="s">
        <v>172</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1180</v>
      </c>
      <c r="S23" s="626"/>
      <c r="T23" s="626"/>
      <c r="U23" s="626"/>
      <c r="V23" s="626"/>
      <c r="W23" s="626"/>
      <c r="X23" s="626"/>
      <c r="Y23" s="627"/>
      <c r="Z23" s="685">
        <v>0</v>
      </c>
      <c r="AA23" s="685"/>
      <c r="AB23" s="685"/>
      <c r="AC23" s="685"/>
      <c r="AD23" s="686">
        <v>1180</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191</v>
      </c>
      <c r="BH23" s="626"/>
      <c r="BI23" s="626"/>
      <c r="BJ23" s="626"/>
      <c r="BK23" s="626"/>
      <c r="BL23" s="626"/>
      <c r="BM23" s="626"/>
      <c r="BN23" s="627"/>
      <c r="BO23" s="685">
        <v>0</v>
      </c>
      <c r="BP23" s="685"/>
      <c r="BQ23" s="685"/>
      <c r="BR23" s="685"/>
      <c r="BS23" s="631" t="s">
        <v>172</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46305</v>
      </c>
      <c r="S24" s="626"/>
      <c r="T24" s="626"/>
      <c r="U24" s="626"/>
      <c r="V24" s="626"/>
      <c r="W24" s="626"/>
      <c r="X24" s="626"/>
      <c r="Y24" s="627"/>
      <c r="Z24" s="685">
        <v>0.4</v>
      </c>
      <c r="AA24" s="685"/>
      <c r="AB24" s="685"/>
      <c r="AC24" s="685"/>
      <c r="AD24" s="686" t="s">
        <v>227</v>
      </c>
      <c r="AE24" s="686"/>
      <c r="AF24" s="686"/>
      <c r="AG24" s="686"/>
      <c r="AH24" s="686"/>
      <c r="AI24" s="686"/>
      <c r="AJ24" s="686"/>
      <c r="AK24" s="686"/>
      <c r="AL24" s="628" t="s">
        <v>172</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172</v>
      </c>
      <c r="BH24" s="626"/>
      <c r="BI24" s="626"/>
      <c r="BJ24" s="626"/>
      <c r="BK24" s="626"/>
      <c r="BL24" s="626"/>
      <c r="BM24" s="626"/>
      <c r="BN24" s="627"/>
      <c r="BO24" s="685" t="s">
        <v>136</v>
      </c>
      <c r="BP24" s="685"/>
      <c r="BQ24" s="685"/>
      <c r="BR24" s="685"/>
      <c r="BS24" s="631" t="s">
        <v>227</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3395189</v>
      </c>
      <c r="CS24" s="689"/>
      <c r="CT24" s="689"/>
      <c r="CU24" s="689"/>
      <c r="CV24" s="689"/>
      <c r="CW24" s="689"/>
      <c r="CX24" s="689"/>
      <c r="CY24" s="735"/>
      <c r="CZ24" s="736">
        <v>31.1</v>
      </c>
      <c r="DA24" s="705"/>
      <c r="DB24" s="705"/>
      <c r="DC24" s="739"/>
      <c r="DD24" s="734">
        <v>2544531</v>
      </c>
      <c r="DE24" s="689"/>
      <c r="DF24" s="689"/>
      <c r="DG24" s="689"/>
      <c r="DH24" s="689"/>
      <c r="DI24" s="689"/>
      <c r="DJ24" s="689"/>
      <c r="DK24" s="735"/>
      <c r="DL24" s="734">
        <v>2491639</v>
      </c>
      <c r="DM24" s="689"/>
      <c r="DN24" s="689"/>
      <c r="DO24" s="689"/>
      <c r="DP24" s="689"/>
      <c r="DQ24" s="689"/>
      <c r="DR24" s="689"/>
      <c r="DS24" s="689"/>
      <c r="DT24" s="689"/>
      <c r="DU24" s="689"/>
      <c r="DV24" s="735"/>
      <c r="DW24" s="736">
        <v>42.3</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131565</v>
      </c>
      <c r="S25" s="626"/>
      <c r="T25" s="626"/>
      <c r="U25" s="626"/>
      <c r="V25" s="626"/>
      <c r="W25" s="626"/>
      <c r="X25" s="626"/>
      <c r="Y25" s="627"/>
      <c r="Z25" s="685">
        <v>1.1000000000000001</v>
      </c>
      <c r="AA25" s="685"/>
      <c r="AB25" s="685"/>
      <c r="AC25" s="685"/>
      <c r="AD25" s="686">
        <v>3713</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172</v>
      </c>
      <c r="BH25" s="626"/>
      <c r="BI25" s="626"/>
      <c r="BJ25" s="626"/>
      <c r="BK25" s="626"/>
      <c r="BL25" s="626"/>
      <c r="BM25" s="626"/>
      <c r="BN25" s="627"/>
      <c r="BO25" s="685" t="s">
        <v>172</v>
      </c>
      <c r="BP25" s="685"/>
      <c r="BQ25" s="685"/>
      <c r="BR25" s="685"/>
      <c r="BS25" s="631" t="s">
        <v>172</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1263113</v>
      </c>
      <c r="CS25" s="624"/>
      <c r="CT25" s="624"/>
      <c r="CU25" s="624"/>
      <c r="CV25" s="624"/>
      <c r="CW25" s="624"/>
      <c r="CX25" s="624"/>
      <c r="CY25" s="625"/>
      <c r="CZ25" s="628">
        <v>11.6</v>
      </c>
      <c r="DA25" s="657"/>
      <c r="DB25" s="657"/>
      <c r="DC25" s="658"/>
      <c r="DD25" s="631">
        <v>1159498</v>
      </c>
      <c r="DE25" s="624"/>
      <c r="DF25" s="624"/>
      <c r="DG25" s="624"/>
      <c r="DH25" s="624"/>
      <c r="DI25" s="624"/>
      <c r="DJ25" s="624"/>
      <c r="DK25" s="625"/>
      <c r="DL25" s="631">
        <v>1107314</v>
      </c>
      <c r="DM25" s="624"/>
      <c r="DN25" s="624"/>
      <c r="DO25" s="624"/>
      <c r="DP25" s="624"/>
      <c r="DQ25" s="624"/>
      <c r="DR25" s="624"/>
      <c r="DS25" s="624"/>
      <c r="DT25" s="624"/>
      <c r="DU25" s="624"/>
      <c r="DV25" s="625"/>
      <c r="DW25" s="628">
        <v>18.8</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11229</v>
      </c>
      <c r="S26" s="626"/>
      <c r="T26" s="626"/>
      <c r="U26" s="626"/>
      <c r="V26" s="626"/>
      <c r="W26" s="626"/>
      <c r="X26" s="626"/>
      <c r="Y26" s="627"/>
      <c r="Z26" s="685">
        <v>0.1</v>
      </c>
      <c r="AA26" s="685"/>
      <c r="AB26" s="685"/>
      <c r="AC26" s="685"/>
      <c r="AD26" s="686" t="s">
        <v>227</v>
      </c>
      <c r="AE26" s="686"/>
      <c r="AF26" s="686"/>
      <c r="AG26" s="686"/>
      <c r="AH26" s="686"/>
      <c r="AI26" s="686"/>
      <c r="AJ26" s="686"/>
      <c r="AK26" s="686"/>
      <c r="AL26" s="628" t="s">
        <v>227</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172</v>
      </c>
      <c r="BH26" s="626"/>
      <c r="BI26" s="626"/>
      <c r="BJ26" s="626"/>
      <c r="BK26" s="626"/>
      <c r="BL26" s="626"/>
      <c r="BM26" s="626"/>
      <c r="BN26" s="627"/>
      <c r="BO26" s="685" t="s">
        <v>172</v>
      </c>
      <c r="BP26" s="685"/>
      <c r="BQ26" s="685"/>
      <c r="BR26" s="685"/>
      <c r="BS26" s="631" t="s">
        <v>172</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886892</v>
      </c>
      <c r="CS26" s="626"/>
      <c r="CT26" s="626"/>
      <c r="CU26" s="626"/>
      <c r="CV26" s="626"/>
      <c r="CW26" s="626"/>
      <c r="CX26" s="626"/>
      <c r="CY26" s="627"/>
      <c r="CZ26" s="628">
        <v>8.1</v>
      </c>
      <c r="DA26" s="657"/>
      <c r="DB26" s="657"/>
      <c r="DC26" s="658"/>
      <c r="DD26" s="631">
        <v>788276</v>
      </c>
      <c r="DE26" s="626"/>
      <c r="DF26" s="626"/>
      <c r="DG26" s="626"/>
      <c r="DH26" s="626"/>
      <c r="DI26" s="626"/>
      <c r="DJ26" s="626"/>
      <c r="DK26" s="627"/>
      <c r="DL26" s="631" t="s">
        <v>172</v>
      </c>
      <c r="DM26" s="626"/>
      <c r="DN26" s="626"/>
      <c r="DO26" s="626"/>
      <c r="DP26" s="626"/>
      <c r="DQ26" s="626"/>
      <c r="DR26" s="626"/>
      <c r="DS26" s="626"/>
      <c r="DT26" s="626"/>
      <c r="DU26" s="626"/>
      <c r="DV26" s="627"/>
      <c r="DW26" s="628" t="s">
        <v>172</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585052</v>
      </c>
      <c r="S27" s="626"/>
      <c r="T27" s="626"/>
      <c r="U27" s="626"/>
      <c r="V27" s="626"/>
      <c r="W27" s="626"/>
      <c r="X27" s="626"/>
      <c r="Y27" s="627"/>
      <c r="Z27" s="685">
        <v>5.0999999999999996</v>
      </c>
      <c r="AA27" s="685"/>
      <c r="AB27" s="685"/>
      <c r="AC27" s="685"/>
      <c r="AD27" s="686" t="s">
        <v>172</v>
      </c>
      <c r="AE27" s="686"/>
      <c r="AF27" s="686"/>
      <c r="AG27" s="686"/>
      <c r="AH27" s="686"/>
      <c r="AI27" s="686"/>
      <c r="AJ27" s="686"/>
      <c r="AK27" s="686"/>
      <c r="AL27" s="628" t="s">
        <v>172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1679821</v>
      </c>
      <c r="BH27" s="626"/>
      <c r="BI27" s="626"/>
      <c r="BJ27" s="626"/>
      <c r="BK27" s="626"/>
      <c r="BL27" s="626"/>
      <c r="BM27" s="626"/>
      <c r="BN27" s="627"/>
      <c r="BO27" s="685">
        <v>100</v>
      </c>
      <c r="BP27" s="685"/>
      <c r="BQ27" s="685"/>
      <c r="BR27" s="685"/>
      <c r="BS27" s="631" t="s">
        <v>172</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1017257</v>
      </c>
      <c r="CS27" s="624"/>
      <c r="CT27" s="624"/>
      <c r="CU27" s="624"/>
      <c r="CV27" s="624"/>
      <c r="CW27" s="624"/>
      <c r="CX27" s="624"/>
      <c r="CY27" s="625"/>
      <c r="CZ27" s="628">
        <v>9.3000000000000007</v>
      </c>
      <c r="DA27" s="657"/>
      <c r="DB27" s="657"/>
      <c r="DC27" s="658"/>
      <c r="DD27" s="631">
        <v>320751</v>
      </c>
      <c r="DE27" s="624"/>
      <c r="DF27" s="624"/>
      <c r="DG27" s="624"/>
      <c r="DH27" s="624"/>
      <c r="DI27" s="624"/>
      <c r="DJ27" s="624"/>
      <c r="DK27" s="625"/>
      <c r="DL27" s="631">
        <v>320043</v>
      </c>
      <c r="DM27" s="624"/>
      <c r="DN27" s="624"/>
      <c r="DO27" s="624"/>
      <c r="DP27" s="624"/>
      <c r="DQ27" s="624"/>
      <c r="DR27" s="624"/>
      <c r="DS27" s="624"/>
      <c r="DT27" s="624"/>
      <c r="DU27" s="624"/>
      <c r="DV27" s="625"/>
      <c r="DW27" s="628">
        <v>5.4</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172</v>
      </c>
      <c r="S28" s="626"/>
      <c r="T28" s="626"/>
      <c r="U28" s="626"/>
      <c r="V28" s="626"/>
      <c r="W28" s="626"/>
      <c r="X28" s="626"/>
      <c r="Y28" s="627"/>
      <c r="Z28" s="685" t="s">
        <v>172</v>
      </c>
      <c r="AA28" s="685"/>
      <c r="AB28" s="685"/>
      <c r="AC28" s="685"/>
      <c r="AD28" s="686" t="s">
        <v>172</v>
      </c>
      <c r="AE28" s="686"/>
      <c r="AF28" s="686"/>
      <c r="AG28" s="686"/>
      <c r="AH28" s="686"/>
      <c r="AI28" s="686"/>
      <c r="AJ28" s="686"/>
      <c r="AK28" s="686"/>
      <c r="AL28" s="628" t="s">
        <v>227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1114819</v>
      </c>
      <c r="CS28" s="626"/>
      <c r="CT28" s="626"/>
      <c r="CU28" s="626"/>
      <c r="CV28" s="626"/>
      <c r="CW28" s="626"/>
      <c r="CX28" s="626"/>
      <c r="CY28" s="627"/>
      <c r="CZ28" s="628">
        <v>10.199999999999999</v>
      </c>
      <c r="DA28" s="657"/>
      <c r="DB28" s="657"/>
      <c r="DC28" s="658"/>
      <c r="DD28" s="631">
        <v>1064282</v>
      </c>
      <c r="DE28" s="626"/>
      <c r="DF28" s="626"/>
      <c r="DG28" s="626"/>
      <c r="DH28" s="626"/>
      <c r="DI28" s="626"/>
      <c r="DJ28" s="626"/>
      <c r="DK28" s="627"/>
      <c r="DL28" s="631">
        <v>1064282</v>
      </c>
      <c r="DM28" s="626"/>
      <c r="DN28" s="626"/>
      <c r="DO28" s="626"/>
      <c r="DP28" s="626"/>
      <c r="DQ28" s="626"/>
      <c r="DR28" s="626"/>
      <c r="DS28" s="626"/>
      <c r="DT28" s="626"/>
      <c r="DU28" s="626"/>
      <c r="DV28" s="627"/>
      <c r="DW28" s="628">
        <v>18.100000000000001</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432207</v>
      </c>
      <c r="S29" s="626"/>
      <c r="T29" s="626"/>
      <c r="U29" s="626"/>
      <c r="V29" s="626"/>
      <c r="W29" s="626"/>
      <c r="X29" s="626"/>
      <c r="Y29" s="627"/>
      <c r="Z29" s="685">
        <v>3.8</v>
      </c>
      <c r="AA29" s="685"/>
      <c r="AB29" s="685"/>
      <c r="AC29" s="685"/>
      <c r="AD29" s="686" t="s">
        <v>172</v>
      </c>
      <c r="AE29" s="686"/>
      <c r="AF29" s="686"/>
      <c r="AG29" s="686"/>
      <c r="AH29" s="686"/>
      <c r="AI29" s="686"/>
      <c r="AJ29" s="686"/>
      <c r="AK29" s="686"/>
      <c r="AL29" s="628" t="s">
        <v>172</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1114819</v>
      </c>
      <c r="CS29" s="624"/>
      <c r="CT29" s="624"/>
      <c r="CU29" s="624"/>
      <c r="CV29" s="624"/>
      <c r="CW29" s="624"/>
      <c r="CX29" s="624"/>
      <c r="CY29" s="625"/>
      <c r="CZ29" s="628">
        <v>10.199999999999999</v>
      </c>
      <c r="DA29" s="657"/>
      <c r="DB29" s="657"/>
      <c r="DC29" s="658"/>
      <c r="DD29" s="631">
        <v>1064282</v>
      </c>
      <c r="DE29" s="624"/>
      <c r="DF29" s="624"/>
      <c r="DG29" s="624"/>
      <c r="DH29" s="624"/>
      <c r="DI29" s="624"/>
      <c r="DJ29" s="624"/>
      <c r="DK29" s="625"/>
      <c r="DL29" s="631">
        <v>1064282</v>
      </c>
      <c r="DM29" s="624"/>
      <c r="DN29" s="624"/>
      <c r="DO29" s="624"/>
      <c r="DP29" s="624"/>
      <c r="DQ29" s="624"/>
      <c r="DR29" s="624"/>
      <c r="DS29" s="624"/>
      <c r="DT29" s="624"/>
      <c r="DU29" s="624"/>
      <c r="DV29" s="625"/>
      <c r="DW29" s="628">
        <v>18.100000000000001</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10144</v>
      </c>
      <c r="S30" s="626"/>
      <c r="T30" s="626"/>
      <c r="U30" s="626"/>
      <c r="V30" s="626"/>
      <c r="W30" s="626"/>
      <c r="X30" s="626"/>
      <c r="Y30" s="627"/>
      <c r="Z30" s="685">
        <v>0.1</v>
      </c>
      <c r="AA30" s="685"/>
      <c r="AB30" s="685"/>
      <c r="AC30" s="685"/>
      <c r="AD30" s="686">
        <v>481</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185</v>
      </c>
      <c r="AY30" s="723"/>
      <c r="AZ30" s="723"/>
      <c r="BA30" s="723"/>
      <c r="BB30" s="723"/>
      <c r="BC30" s="723"/>
      <c r="BD30" s="723"/>
      <c r="BE30" s="723"/>
      <c r="BF30" s="724"/>
      <c r="BG30" s="703">
        <v>99</v>
      </c>
      <c r="BH30" s="704"/>
      <c r="BI30" s="704"/>
      <c r="BJ30" s="704"/>
      <c r="BK30" s="704"/>
      <c r="BL30" s="704"/>
      <c r="BM30" s="705">
        <v>95.9</v>
      </c>
      <c r="BN30" s="704"/>
      <c r="BO30" s="704"/>
      <c r="BP30" s="704"/>
      <c r="BQ30" s="706"/>
      <c r="BR30" s="703">
        <v>98.8</v>
      </c>
      <c r="BS30" s="704"/>
      <c r="BT30" s="704"/>
      <c r="BU30" s="704"/>
      <c r="BV30" s="704"/>
      <c r="BW30" s="704"/>
      <c r="BX30" s="705">
        <v>95.4</v>
      </c>
      <c r="BY30" s="704"/>
      <c r="BZ30" s="704"/>
      <c r="CA30" s="704"/>
      <c r="CB30" s="706"/>
      <c r="CD30" s="709"/>
      <c r="CE30" s="710"/>
      <c r="CF30" s="667" t="s">
        <v>310</v>
      </c>
      <c r="CG30" s="664"/>
      <c r="CH30" s="664"/>
      <c r="CI30" s="664"/>
      <c r="CJ30" s="664"/>
      <c r="CK30" s="664"/>
      <c r="CL30" s="664"/>
      <c r="CM30" s="664"/>
      <c r="CN30" s="664"/>
      <c r="CO30" s="664"/>
      <c r="CP30" s="664"/>
      <c r="CQ30" s="665"/>
      <c r="CR30" s="623">
        <v>1037858</v>
      </c>
      <c r="CS30" s="626"/>
      <c r="CT30" s="626"/>
      <c r="CU30" s="626"/>
      <c r="CV30" s="626"/>
      <c r="CW30" s="626"/>
      <c r="CX30" s="626"/>
      <c r="CY30" s="627"/>
      <c r="CZ30" s="628">
        <v>9.5</v>
      </c>
      <c r="DA30" s="657"/>
      <c r="DB30" s="657"/>
      <c r="DC30" s="658"/>
      <c r="DD30" s="631">
        <v>998521</v>
      </c>
      <c r="DE30" s="626"/>
      <c r="DF30" s="626"/>
      <c r="DG30" s="626"/>
      <c r="DH30" s="626"/>
      <c r="DI30" s="626"/>
      <c r="DJ30" s="626"/>
      <c r="DK30" s="627"/>
      <c r="DL30" s="631">
        <v>998521</v>
      </c>
      <c r="DM30" s="626"/>
      <c r="DN30" s="626"/>
      <c r="DO30" s="626"/>
      <c r="DP30" s="626"/>
      <c r="DQ30" s="626"/>
      <c r="DR30" s="626"/>
      <c r="DS30" s="626"/>
      <c r="DT30" s="626"/>
      <c r="DU30" s="626"/>
      <c r="DV30" s="627"/>
      <c r="DW30" s="628">
        <v>17</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212398</v>
      </c>
      <c r="S31" s="626"/>
      <c r="T31" s="626"/>
      <c r="U31" s="626"/>
      <c r="V31" s="626"/>
      <c r="W31" s="626"/>
      <c r="X31" s="626"/>
      <c r="Y31" s="627"/>
      <c r="Z31" s="685">
        <v>1.9</v>
      </c>
      <c r="AA31" s="685"/>
      <c r="AB31" s="685"/>
      <c r="AC31" s="685"/>
      <c r="AD31" s="686" t="s">
        <v>172</v>
      </c>
      <c r="AE31" s="686"/>
      <c r="AF31" s="686"/>
      <c r="AG31" s="686"/>
      <c r="AH31" s="686"/>
      <c r="AI31" s="686"/>
      <c r="AJ31" s="686"/>
      <c r="AK31" s="686"/>
      <c r="AL31" s="628" t="s">
        <v>172</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98.9</v>
      </c>
      <c r="BH31" s="624"/>
      <c r="BI31" s="624"/>
      <c r="BJ31" s="624"/>
      <c r="BK31" s="624"/>
      <c r="BL31" s="624"/>
      <c r="BM31" s="629">
        <v>97.4</v>
      </c>
      <c r="BN31" s="702"/>
      <c r="BO31" s="702"/>
      <c r="BP31" s="702"/>
      <c r="BQ31" s="663"/>
      <c r="BR31" s="701">
        <v>98.7</v>
      </c>
      <c r="BS31" s="624"/>
      <c r="BT31" s="624"/>
      <c r="BU31" s="624"/>
      <c r="BV31" s="624"/>
      <c r="BW31" s="624"/>
      <c r="BX31" s="629">
        <v>96.7</v>
      </c>
      <c r="BY31" s="702"/>
      <c r="BZ31" s="702"/>
      <c r="CA31" s="702"/>
      <c r="CB31" s="663"/>
      <c r="CD31" s="709"/>
      <c r="CE31" s="710"/>
      <c r="CF31" s="667" t="s">
        <v>314</v>
      </c>
      <c r="CG31" s="664"/>
      <c r="CH31" s="664"/>
      <c r="CI31" s="664"/>
      <c r="CJ31" s="664"/>
      <c r="CK31" s="664"/>
      <c r="CL31" s="664"/>
      <c r="CM31" s="664"/>
      <c r="CN31" s="664"/>
      <c r="CO31" s="664"/>
      <c r="CP31" s="664"/>
      <c r="CQ31" s="665"/>
      <c r="CR31" s="623">
        <v>76961</v>
      </c>
      <c r="CS31" s="624"/>
      <c r="CT31" s="624"/>
      <c r="CU31" s="624"/>
      <c r="CV31" s="624"/>
      <c r="CW31" s="624"/>
      <c r="CX31" s="624"/>
      <c r="CY31" s="625"/>
      <c r="CZ31" s="628">
        <v>0.7</v>
      </c>
      <c r="DA31" s="657"/>
      <c r="DB31" s="657"/>
      <c r="DC31" s="658"/>
      <c r="DD31" s="631">
        <v>65761</v>
      </c>
      <c r="DE31" s="624"/>
      <c r="DF31" s="624"/>
      <c r="DG31" s="624"/>
      <c r="DH31" s="624"/>
      <c r="DI31" s="624"/>
      <c r="DJ31" s="624"/>
      <c r="DK31" s="625"/>
      <c r="DL31" s="631">
        <v>65761</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659442</v>
      </c>
      <c r="S32" s="626"/>
      <c r="T32" s="626"/>
      <c r="U32" s="626"/>
      <c r="V32" s="626"/>
      <c r="W32" s="626"/>
      <c r="X32" s="626"/>
      <c r="Y32" s="627"/>
      <c r="Z32" s="685">
        <v>5.8</v>
      </c>
      <c r="AA32" s="685"/>
      <c r="AB32" s="685"/>
      <c r="AC32" s="685"/>
      <c r="AD32" s="686" t="s">
        <v>172</v>
      </c>
      <c r="AE32" s="686"/>
      <c r="AF32" s="686"/>
      <c r="AG32" s="686"/>
      <c r="AH32" s="686"/>
      <c r="AI32" s="686"/>
      <c r="AJ32" s="686"/>
      <c r="AK32" s="686"/>
      <c r="AL32" s="628" t="s">
        <v>172</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98.8</v>
      </c>
      <c r="BH32" s="639"/>
      <c r="BI32" s="639"/>
      <c r="BJ32" s="639"/>
      <c r="BK32" s="639"/>
      <c r="BL32" s="639"/>
      <c r="BM32" s="683">
        <v>94</v>
      </c>
      <c r="BN32" s="639"/>
      <c r="BO32" s="639"/>
      <c r="BP32" s="639"/>
      <c r="BQ32" s="676"/>
      <c r="BR32" s="700">
        <v>98.7</v>
      </c>
      <c r="BS32" s="639"/>
      <c r="BT32" s="639"/>
      <c r="BU32" s="639"/>
      <c r="BV32" s="639"/>
      <c r="BW32" s="639"/>
      <c r="BX32" s="683">
        <v>93.8</v>
      </c>
      <c r="BY32" s="639"/>
      <c r="BZ32" s="639"/>
      <c r="CA32" s="639"/>
      <c r="CB32" s="676"/>
      <c r="CD32" s="711"/>
      <c r="CE32" s="712"/>
      <c r="CF32" s="667" t="s">
        <v>317</v>
      </c>
      <c r="CG32" s="664"/>
      <c r="CH32" s="664"/>
      <c r="CI32" s="664"/>
      <c r="CJ32" s="664"/>
      <c r="CK32" s="664"/>
      <c r="CL32" s="664"/>
      <c r="CM32" s="664"/>
      <c r="CN32" s="664"/>
      <c r="CO32" s="664"/>
      <c r="CP32" s="664"/>
      <c r="CQ32" s="665"/>
      <c r="CR32" s="623" t="s">
        <v>136</v>
      </c>
      <c r="CS32" s="626"/>
      <c r="CT32" s="626"/>
      <c r="CU32" s="626"/>
      <c r="CV32" s="626"/>
      <c r="CW32" s="626"/>
      <c r="CX32" s="626"/>
      <c r="CY32" s="627"/>
      <c r="CZ32" s="628" t="s">
        <v>227</v>
      </c>
      <c r="DA32" s="657"/>
      <c r="DB32" s="657"/>
      <c r="DC32" s="658"/>
      <c r="DD32" s="631" t="s">
        <v>172</v>
      </c>
      <c r="DE32" s="626"/>
      <c r="DF32" s="626"/>
      <c r="DG32" s="626"/>
      <c r="DH32" s="626"/>
      <c r="DI32" s="626"/>
      <c r="DJ32" s="626"/>
      <c r="DK32" s="627"/>
      <c r="DL32" s="631" t="s">
        <v>136</v>
      </c>
      <c r="DM32" s="626"/>
      <c r="DN32" s="626"/>
      <c r="DO32" s="626"/>
      <c r="DP32" s="626"/>
      <c r="DQ32" s="626"/>
      <c r="DR32" s="626"/>
      <c r="DS32" s="626"/>
      <c r="DT32" s="626"/>
      <c r="DU32" s="626"/>
      <c r="DV32" s="627"/>
      <c r="DW32" s="628" t="s">
        <v>227</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518767</v>
      </c>
      <c r="S33" s="626"/>
      <c r="T33" s="626"/>
      <c r="U33" s="626"/>
      <c r="V33" s="626"/>
      <c r="W33" s="626"/>
      <c r="X33" s="626"/>
      <c r="Y33" s="627"/>
      <c r="Z33" s="685">
        <v>4.5</v>
      </c>
      <c r="AA33" s="685"/>
      <c r="AB33" s="685"/>
      <c r="AC33" s="685"/>
      <c r="AD33" s="686" t="s">
        <v>227</v>
      </c>
      <c r="AE33" s="686"/>
      <c r="AF33" s="686"/>
      <c r="AG33" s="686"/>
      <c r="AH33" s="686"/>
      <c r="AI33" s="686"/>
      <c r="AJ33" s="686"/>
      <c r="AK33" s="686"/>
      <c r="AL33" s="628" t="s">
        <v>172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4826626</v>
      </c>
      <c r="CS33" s="624"/>
      <c r="CT33" s="624"/>
      <c r="CU33" s="624"/>
      <c r="CV33" s="624"/>
      <c r="CW33" s="624"/>
      <c r="CX33" s="624"/>
      <c r="CY33" s="625"/>
      <c r="CZ33" s="628">
        <v>44.3</v>
      </c>
      <c r="DA33" s="657"/>
      <c r="DB33" s="657"/>
      <c r="DC33" s="658"/>
      <c r="DD33" s="631">
        <v>4156654</v>
      </c>
      <c r="DE33" s="624"/>
      <c r="DF33" s="624"/>
      <c r="DG33" s="624"/>
      <c r="DH33" s="624"/>
      <c r="DI33" s="624"/>
      <c r="DJ33" s="624"/>
      <c r="DK33" s="625"/>
      <c r="DL33" s="631">
        <v>2648427</v>
      </c>
      <c r="DM33" s="624"/>
      <c r="DN33" s="624"/>
      <c r="DO33" s="624"/>
      <c r="DP33" s="624"/>
      <c r="DQ33" s="624"/>
      <c r="DR33" s="624"/>
      <c r="DS33" s="624"/>
      <c r="DT33" s="624"/>
      <c r="DU33" s="624"/>
      <c r="DV33" s="625"/>
      <c r="DW33" s="628">
        <v>45</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472669</v>
      </c>
      <c r="S34" s="626"/>
      <c r="T34" s="626"/>
      <c r="U34" s="626"/>
      <c r="V34" s="626"/>
      <c r="W34" s="626"/>
      <c r="X34" s="626"/>
      <c r="Y34" s="627"/>
      <c r="Z34" s="685">
        <v>4.0999999999999996</v>
      </c>
      <c r="AA34" s="685"/>
      <c r="AB34" s="685"/>
      <c r="AC34" s="685"/>
      <c r="AD34" s="686">
        <v>8403</v>
      </c>
      <c r="AE34" s="686"/>
      <c r="AF34" s="686"/>
      <c r="AG34" s="686"/>
      <c r="AH34" s="686"/>
      <c r="AI34" s="686"/>
      <c r="AJ34" s="686"/>
      <c r="AK34" s="686"/>
      <c r="AL34" s="628">
        <v>0.1</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1360162</v>
      </c>
      <c r="CS34" s="626"/>
      <c r="CT34" s="626"/>
      <c r="CU34" s="626"/>
      <c r="CV34" s="626"/>
      <c r="CW34" s="626"/>
      <c r="CX34" s="626"/>
      <c r="CY34" s="627"/>
      <c r="CZ34" s="628">
        <v>12.5</v>
      </c>
      <c r="DA34" s="657"/>
      <c r="DB34" s="657"/>
      <c r="DC34" s="658"/>
      <c r="DD34" s="631">
        <v>1139945</v>
      </c>
      <c r="DE34" s="626"/>
      <c r="DF34" s="626"/>
      <c r="DG34" s="626"/>
      <c r="DH34" s="626"/>
      <c r="DI34" s="626"/>
      <c r="DJ34" s="626"/>
      <c r="DK34" s="627"/>
      <c r="DL34" s="631">
        <v>576382</v>
      </c>
      <c r="DM34" s="626"/>
      <c r="DN34" s="626"/>
      <c r="DO34" s="626"/>
      <c r="DP34" s="626"/>
      <c r="DQ34" s="626"/>
      <c r="DR34" s="626"/>
      <c r="DS34" s="626"/>
      <c r="DT34" s="626"/>
      <c r="DU34" s="626"/>
      <c r="DV34" s="627"/>
      <c r="DW34" s="628">
        <v>9.8000000000000007</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2433200</v>
      </c>
      <c r="S35" s="626"/>
      <c r="T35" s="626"/>
      <c r="U35" s="626"/>
      <c r="V35" s="626"/>
      <c r="W35" s="626"/>
      <c r="X35" s="626"/>
      <c r="Y35" s="627"/>
      <c r="Z35" s="685">
        <v>21.2</v>
      </c>
      <c r="AA35" s="685"/>
      <c r="AB35" s="685"/>
      <c r="AC35" s="685"/>
      <c r="AD35" s="686" t="s">
        <v>172</v>
      </c>
      <c r="AE35" s="686"/>
      <c r="AF35" s="686"/>
      <c r="AG35" s="686"/>
      <c r="AH35" s="686"/>
      <c r="AI35" s="686"/>
      <c r="AJ35" s="686"/>
      <c r="AK35" s="686"/>
      <c r="AL35" s="628" t="s">
        <v>172</v>
      </c>
      <c r="AM35" s="629"/>
      <c r="AN35" s="629"/>
      <c r="AO35" s="687"/>
      <c r="AP35" s="234"/>
      <c r="AQ35" s="691" t="s">
        <v>325</v>
      </c>
      <c r="AR35" s="692"/>
      <c r="AS35" s="692"/>
      <c r="AT35" s="692"/>
      <c r="AU35" s="692"/>
      <c r="AV35" s="692"/>
      <c r="AW35" s="692"/>
      <c r="AX35" s="692"/>
      <c r="AY35" s="693"/>
      <c r="AZ35" s="688">
        <v>1901836</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25469</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70197</v>
      </c>
      <c r="CS35" s="624"/>
      <c r="CT35" s="624"/>
      <c r="CU35" s="624"/>
      <c r="CV35" s="624"/>
      <c r="CW35" s="624"/>
      <c r="CX35" s="624"/>
      <c r="CY35" s="625"/>
      <c r="CZ35" s="628">
        <v>0.6</v>
      </c>
      <c r="DA35" s="657"/>
      <c r="DB35" s="657"/>
      <c r="DC35" s="658"/>
      <c r="DD35" s="631">
        <v>60480</v>
      </c>
      <c r="DE35" s="624"/>
      <c r="DF35" s="624"/>
      <c r="DG35" s="624"/>
      <c r="DH35" s="624"/>
      <c r="DI35" s="624"/>
      <c r="DJ35" s="624"/>
      <c r="DK35" s="625"/>
      <c r="DL35" s="631">
        <v>60480</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172</v>
      </c>
      <c r="S36" s="626"/>
      <c r="T36" s="626"/>
      <c r="U36" s="626"/>
      <c r="V36" s="626"/>
      <c r="W36" s="626"/>
      <c r="X36" s="626"/>
      <c r="Y36" s="627"/>
      <c r="Z36" s="685" t="s">
        <v>227</v>
      </c>
      <c r="AA36" s="685"/>
      <c r="AB36" s="685"/>
      <c r="AC36" s="685"/>
      <c r="AD36" s="686" t="s">
        <v>172</v>
      </c>
      <c r="AE36" s="686"/>
      <c r="AF36" s="686"/>
      <c r="AG36" s="686"/>
      <c r="AH36" s="686"/>
      <c r="AI36" s="686"/>
      <c r="AJ36" s="686"/>
      <c r="AK36" s="686"/>
      <c r="AL36" s="628" t="s">
        <v>172</v>
      </c>
      <c r="AM36" s="629"/>
      <c r="AN36" s="629"/>
      <c r="AO36" s="687"/>
      <c r="AQ36" s="660" t="s">
        <v>329</v>
      </c>
      <c r="AR36" s="661"/>
      <c r="AS36" s="661"/>
      <c r="AT36" s="661"/>
      <c r="AU36" s="661"/>
      <c r="AV36" s="661"/>
      <c r="AW36" s="661"/>
      <c r="AX36" s="661"/>
      <c r="AY36" s="662"/>
      <c r="AZ36" s="623">
        <v>550699</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13663</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1231591</v>
      </c>
      <c r="CS36" s="626"/>
      <c r="CT36" s="626"/>
      <c r="CU36" s="626"/>
      <c r="CV36" s="626"/>
      <c r="CW36" s="626"/>
      <c r="CX36" s="626"/>
      <c r="CY36" s="627"/>
      <c r="CZ36" s="628">
        <v>11.3</v>
      </c>
      <c r="DA36" s="657"/>
      <c r="DB36" s="657"/>
      <c r="DC36" s="658"/>
      <c r="DD36" s="631">
        <v>1101163</v>
      </c>
      <c r="DE36" s="626"/>
      <c r="DF36" s="626"/>
      <c r="DG36" s="626"/>
      <c r="DH36" s="626"/>
      <c r="DI36" s="626"/>
      <c r="DJ36" s="626"/>
      <c r="DK36" s="627"/>
      <c r="DL36" s="631">
        <v>1023373</v>
      </c>
      <c r="DM36" s="626"/>
      <c r="DN36" s="626"/>
      <c r="DO36" s="626"/>
      <c r="DP36" s="626"/>
      <c r="DQ36" s="626"/>
      <c r="DR36" s="626"/>
      <c r="DS36" s="626"/>
      <c r="DT36" s="626"/>
      <c r="DU36" s="626"/>
      <c r="DV36" s="627"/>
      <c r="DW36" s="628">
        <v>17.399999999999999</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259800</v>
      </c>
      <c r="S37" s="626"/>
      <c r="T37" s="626"/>
      <c r="U37" s="626"/>
      <c r="V37" s="626"/>
      <c r="W37" s="626"/>
      <c r="X37" s="626"/>
      <c r="Y37" s="627"/>
      <c r="Z37" s="685">
        <v>2.2999999999999998</v>
      </c>
      <c r="AA37" s="685"/>
      <c r="AB37" s="685"/>
      <c r="AC37" s="685"/>
      <c r="AD37" s="686" t="s">
        <v>227</v>
      </c>
      <c r="AE37" s="686"/>
      <c r="AF37" s="686"/>
      <c r="AG37" s="686"/>
      <c r="AH37" s="686"/>
      <c r="AI37" s="686"/>
      <c r="AJ37" s="686"/>
      <c r="AK37" s="686"/>
      <c r="AL37" s="628" t="s">
        <v>227</v>
      </c>
      <c r="AM37" s="629"/>
      <c r="AN37" s="629"/>
      <c r="AO37" s="687"/>
      <c r="AQ37" s="660" t="s">
        <v>333</v>
      </c>
      <c r="AR37" s="661"/>
      <c r="AS37" s="661"/>
      <c r="AT37" s="661"/>
      <c r="AU37" s="661"/>
      <c r="AV37" s="661"/>
      <c r="AW37" s="661"/>
      <c r="AX37" s="661"/>
      <c r="AY37" s="662"/>
      <c r="AZ37" s="623">
        <v>407250</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2404</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599515</v>
      </c>
      <c r="CS37" s="624"/>
      <c r="CT37" s="624"/>
      <c r="CU37" s="624"/>
      <c r="CV37" s="624"/>
      <c r="CW37" s="624"/>
      <c r="CX37" s="624"/>
      <c r="CY37" s="625"/>
      <c r="CZ37" s="628">
        <v>5.5</v>
      </c>
      <c r="DA37" s="657"/>
      <c r="DB37" s="657"/>
      <c r="DC37" s="658"/>
      <c r="DD37" s="631">
        <v>597463</v>
      </c>
      <c r="DE37" s="624"/>
      <c r="DF37" s="624"/>
      <c r="DG37" s="624"/>
      <c r="DH37" s="624"/>
      <c r="DI37" s="624"/>
      <c r="DJ37" s="624"/>
      <c r="DK37" s="625"/>
      <c r="DL37" s="631">
        <v>567699</v>
      </c>
      <c r="DM37" s="624"/>
      <c r="DN37" s="624"/>
      <c r="DO37" s="624"/>
      <c r="DP37" s="624"/>
      <c r="DQ37" s="624"/>
      <c r="DR37" s="624"/>
      <c r="DS37" s="624"/>
      <c r="DT37" s="624"/>
      <c r="DU37" s="624"/>
      <c r="DV37" s="625"/>
      <c r="DW37" s="628">
        <v>9.6</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11451819</v>
      </c>
      <c r="S38" s="675"/>
      <c r="T38" s="675"/>
      <c r="U38" s="675"/>
      <c r="V38" s="675"/>
      <c r="W38" s="675"/>
      <c r="X38" s="675"/>
      <c r="Y38" s="680"/>
      <c r="Z38" s="681">
        <v>100</v>
      </c>
      <c r="AA38" s="681"/>
      <c r="AB38" s="681"/>
      <c r="AC38" s="681"/>
      <c r="AD38" s="682">
        <v>5626510</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113344</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3835</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1488266</v>
      </c>
      <c r="CS38" s="626"/>
      <c r="CT38" s="626"/>
      <c r="CU38" s="626"/>
      <c r="CV38" s="626"/>
      <c r="CW38" s="626"/>
      <c r="CX38" s="626"/>
      <c r="CY38" s="627"/>
      <c r="CZ38" s="628">
        <v>13.7</v>
      </c>
      <c r="DA38" s="657"/>
      <c r="DB38" s="657"/>
      <c r="DC38" s="658"/>
      <c r="DD38" s="631">
        <v>1372566</v>
      </c>
      <c r="DE38" s="626"/>
      <c r="DF38" s="626"/>
      <c r="DG38" s="626"/>
      <c r="DH38" s="626"/>
      <c r="DI38" s="626"/>
      <c r="DJ38" s="626"/>
      <c r="DK38" s="627"/>
      <c r="DL38" s="631">
        <v>988192</v>
      </c>
      <c r="DM38" s="626"/>
      <c r="DN38" s="626"/>
      <c r="DO38" s="626"/>
      <c r="DP38" s="626"/>
      <c r="DQ38" s="626"/>
      <c r="DR38" s="626"/>
      <c r="DS38" s="626"/>
      <c r="DT38" s="626"/>
      <c r="DU38" s="626"/>
      <c r="DV38" s="627"/>
      <c r="DW38" s="628">
        <v>16.8</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42743</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87</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201410</v>
      </c>
      <c r="CS39" s="624"/>
      <c r="CT39" s="624"/>
      <c r="CU39" s="624"/>
      <c r="CV39" s="624"/>
      <c r="CW39" s="624"/>
      <c r="CX39" s="624"/>
      <c r="CY39" s="625"/>
      <c r="CZ39" s="628">
        <v>1.8</v>
      </c>
      <c r="DA39" s="657"/>
      <c r="DB39" s="657"/>
      <c r="DC39" s="658"/>
      <c r="DD39" s="631">
        <v>7500</v>
      </c>
      <c r="DE39" s="624"/>
      <c r="DF39" s="624"/>
      <c r="DG39" s="624"/>
      <c r="DH39" s="624"/>
      <c r="DI39" s="624"/>
      <c r="DJ39" s="624"/>
      <c r="DK39" s="625"/>
      <c r="DL39" s="631" t="s">
        <v>172</v>
      </c>
      <c r="DM39" s="624"/>
      <c r="DN39" s="624"/>
      <c r="DO39" s="624"/>
      <c r="DP39" s="624"/>
      <c r="DQ39" s="624"/>
      <c r="DR39" s="624"/>
      <c r="DS39" s="624"/>
      <c r="DT39" s="624"/>
      <c r="DU39" s="624"/>
      <c r="DV39" s="625"/>
      <c r="DW39" s="628" t="s">
        <v>227</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167127</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172</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475000</v>
      </c>
      <c r="CS40" s="626"/>
      <c r="CT40" s="626"/>
      <c r="CU40" s="626"/>
      <c r="CV40" s="626"/>
      <c r="CW40" s="626"/>
      <c r="CX40" s="626"/>
      <c r="CY40" s="627"/>
      <c r="CZ40" s="628">
        <v>4.4000000000000004</v>
      </c>
      <c r="DA40" s="657"/>
      <c r="DB40" s="657"/>
      <c r="DC40" s="658"/>
      <c r="DD40" s="631">
        <v>475000</v>
      </c>
      <c r="DE40" s="626"/>
      <c r="DF40" s="626"/>
      <c r="DG40" s="626"/>
      <c r="DH40" s="626"/>
      <c r="DI40" s="626"/>
      <c r="DJ40" s="626"/>
      <c r="DK40" s="627"/>
      <c r="DL40" s="631" t="s">
        <v>172</v>
      </c>
      <c r="DM40" s="626"/>
      <c r="DN40" s="626"/>
      <c r="DO40" s="626"/>
      <c r="DP40" s="626"/>
      <c r="DQ40" s="626"/>
      <c r="DR40" s="626"/>
      <c r="DS40" s="626"/>
      <c r="DT40" s="626"/>
      <c r="DU40" s="626"/>
      <c r="DV40" s="627"/>
      <c r="DW40" s="628" t="s">
        <v>172</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620673</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333</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227</v>
      </c>
      <c r="CS41" s="624"/>
      <c r="CT41" s="624"/>
      <c r="CU41" s="624"/>
      <c r="CV41" s="624"/>
      <c r="CW41" s="624"/>
      <c r="CX41" s="624"/>
      <c r="CY41" s="625"/>
      <c r="CZ41" s="628" t="s">
        <v>172</v>
      </c>
      <c r="DA41" s="657"/>
      <c r="DB41" s="657"/>
      <c r="DC41" s="658"/>
      <c r="DD41" s="631" t="s">
        <v>172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2678569</v>
      </c>
      <c r="CS42" s="626"/>
      <c r="CT42" s="626"/>
      <c r="CU42" s="626"/>
      <c r="CV42" s="626"/>
      <c r="CW42" s="626"/>
      <c r="CX42" s="626"/>
      <c r="CY42" s="627"/>
      <c r="CZ42" s="628">
        <v>24.6</v>
      </c>
      <c r="DA42" s="629"/>
      <c r="DB42" s="629"/>
      <c r="DC42" s="630"/>
      <c r="DD42" s="631">
        <v>488247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54634</v>
      </c>
      <c r="CS43" s="624"/>
      <c r="CT43" s="624"/>
      <c r="CU43" s="624"/>
      <c r="CV43" s="624"/>
      <c r="CW43" s="624"/>
      <c r="CX43" s="624"/>
      <c r="CY43" s="625"/>
      <c r="CZ43" s="628">
        <v>0.5</v>
      </c>
      <c r="DA43" s="657"/>
      <c r="DB43" s="657"/>
      <c r="DC43" s="658"/>
      <c r="DD43" s="631">
        <v>54634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2661343</v>
      </c>
      <c r="CS44" s="626"/>
      <c r="CT44" s="626"/>
      <c r="CU44" s="626"/>
      <c r="CV44" s="626"/>
      <c r="CW44" s="626"/>
      <c r="CX44" s="626"/>
      <c r="CY44" s="627"/>
      <c r="CZ44" s="628">
        <v>24.4</v>
      </c>
      <c r="DA44" s="629"/>
      <c r="DB44" s="629"/>
      <c r="DC44" s="630"/>
      <c r="DD44" s="631">
        <v>471021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241534</v>
      </c>
      <c r="CS45" s="624"/>
      <c r="CT45" s="624"/>
      <c r="CU45" s="624"/>
      <c r="CV45" s="624"/>
      <c r="CW45" s="624"/>
      <c r="CX45" s="624"/>
      <c r="CY45" s="625"/>
      <c r="CZ45" s="628">
        <v>2.2000000000000002</v>
      </c>
      <c r="DA45" s="657"/>
      <c r="DB45" s="657"/>
      <c r="DC45" s="658"/>
      <c r="DD45" s="631">
        <v>9033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2344183</v>
      </c>
      <c r="CS46" s="626"/>
      <c r="CT46" s="626"/>
      <c r="CU46" s="626"/>
      <c r="CV46" s="626"/>
      <c r="CW46" s="626"/>
      <c r="CX46" s="626"/>
      <c r="CY46" s="627"/>
      <c r="CZ46" s="628">
        <v>21.5</v>
      </c>
      <c r="DA46" s="629"/>
      <c r="DB46" s="629"/>
      <c r="DC46" s="630"/>
      <c r="DD46" s="631">
        <v>443009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17226</v>
      </c>
      <c r="CS47" s="624"/>
      <c r="CT47" s="624"/>
      <c r="CU47" s="624"/>
      <c r="CV47" s="624"/>
      <c r="CW47" s="624"/>
      <c r="CX47" s="624"/>
      <c r="CY47" s="625"/>
      <c r="CZ47" s="628">
        <v>0.2</v>
      </c>
      <c r="DA47" s="657"/>
      <c r="DB47" s="657"/>
      <c r="DC47" s="658"/>
      <c r="DD47" s="631">
        <v>17226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227</v>
      </c>
      <c r="CS48" s="626"/>
      <c r="CT48" s="626"/>
      <c r="CU48" s="626"/>
      <c r="CV48" s="626"/>
      <c r="CW48" s="626"/>
      <c r="CX48" s="626"/>
      <c r="CY48" s="627"/>
      <c r="CZ48" s="628" t="s">
        <v>172</v>
      </c>
      <c r="DA48" s="629"/>
      <c r="DB48" s="629"/>
      <c r="DC48" s="630"/>
      <c r="DD48" s="631" t="s">
        <v>227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10900384</v>
      </c>
      <c r="CS49" s="639"/>
      <c r="CT49" s="639"/>
      <c r="CU49" s="639"/>
      <c r="CV49" s="639"/>
      <c r="CW49" s="639"/>
      <c r="CX49" s="639"/>
      <c r="CY49" s="640"/>
      <c r="CZ49" s="641">
        <v>100</v>
      </c>
      <c r="DA49" s="642"/>
      <c r="DB49" s="642"/>
      <c r="DC49" s="643"/>
      <c r="DD49" s="644">
        <v>7189432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jNOB9RGMS1g4xaFBqX0ik4meffJ7kmTDVW42eYka+M/rrA5P+a+Ac5+7BFDj936heQPhwLAWkz4wVSe8CoftQ==" saltValue="2mY4dSpvmbX9af7b5Js00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11448</v>
      </c>
      <c r="R7" s="1156"/>
      <c r="S7" s="1156"/>
      <c r="T7" s="1156"/>
      <c r="U7" s="1156"/>
      <c r="V7" s="1156">
        <v>10901</v>
      </c>
      <c r="W7" s="1156"/>
      <c r="X7" s="1156"/>
      <c r="Y7" s="1156"/>
      <c r="Z7" s="1156"/>
      <c r="AA7" s="1156">
        <v>547</v>
      </c>
      <c r="AB7" s="1156"/>
      <c r="AC7" s="1156"/>
      <c r="AD7" s="1156"/>
      <c r="AE7" s="1157"/>
      <c r="AF7" s="1158">
        <v>414</v>
      </c>
      <c r="AG7" s="1159"/>
      <c r="AH7" s="1159"/>
      <c r="AI7" s="1159"/>
      <c r="AJ7" s="1160"/>
      <c r="AK7" s="1142">
        <v>659</v>
      </c>
      <c r="AL7" s="1143"/>
      <c r="AM7" s="1143"/>
      <c r="AN7" s="1143"/>
      <c r="AO7" s="1143"/>
      <c r="AP7" s="1143">
        <v>13234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3</v>
      </c>
      <c r="R8" s="1095"/>
      <c r="S8" s="1095"/>
      <c r="T8" s="1095"/>
      <c r="U8" s="1095"/>
      <c r="V8" s="1095">
        <v>0</v>
      </c>
      <c r="W8" s="1095"/>
      <c r="X8" s="1095"/>
      <c r="Y8" s="1095"/>
      <c r="Z8" s="1095"/>
      <c r="AA8" s="1095">
        <v>2</v>
      </c>
      <c r="AB8" s="1095"/>
      <c r="AC8" s="1095"/>
      <c r="AD8" s="1095"/>
      <c r="AE8" s="1096"/>
      <c r="AF8" s="1088">
        <v>2</v>
      </c>
      <c r="AG8" s="1089"/>
      <c r="AH8" s="1089"/>
      <c r="AI8" s="1089"/>
      <c r="AJ8" s="1090"/>
      <c r="AK8" s="1137" t="s">
        <v>590</v>
      </c>
      <c r="AL8" s="1138"/>
      <c r="AM8" s="1138"/>
      <c r="AN8" s="1138"/>
      <c r="AO8" s="1138"/>
      <c r="AP8" s="1138" t="s">
        <v>590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t="s">
        <v>385</v>
      </c>
      <c r="C9" s="1083"/>
      <c r="D9" s="1083"/>
      <c r="E9" s="1083"/>
      <c r="F9" s="1083"/>
      <c r="G9" s="1083"/>
      <c r="H9" s="1083"/>
      <c r="I9" s="1083"/>
      <c r="J9" s="1083"/>
      <c r="K9" s="1083"/>
      <c r="L9" s="1083"/>
      <c r="M9" s="1083"/>
      <c r="N9" s="1083"/>
      <c r="O9" s="1083"/>
      <c r="P9" s="1084"/>
      <c r="Q9" s="1094">
        <v>32</v>
      </c>
      <c r="R9" s="1095"/>
      <c r="S9" s="1095"/>
      <c r="T9" s="1095"/>
      <c r="U9" s="1095"/>
      <c r="V9" s="1095">
        <v>30</v>
      </c>
      <c r="W9" s="1095"/>
      <c r="X9" s="1095"/>
      <c r="Y9" s="1095"/>
      <c r="Z9" s="1095"/>
      <c r="AA9" s="1095">
        <v>2</v>
      </c>
      <c r="AB9" s="1095"/>
      <c r="AC9" s="1095"/>
      <c r="AD9" s="1095"/>
      <c r="AE9" s="1096"/>
      <c r="AF9" s="1088">
        <v>2</v>
      </c>
      <c r="AG9" s="1089"/>
      <c r="AH9" s="1089"/>
      <c r="AI9" s="1089"/>
      <c r="AJ9" s="1090"/>
      <c r="AK9" s="1137">
        <v>25</v>
      </c>
      <c r="AL9" s="1138"/>
      <c r="AM9" s="1138"/>
      <c r="AN9" s="1138"/>
      <c r="AO9" s="1138"/>
      <c r="AP9" s="1138" t="s">
        <v>590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386</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419</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1965</v>
      </c>
      <c r="R28" s="1105"/>
      <c r="S28" s="1105"/>
      <c r="T28" s="1105"/>
      <c r="U28" s="1105"/>
      <c r="V28" s="1105">
        <v>1935</v>
      </c>
      <c r="W28" s="1105"/>
      <c r="X28" s="1105"/>
      <c r="Y28" s="1105"/>
      <c r="Z28" s="1105"/>
      <c r="AA28" s="1105">
        <v>30</v>
      </c>
      <c r="AB28" s="1105"/>
      <c r="AC28" s="1105"/>
      <c r="AD28" s="1105"/>
      <c r="AE28" s="1106"/>
      <c r="AF28" s="1107">
        <v>30</v>
      </c>
      <c r="AG28" s="1105"/>
      <c r="AH28" s="1105"/>
      <c r="AI28" s="1105"/>
      <c r="AJ28" s="1108"/>
      <c r="AK28" s="1109">
        <v>167</v>
      </c>
      <c r="AL28" s="1097"/>
      <c r="AM28" s="1097"/>
      <c r="AN28" s="1097"/>
      <c r="AO28" s="1097"/>
      <c r="AP28" s="1097">
        <v>13</v>
      </c>
      <c r="AQ28" s="1097"/>
      <c r="AR28" s="1097"/>
      <c r="AS28" s="1097"/>
      <c r="AT28" s="1097"/>
      <c r="AU28" s="1097">
        <v>1</v>
      </c>
      <c r="AV28" s="1097"/>
      <c r="AW28" s="1097"/>
      <c r="AX28" s="1097"/>
      <c r="AY28" s="1097"/>
      <c r="AZ28" s="1098" t="s">
        <v>590</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401</v>
      </c>
      <c r="C29" s="1083"/>
      <c r="D29" s="1083"/>
      <c r="E29" s="1083"/>
      <c r="F29" s="1083"/>
      <c r="G29" s="1083"/>
      <c r="H29" s="1083"/>
      <c r="I29" s="1083"/>
      <c r="J29" s="1083"/>
      <c r="K29" s="1083"/>
      <c r="L29" s="1083"/>
      <c r="M29" s="1083"/>
      <c r="N29" s="1083"/>
      <c r="O29" s="1083"/>
      <c r="P29" s="1084"/>
      <c r="Q29" s="1094">
        <v>2209</v>
      </c>
      <c r="R29" s="1095"/>
      <c r="S29" s="1095"/>
      <c r="T29" s="1095"/>
      <c r="U29" s="1095"/>
      <c r="V29" s="1095">
        <v>2026</v>
      </c>
      <c r="W29" s="1095"/>
      <c r="X29" s="1095"/>
      <c r="Y29" s="1095"/>
      <c r="Z29" s="1095"/>
      <c r="AA29" s="1095">
        <v>182</v>
      </c>
      <c r="AB29" s="1095"/>
      <c r="AC29" s="1095"/>
      <c r="AD29" s="1095"/>
      <c r="AE29" s="1096"/>
      <c r="AF29" s="1088">
        <v>182</v>
      </c>
      <c r="AG29" s="1089"/>
      <c r="AH29" s="1089"/>
      <c r="AI29" s="1089"/>
      <c r="AJ29" s="1090"/>
      <c r="AK29" s="1031">
        <v>325</v>
      </c>
      <c r="AL29" s="1022"/>
      <c r="AM29" s="1022"/>
      <c r="AN29" s="1022"/>
      <c r="AO29" s="1022"/>
      <c r="AP29" s="1022" t="s">
        <v>590</v>
      </c>
      <c r="AQ29" s="1022"/>
      <c r="AR29" s="1022"/>
      <c r="AS29" s="1022"/>
      <c r="AT29" s="1022"/>
      <c r="AU29" s="1022" t="s">
        <v>591</v>
      </c>
      <c r="AV29" s="1022"/>
      <c r="AW29" s="1022"/>
      <c r="AX29" s="1022"/>
      <c r="AY29" s="1022"/>
      <c r="AZ29" s="1093" t="s">
        <v>590</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402</v>
      </c>
      <c r="C30" s="1083"/>
      <c r="D30" s="1083"/>
      <c r="E30" s="1083"/>
      <c r="F30" s="1083"/>
      <c r="G30" s="1083"/>
      <c r="H30" s="1083"/>
      <c r="I30" s="1083"/>
      <c r="J30" s="1083"/>
      <c r="K30" s="1083"/>
      <c r="L30" s="1083"/>
      <c r="M30" s="1083"/>
      <c r="N30" s="1083"/>
      <c r="O30" s="1083"/>
      <c r="P30" s="1084"/>
      <c r="Q30" s="1094">
        <v>3</v>
      </c>
      <c r="R30" s="1095"/>
      <c r="S30" s="1095"/>
      <c r="T30" s="1095"/>
      <c r="U30" s="1095"/>
      <c r="V30" s="1095">
        <v>3</v>
      </c>
      <c r="W30" s="1095"/>
      <c r="X30" s="1095"/>
      <c r="Y30" s="1095"/>
      <c r="Z30" s="1095"/>
      <c r="AA30" s="1095">
        <v>0</v>
      </c>
      <c r="AB30" s="1095"/>
      <c r="AC30" s="1095"/>
      <c r="AD30" s="1095"/>
      <c r="AE30" s="1096"/>
      <c r="AF30" s="1088">
        <v>0</v>
      </c>
      <c r="AG30" s="1089"/>
      <c r="AH30" s="1089"/>
      <c r="AI30" s="1089"/>
      <c r="AJ30" s="1090"/>
      <c r="AK30" s="1031">
        <v>0</v>
      </c>
      <c r="AL30" s="1022"/>
      <c r="AM30" s="1022"/>
      <c r="AN30" s="1022"/>
      <c r="AO30" s="1022"/>
      <c r="AP30" s="1022" t="s">
        <v>590</v>
      </c>
      <c r="AQ30" s="1022"/>
      <c r="AR30" s="1022"/>
      <c r="AS30" s="1022"/>
      <c r="AT30" s="1022"/>
      <c r="AU30" s="1022" t="s">
        <v>590</v>
      </c>
      <c r="AV30" s="1022"/>
      <c r="AW30" s="1022"/>
      <c r="AX30" s="1022"/>
      <c r="AY30" s="1022"/>
      <c r="AZ30" s="1093" t="s">
        <v>590</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403</v>
      </c>
      <c r="C31" s="1083"/>
      <c r="D31" s="1083"/>
      <c r="E31" s="1083"/>
      <c r="F31" s="1083"/>
      <c r="G31" s="1083"/>
      <c r="H31" s="1083"/>
      <c r="I31" s="1083"/>
      <c r="J31" s="1083"/>
      <c r="K31" s="1083"/>
      <c r="L31" s="1083"/>
      <c r="M31" s="1083"/>
      <c r="N31" s="1083"/>
      <c r="O31" s="1083"/>
      <c r="P31" s="1084"/>
      <c r="Q31" s="1094">
        <v>34</v>
      </c>
      <c r="R31" s="1095"/>
      <c r="S31" s="1095"/>
      <c r="T31" s="1095"/>
      <c r="U31" s="1095"/>
      <c r="V31" s="1095">
        <v>33</v>
      </c>
      <c r="W31" s="1095"/>
      <c r="X31" s="1095"/>
      <c r="Y31" s="1095"/>
      <c r="Z31" s="1095"/>
      <c r="AA31" s="1095">
        <v>1</v>
      </c>
      <c r="AB31" s="1095"/>
      <c r="AC31" s="1095"/>
      <c r="AD31" s="1095"/>
      <c r="AE31" s="1096"/>
      <c r="AF31" s="1088">
        <v>1</v>
      </c>
      <c r="AG31" s="1089"/>
      <c r="AH31" s="1089"/>
      <c r="AI31" s="1089"/>
      <c r="AJ31" s="1090"/>
      <c r="AK31" s="1031">
        <v>2</v>
      </c>
      <c r="AL31" s="1022"/>
      <c r="AM31" s="1022"/>
      <c r="AN31" s="1022"/>
      <c r="AO31" s="1022"/>
      <c r="AP31" s="1022" t="s">
        <v>590</v>
      </c>
      <c r="AQ31" s="1022"/>
      <c r="AR31" s="1022"/>
      <c r="AS31" s="1022"/>
      <c r="AT31" s="1022"/>
      <c r="AU31" s="1022" t="s">
        <v>590</v>
      </c>
      <c r="AV31" s="1022"/>
      <c r="AW31" s="1022"/>
      <c r="AX31" s="1022"/>
      <c r="AY31" s="1022"/>
      <c r="AZ31" s="1093" t="s">
        <v>590</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404</v>
      </c>
      <c r="C32" s="1083"/>
      <c r="D32" s="1083"/>
      <c r="E32" s="1083"/>
      <c r="F32" s="1083"/>
      <c r="G32" s="1083"/>
      <c r="H32" s="1083"/>
      <c r="I32" s="1083"/>
      <c r="J32" s="1083"/>
      <c r="K32" s="1083"/>
      <c r="L32" s="1083"/>
      <c r="M32" s="1083"/>
      <c r="N32" s="1083"/>
      <c r="O32" s="1083"/>
      <c r="P32" s="1084"/>
      <c r="Q32" s="1094">
        <v>220</v>
      </c>
      <c r="R32" s="1095"/>
      <c r="S32" s="1095"/>
      <c r="T32" s="1095"/>
      <c r="U32" s="1095"/>
      <c r="V32" s="1095">
        <v>219</v>
      </c>
      <c r="W32" s="1095"/>
      <c r="X32" s="1095"/>
      <c r="Y32" s="1095"/>
      <c r="Z32" s="1095"/>
      <c r="AA32" s="1095">
        <v>0</v>
      </c>
      <c r="AB32" s="1095"/>
      <c r="AC32" s="1095"/>
      <c r="AD32" s="1095"/>
      <c r="AE32" s="1096"/>
      <c r="AF32" s="1088">
        <v>0</v>
      </c>
      <c r="AG32" s="1089"/>
      <c r="AH32" s="1089"/>
      <c r="AI32" s="1089"/>
      <c r="AJ32" s="1090"/>
      <c r="AK32" s="1031">
        <v>71</v>
      </c>
      <c r="AL32" s="1022"/>
      <c r="AM32" s="1022"/>
      <c r="AN32" s="1022"/>
      <c r="AO32" s="1022"/>
      <c r="AP32" s="1022" t="s">
        <v>590</v>
      </c>
      <c r="AQ32" s="1022"/>
      <c r="AR32" s="1022"/>
      <c r="AS32" s="1022"/>
      <c r="AT32" s="1022"/>
      <c r="AU32" s="1022" t="s">
        <v>590</v>
      </c>
      <c r="AV32" s="1022"/>
      <c r="AW32" s="1022"/>
      <c r="AX32" s="1022"/>
      <c r="AY32" s="1022"/>
      <c r="AZ32" s="1093" t="s">
        <v>592</v>
      </c>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405</v>
      </c>
      <c r="C33" s="1083"/>
      <c r="D33" s="1083"/>
      <c r="E33" s="1083"/>
      <c r="F33" s="1083"/>
      <c r="G33" s="1083"/>
      <c r="H33" s="1083"/>
      <c r="I33" s="1083"/>
      <c r="J33" s="1083"/>
      <c r="K33" s="1083"/>
      <c r="L33" s="1083"/>
      <c r="M33" s="1083"/>
      <c r="N33" s="1083"/>
      <c r="O33" s="1083"/>
      <c r="P33" s="1084"/>
      <c r="Q33" s="1094">
        <v>184</v>
      </c>
      <c r="R33" s="1095"/>
      <c r="S33" s="1095"/>
      <c r="T33" s="1095"/>
      <c r="U33" s="1095"/>
      <c r="V33" s="1095">
        <v>158</v>
      </c>
      <c r="W33" s="1095"/>
      <c r="X33" s="1095"/>
      <c r="Y33" s="1095"/>
      <c r="Z33" s="1095"/>
      <c r="AA33" s="1095">
        <v>27</v>
      </c>
      <c r="AB33" s="1095"/>
      <c r="AC33" s="1095"/>
      <c r="AD33" s="1095"/>
      <c r="AE33" s="1096"/>
      <c r="AF33" s="1088">
        <v>137</v>
      </c>
      <c r="AG33" s="1089"/>
      <c r="AH33" s="1089"/>
      <c r="AI33" s="1089"/>
      <c r="AJ33" s="1090"/>
      <c r="AK33" s="1031">
        <v>6</v>
      </c>
      <c r="AL33" s="1022"/>
      <c r="AM33" s="1022"/>
      <c r="AN33" s="1022"/>
      <c r="AO33" s="1022"/>
      <c r="AP33" s="1022">
        <v>661</v>
      </c>
      <c r="AQ33" s="1022"/>
      <c r="AR33" s="1022"/>
      <c r="AS33" s="1022"/>
      <c r="AT33" s="1022"/>
      <c r="AU33" s="1022">
        <v>19</v>
      </c>
      <c r="AV33" s="1022"/>
      <c r="AW33" s="1022"/>
      <c r="AX33" s="1022"/>
      <c r="AY33" s="1022"/>
      <c r="AZ33" s="1093" t="s">
        <v>590</v>
      </c>
      <c r="BA33" s="1093"/>
      <c r="BB33" s="1093"/>
      <c r="BC33" s="1093"/>
      <c r="BD33" s="1093"/>
      <c r="BE33" s="1077" t="s">
        <v>406</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407</v>
      </c>
      <c r="C34" s="1083"/>
      <c r="D34" s="1083"/>
      <c r="E34" s="1083"/>
      <c r="F34" s="1083"/>
      <c r="G34" s="1083"/>
      <c r="H34" s="1083"/>
      <c r="I34" s="1083"/>
      <c r="J34" s="1083"/>
      <c r="K34" s="1083"/>
      <c r="L34" s="1083"/>
      <c r="M34" s="1083"/>
      <c r="N34" s="1083"/>
      <c r="O34" s="1083"/>
      <c r="P34" s="1084"/>
      <c r="Q34" s="1094">
        <v>263</v>
      </c>
      <c r="R34" s="1095"/>
      <c r="S34" s="1095"/>
      <c r="T34" s="1095"/>
      <c r="U34" s="1095"/>
      <c r="V34" s="1095">
        <v>252</v>
      </c>
      <c r="W34" s="1095"/>
      <c r="X34" s="1095"/>
      <c r="Y34" s="1095"/>
      <c r="Z34" s="1095"/>
      <c r="AA34" s="1095">
        <v>11</v>
      </c>
      <c r="AB34" s="1095"/>
      <c r="AC34" s="1095"/>
      <c r="AD34" s="1095"/>
      <c r="AE34" s="1096"/>
      <c r="AF34" s="1088">
        <v>11</v>
      </c>
      <c r="AG34" s="1089"/>
      <c r="AH34" s="1089"/>
      <c r="AI34" s="1089"/>
      <c r="AJ34" s="1090"/>
      <c r="AK34" s="1031">
        <v>113</v>
      </c>
      <c r="AL34" s="1022"/>
      <c r="AM34" s="1022"/>
      <c r="AN34" s="1022"/>
      <c r="AO34" s="1022"/>
      <c r="AP34" s="1022">
        <v>1406</v>
      </c>
      <c r="AQ34" s="1022"/>
      <c r="AR34" s="1022"/>
      <c r="AS34" s="1022"/>
      <c r="AT34" s="1022"/>
      <c r="AU34" s="1022">
        <v>994</v>
      </c>
      <c r="AV34" s="1022"/>
      <c r="AW34" s="1022"/>
      <c r="AX34" s="1022"/>
      <c r="AY34" s="1022"/>
      <c r="AZ34" s="1093" t="s">
        <v>590</v>
      </c>
      <c r="BA34" s="1093"/>
      <c r="BB34" s="1093"/>
      <c r="BC34" s="1093"/>
      <c r="BD34" s="1093"/>
      <c r="BE34" s="1077" t="s">
        <v>408</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409</v>
      </c>
      <c r="C35" s="1083"/>
      <c r="D35" s="1083"/>
      <c r="E35" s="1083"/>
      <c r="F35" s="1083"/>
      <c r="G35" s="1083"/>
      <c r="H35" s="1083"/>
      <c r="I35" s="1083"/>
      <c r="J35" s="1083"/>
      <c r="K35" s="1083"/>
      <c r="L35" s="1083"/>
      <c r="M35" s="1083"/>
      <c r="N35" s="1083"/>
      <c r="O35" s="1083"/>
      <c r="P35" s="1084"/>
      <c r="Q35" s="1094">
        <v>1006</v>
      </c>
      <c r="R35" s="1095"/>
      <c r="S35" s="1095"/>
      <c r="T35" s="1095"/>
      <c r="U35" s="1095"/>
      <c r="V35" s="1095">
        <v>978</v>
      </c>
      <c r="W35" s="1095"/>
      <c r="X35" s="1095"/>
      <c r="Y35" s="1095"/>
      <c r="Z35" s="1095"/>
      <c r="AA35" s="1095">
        <v>27</v>
      </c>
      <c r="AB35" s="1095"/>
      <c r="AC35" s="1095"/>
      <c r="AD35" s="1095"/>
      <c r="AE35" s="1096"/>
      <c r="AF35" s="1088">
        <v>17</v>
      </c>
      <c r="AG35" s="1089"/>
      <c r="AH35" s="1089"/>
      <c r="AI35" s="1089"/>
      <c r="AJ35" s="1090"/>
      <c r="AK35" s="1031">
        <v>524</v>
      </c>
      <c r="AL35" s="1022"/>
      <c r="AM35" s="1022"/>
      <c r="AN35" s="1022"/>
      <c r="AO35" s="1022"/>
      <c r="AP35" s="1022">
        <v>7812</v>
      </c>
      <c r="AQ35" s="1022"/>
      <c r="AR35" s="1022"/>
      <c r="AS35" s="1022"/>
      <c r="AT35" s="1022"/>
      <c r="AU35" s="1022">
        <v>6523</v>
      </c>
      <c r="AV35" s="1022"/>
      <c r="AW35" s="1022"/>
      <c r="AX35" s="1022"/>
      <c r="AY35" s="1022"/>
      <c r="AZ35" s="1093" t="s">
        <v>590</v>
      </c>
      <c r="BA35" s="1093"/>
      <c r="BB35" s="1093"/>
      <c r="BC35" s="1093"/>
      <c r="BD35" s="1093"/>
      <c r="BE35" s="1077" t="s">
        <v>410</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411</v>
      </c>
      <c r="C36" s="1083"/>
      <c r="D36" s="1083"/>
      <c r="E36" s="1083"/>
      <c r="F36" s="1083"/>
      <c r="G36" s="1083"/>
      <c r="H36" s="1083"/>
      <c r="I36" s="1083"/>
      <c r="J36" s="1083"/>
      <c r="K36" s="1083"/>
      <c r="L36" s="1083"/>
      <c r="M36" s="1083"/>
      <c r="N36" s="1083"/>
      <c r="O36" s="1083"/>
      <c r="P36" s="1084"/>
      <c r="Q36" s="1094">
        <v>33</v>
      </c>
      <c r="R36" s="1095"/>
      <c r="S36" s="1095"/>
      <c r="T36" s="1095"/>
      <c r="U36" s="1095"/>
      <c r="V36" s="1095">
        <v>32</v>
      </c>
      <c r="W36" s="1095"/>
      <c r="X36" s="1095"/>
      <c r="Y36" s="1095"/>
      <c r="Z36" s="1095"/>
      <c r="AA36" s="1095">
        <v>1</v>
      </c>
      <c r="AB36" s="1095"/>
      <c r="AC36" s="1095"/>
      <c r="AD36" s="1095"/>
      <c r="AE36" s="1096"/>
      <c r="AF36" s="1088">
        <v>1</v>
      </c>
      <c r="AG36" s="1089"/>
      <c r="AH36" s="1089"/>
      <c r="AI36" s="1089"/>
      <c r="AJ36" s="1090"/>
      <c r="AK36" s="1031">
        <v>24</v>
      </c>
      <c r="AL36" s="1022"/>
      <c r="AM36" s="1022"/>
      <c r="AN36" s="1022"/>
      <c r="AO36" s="1022"/>
      <c r="AP36" s="1022">
        <v>256</v>
      </c>
      <c r="AQ36" s="1022"/>
      <c r="AR36" s="1022"/>
      <c r="AS36" s="1022"/>
      <c r="AT36" s="1022"/>
      <c r="AU36" s="1022">
        <v>252</v>
      </c>
      <c r="AV36" s="1022"/>
      <c r="AW36" s="1022"/>
      <c r="AX36" s="1022"/>
      <c r="AY36" s="1022"/>
      <c r="AZ36" s="1093" t="s">
        <v>590</v>
      </c>
      <c r="BA36" s="1093"/>
      <c r="BB36" s="1093"/>
      <c r="BC36" s="1093"/>
      <c r="BD36" s="1093"/>
      <c r="BE36" s="1077" t="s">
        <v>412</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t="s">
        <v>413</v>
      </c>
      <c r="C37" s="1083"/>
      <c r="D37" s="1083"/>
      <c r="E37" s="1083"/>
      <c r="F37" s="1083"/>
      <c r="G37" s="1083"/>
      <c r="H37" s="1083"/>
      <c r="I37" s="1083"/>
      <c r="J37" s="1083"/>
      <c r="K37" s="1083"/>
      <c r="L37" s="1083"/>
      <c r="M37" s="1083"/>
      <c r="N37" s="1083"/>
      <c r="O37" s="1083"/>
      <c r="P37" s="1084"/>
      <c r="Q37" s="1094">
        <v>8</v>
      </c>
      <c r="R37" s="1095"/>
      <c r="S37" s="1095"/>
      <c r="T37" s="1095"/>
      <c r="U37" s="1095"/>
      <c r="V37" s="1095">
        <v>7</v>
      </c>
      <c r="W37" s="1095"/>
      <c r="X37" s="1095"/>
      <c r="Y37" s="1095"/>
      <c r="Z37" s="1095"/>
      <c r="AA37" s="1095">
        <v>1</v>
      </c>
      <c r="AB37" s="1095"/>
      <c r="AC37" s="1095"/>
      <c r="AD37" s="1095"/>
      <c r="AE37" s="1096"/>
      <c r="AF37" s="1088">
        <v>1</v>
      </c>
      <c r="AG37" s="1089"/>
      <c r="AH37" s="1089"/>
      <c r="AI37" s="1089"/>
      <c r="AJ37" s="1090"/>
      <c r="AK37" s="1031">
        <v>2</v>
      </c>
      <c r="AL37" s="1022"/>
      <c r="AM37" s="1022"/>
      <c r="AN37" s="1022"/>
      <c r="AO37" s="1022"/>
      <c r="AP37" s="1022">
        <v>23</v>
      </c>
      <c r="AQ37" s="1022"/>
      <c r="AR37" s="1022"/>
      <c r="AS37" s="1022"/>
      <c r="AT37" s="1022"/>
      <c r="AU37" s="1022">
        <v>18</v>
      </c>
      <c r="AV37" s="1022"/>
      <c r="AW37" s="1022"/>
      <c r="AX37" s="1022"/>
      <c r="AY37" s="1022"/>
      <c r="AZ37" s="1093" t="s">
        <v>590</v>
      </c>
      <c r="BA37" s="1093"/>
      <c r="BB37" s="1093"/>
      <c r="BC37" s="1093"/>
      <c r="BD37" s="1093"/>
      <c r="BE37" s="1077" t="s">
        <v>414</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t="s">
        <v>415</v>
      </c>
      <c r="C38" s="1083"/>
      <c r="D38" s="1083"/>
      <c r="E38" s="1083"/>
      <c r="F38" s="1083"/>
      <c r="G38" s="1083"/>
      <c r="H38" s="1083"/>
      <c r="I38" s="1083"/>
      <c r="J38" s="1083"/>
      <c r="K38" s="1083"/>
      <c r="L38" s="1083"/>
      <c r="M38" s="1083"/>
      <c r="N38" s="1083"/>
      <c r="O38" s="1083"/>
      <c r="P38" s="1084"/>
      <c r="Q38" s="1094">
        <v>51</v>
      </c>
      <c r="R38" s="1095"/>
      <c r="S38" s="1095"/>
      <c r="T38" s="1095"/>
      <c r="U38" s="1095"/>
      <c r="V38" s="1095">
        <v>50</v>
      </c>
      <c r="W38" s="1095"/>
      <c r="X38" s="1095"/>
      <c r="Y38" s="1095"/>
      <c r="Z38" s="1095"/>
      <c r="AA38" s="1095">
        <v>1</v>
      </c>
      <c r="AB38" s="1095"/>
      <c r="AC38" s="1095"/>
      <c r="AD38" s="1095"/>
      <c r="AE38" s="1096"/>
      <c r="AF38" s="1088">
        <v>1</v>
      </c>
      <c r="AG38" s="1089"/>
      <c r="AH38" s="1089"/>
      <c r="AI38" s="1089"/>
      <c r="AJ38" s="1090"/>
      <c r="AK38" s="1031">
        <v>43</v>
      </c>
      <c r="AL38" s="1022"/>
      <c r="AM38" s="1022"/>
      <c r="AN38" s="1022"/>
      <c r="AO38" s="1022"/>
      <c r="AP38" s="1022">
        <v>119</v>
      </c>
      <c r="AQ38" s="1022"/>
      <c r="AR38" s="1022"/>
      <c r="AS38" s="1022"/>
      <c r="AT38" s="1022"/>
      <c r="AU38" s="1022">
        <v>119</v>
      </c>
      <c r="AV38" s="1022"/>
      <c r="AW38" s="1022"/>
      <c r="AX38" s="1022"/>
      <c r="AY38" s="1022"/>
      <c r="AZ38" s="1093" t="s">
        <v>590</v>
      </c>
      <c r="BA38" s="1093"/>
      <c r="BB38" s="1093"/>
      <c r="BC38" s="1093"/>
      <c r="BD38" s="1093"/>
      <c r="BE38" s="1077" t="s">
        <v>416</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417</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381</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421</v>
      </c>
      <c r="B66" s="1047"/>
      <c r="C66" s="1047"/>
      <c r="D66" s="1047"/>
      <c r="E66" s="1047"/>
      <c r="F66" s="1047"/>
      <c r="G66" s="1047"/>
      <c r="H66" s="1047"/>
      <c r="I66" s="1047"/>
      <c r="J66" s="1047"/>
      <c r="K66" s="1047"/>
      <c r="L66" s="1047"/>
      <c r="M66" s="1047"/>
      <c r="N66" s="1047"/>
      <c r="O66" s="1047"/>
      <c r="P66" s="1048"/>
      <c r="Q66" s="1052" t="s">
        <v>422</v>
      </c>
      <c r="R66" s="1053"/>
      <c r="S66" s="1053"/>
      <c r="T66" s="1053"/>
      <c r="U66" s="1054"/>
      <c r="V66" s="1052" t="s">
        <v>423</v>
      </c>
      <c r="W66" s="1053"/>
      <c r="X66" s="1053"/>
      <c r="Y66" s="1053"/>
      <c r="Z66" s="1054"/>
      <c r="AA66" s="1052" t="s">
        <v>424</v>
      </c>
      <c r="AB66" s="1053"/>
      <c r="AC66" s="1053"/>
      <c r="AD66" s="1053"/>
      <c r="AE66" s="1054"/>
      <c r="AF66" s="1058" t="s">
        <v>425</v>
      </c>
      <c r="AG66" s="1059"/>
      <c r="AH66" s="1059"/>
      <c r="AI66" s="1059"/>
      <c r="AJ66" s="1060"/>
      <c r="AK66" s="1052" t="s">
        <v>426</v>
      </c>
      <c r="AL66" s="1047"/>
      <c r="AM66" s="1047"/>
      <c r="AN66" s="1047"/>
      <c r="AO66" s="1048"/>
      <c r="AP66" s="1052" t="s">
        <v>397</v>
      </c>
      <c r="AQ66" s="1053"/>
      <c r="AR66" s="1053"/>
      <c r="AS66" s="1053"/>
      <c r="AT66" s="1054"/>
      <c r="AU66" s="1052" t="s">
        <v>427</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593</v>
      </c>
      <c r="C68" s="1037"/>
      <c r="D68" s="1037"/>
      <c r="E68" s="1037"/>
      <c r="F68" s="1037"/>
      <c r="G68" s="1037"/>
      <c r="H68" s="1037"/>
      <c r="I68" s="1037"/>
      <c r="J68" s="1037"/>
      <c r="K68" s="1037"/>
      <c r="L68" s="1037"/>
      <c r="M68" s="1037"/>
      <c r="N68" s="1037"/>
      <c r="O68" s="1037"/>
      <c r="P68" s="1038"/>
      <c r="Q68" s="1039">
        <v>5035</v>
      </c>
      <c r="R68" s="1033"/>
      <c r="S68" s="1033"/>
      <c r="T68" s="1033"/>
      <c r="U68" s="1033"/>
      <c r="V68" s="1033">
        <v>4930</v>
      </c>
      <c r="W68" s="1033"/>
      <c r="X68" s="1033"/>
      <c r="Y68" s="1033"/>
      <c r="Z68" s="1033"/>
      <c r="AA68" s="1033">
        <v>105</v>
      </c>
      <c r="AB68" s="1033"/>
      <c r="AC68" s="1033"/>
      <c r="AD68" s="1033"/>
      <c r="AE68" s="1033"/>
      <c r="AF68" s="1033">
        <v>105</v>
      </c>
      <c r="AG68" s="1033"/>
      <c r="AH68" s="1033"/>
      <c r="AI68" s="1033"/>
      <c r="AJ68" s="1033"/>
      <c r="AK68" s="1033">
        <v>65</v>
      </c>
      <c r="AL68" s="1033"/>
      <c r="AM68" s="1033"/>
      <c r="AN68" s="1033"/>
      <c r="AO68" s="1033"/>
      <c r="AP68" s="1033" t="s">
        <v>590</v>
      </c>
      <c r="AQ68" s="1033"/>
      <c r="AR68" s="1033"/>
      <c r="AS68" s="1033"/>
      <c r="AT68" s="1033"/>
      <c r="AU68" s="1033" t="s">
        <v>590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594</v>
      </c>
      <c r="C69" s="1026"/>
      <c r="D69" s="1026"/>
      <c r="E69" s="1026"/>
      <c r="F69" s="1026"/>
      <c r="G69" s="1026"/>
      <c r="H69" s="1026"/>
      <c r="I69" s="1026"/>
      <c r="J69" s="1026"/>
      <c r="K69" s="1026"/>
      <c r="L69" s="1026"/>
      <c r="M69" s="1026"/>
      <c r="N69" s="1026"/>
      <c r="O69" s="1026"/>
      <c r="P69" s="1027"/>
      <c r="Q69" s="1028">
        <v>386</v>
      </c>
      <c r="R69" s="1022"/>
      <c r="S69" s="1022"/>
      <c r="T69" s="1022"/>
      <c r="U69" s="1022"/>
      <c r="V69" s="1022">
        <v>383</v>
      </c>
      <c r="W69" s="1022"/>
      <c r="X69" s="1022"/>
      <c r="Y69" s="1022"/>
      <c r="Z69" s="1022"/>
      <c r="AA69" s="1022">
        <v>4</v>
      </c>
      <c r="AB69" s="1022"/>
      <c r="AC69" s="1022"/>
      <c r="AD69" s="1022"/>
      <c r="AE69" s="1022"/>
      <c r="AF69" s="1022">
        <v>4</v>
      </c>
      <c r="AG69" s="1022"/>
      <c r="AH69" s="1022"/>
      <c r="AI69" s="1022"/>
      <c r="AJ69" s="1022"/>
      <c r="AK69" s="1022">
        <v>7</v>
      </c>
      <c r="AL69" s="1022"/>
      <c r="AM69" s="1022"/>
      <c r="AN69" s="1022"/>
      <c r="AO69" s="1022"/>
      <c r="AP69" s="1022" t="s">
        <v>590</v>
      </c>
      <c r="AQ69" s="1022"/>
      <c r="AR69" s="1022"/>
      <c r="AS69" s="1022"/>
      <c r="AT69" s="1022"/>
      <c r="AU69" s="1022" t="s">
        <v>590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595</v>
      </c>
      <c r="C70" s="1026"/>
      <c r="D70" s="1026"/>
      <c r="E70" s="1026"/>
      <c r="F70" s="1026"/>
      <c r="G70" s="1026"/>
      <c r="H70" s="1026"/>
      <c r="I70" s="1026"/>
      <c r="J70" s="1026"/>
      <c r="K70" s="1026"/>
      <c r="L70" s="1026"/>
      <c r="M70" s="1026"/>
      <c r="N70" s="1026"/>
      <c r="O70" s="1026"/>
      <c r="P70" s="1027"/>
      <c r="Q70" s="1028">
        <v>1989</v>
      </c>
      <c r="R70" s="1022"/>
      <c r="S70" s="1022"/>
      <c r="T70" s="1022"/>
      <c r="U70" s="1022"/>
      <c r="V70" s="1022">
        <v>1981</v>
      </c>
      <c r="W70" s="1022"/>
      <c r="X70" s="1022"/>
      <c r="Y70" s="1022"/>
      <c r="Z70" s="1022"/>
      <c r="AA70" s="1022">
        <v>7</v>
      </c>
      <c r="AB70" s="1022"/>
      <c r="AC70" s="1022"/>
      <c r="AD70" s="1022"/>
      <c r="AE70" s="1022"/>
      <c r="AF70" s="1022">
        <v>7</v>
      </c>
      <c r="AG70" s="1022"/>
      <c r="AH70" s="1022"/>
      <c r="AI70" s="1022"/>
      <c r="AJ70" s="1022"/>
      <c r="AK70" s="1022" t="s">
        <v>590</v>
      </c>
      <c r="AL70" s="1022"/>
      <c r="AM70" s="1022"/>
      <c r="AN70" s="1022"/>
      <c r="AO70" s="1022"/>
      <c r="AP70" s="1022">
        <v>4283</v>
      </c>
      <c r="AQ70" s="1022"/>
      <c r="AR70" s="1022"/>
      <c r="AS70" s="1022"/>
      <c r="AT70" s="1022"/>
      <c r="AU70" s="1022">
        <v>93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596</v>
      </c>
      <c r="C71" s="1026"/>
      <c r="D71" s="1026"/>
      <c r="E71" s="1026"/>
      <c r="F71" s="1026"/>
      <c r="G71" s="1026"/>
      <c r="H71" s="1026"/>
      <c r="I71" s="1026"/>
      <c r="J71" s="1026"/>
      <c r="K71" s="1026"/>
      <c r="L71" s="1026"/>
      <c r="M71" s="1026"/>
      <c r="N71" s="1026"/>
      <c r="O71" s="1026"/>
      <c r="P71" s="1027"/>
      <c r="Q71" s="1028">
        <v>16</v>
      </c>
      <c r="R71" s="1022"/>
      <c r="S71" s="1022"/>
      <c r="T71" s="1022"/>
      <c r="U71" s="1022"/>
      <c r="V71" s="1022">
        <v>13</v>
      </c>
      <c r="W71" s="1022"/>
      <c r="X71" s="1022"/>
      <c r="Y71" s="1022"/>
      <c r="Z71" s="1022"/>
      <c r="AA71" s="1022">
        <v>3</v>
      </c>
      <c r="AB71" s="1022"/>
      <c r="AC71" s="1022"/>
      <c r="AD71" s="1022"/>
      <c r="AE71" s="1022"/>
      <c r="AF71" s="1022">
        <v>3</v>
      </c>
      <c r="AG71" s="1022"/>
      <c r="AH71" s="1022"/>
      <c r="AI71" s="1022"/>
      <c r="AJ71" s="1022"/>
      <c r="AK71" s="1022">
        <v>0</v>
      </c>
      <c r="AL71" s="1022"/>
      <c r="AM71" s="1022"/>
      <c r="AN71" s="1022"/>
      <c r="AO71" s="1022"/>
      <c r="AP71" s="1022" t="s">
        <v>590</v>
      </c>
      <c r="AQ71" s="1022"/>
      <c r="AR71" s="1022"/>
      <c r="AS71" s="1022"/>
      <c r="AT71" s="1022"/>
      <c r="AU71" s="1022" t="s">
        <v>590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597</v>
      </c>
      <c r="C72" s="1026"/>
      <c r="D72" s="1026"/>
      <c r="E72" s="1026"/>
      <c r="F72" s="1026"/>
      <c r="G72" s="1026"/>
      <c r="H72" s="1026"/>
      <c r="I72" s="1026"/>
      <c r="J72" s="1026"/>
      <c r="K72" s="1026"/>
      <c r="L72" s="1026"/>
      <c r="M72" s="1026"/>
      <c r="N72" s="1026"/>
      <c r="O72" s="1026"/>
      <c r="P72" s="1027"/>
      <c r="Q72" s="1028">
        <v>58</v>
      </c>
      <c r="R72" s="1022"/>
      <c r="S72" s="1022"/>
      <c r="T72" s="1022"/>
      <c r="U72" s="1022"/>
      <c r="V72" s="1022">
        <v>55</v>
      </c>
      <c r="W72" s="1022"/>
      <c r="X72" s="1022"/>
      <c r="Y72" s="1022"/>
      <c r="Z72" s="1022"/>
      <c r="AA72" s="1022">
        <v>3</v>
      </c>
      <c r="AB72" s="1022"/>
      <c r="AC72" s="1022"/>
      <c r="AD72" s="1022"/>
      <c r="AE72" s="1022"/>
      <c r="AF72" s="1022">
        <v>3</v>
      </c>
      <c r="AG72" s="1022"/>
      <c r="AH72" s="1022"/>
      <c r="AI72" s="1022"/>
      <c r="AJ72" s="1022"/>
      <c r="AK72" s="1022" t="s">
        <v>590</v>
      </c>
      <c r="AL72" s="1022"/>
      <c r="AM72" s="1022"/>
      <c r="AN72" s="1022"/>
      <c r="AO72" s="1022"/>
      <c r="AP72" s="1022" t="s">
        <v>590</v>
      </c>
      <c r="AQ72" s="1022"/>
      <c r="AR72" s="1022"/>
      <c r="AS72" s="1022"/>
      <c r="AT72" s="1022"/>
      <c r="AU72" s="1022" t="s">
        <v>590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598</v>
      </c>
      <c r="C73" s="1026"/>
      <c r="D73" s="1026"/>
      <c r="E73" s="1026"/>
      <c r="F73" s="1026"/>
      <c r="G73" s="1026"/>
      <c r="H73" s="1026"/>
      <c r="I73" s="1026"/>
      <c r="J73" s="1026"/>
      <c r="K73" s="1026"/>
      <c r="L73" s="1026"/>
      <c r="M73" s="1026"/>
      <c r="N73" s="1026"/>
      <c r="O73" s="1026"/>
      <c r="P73" s="1027"/>
      <c r="Q73" s="1028">
        <v>1676</v>
      </c>
      <c r="R73" s="1022"/>
      <c r="S73" s="1022"/>
      <c r="T73" s="1022"/>
      <c r="U73" s="1022"/>
      <c r="V73" s="1022">
        <v>1650</v>
      </c>
      <c r="W73" s="1022"/>
      <c r="X73" s="1022"/>
      <c r="Y73" s="1022"/>
      <c r="Z73" s="1022"/>
      <c r="AA73" s="1022">
        <v>26</v>
      </c>
      <c r="AB73" s="1022"/>
      <c r="AC73" s="1022"/>
      <c r="AD73" s="1022"/>
      <c r="AE73" s="1022"/>
      <c r="AF73" s="1022">
        <v>22</v>
      </c>
      <c r="AG73" s="1022"/>
      <c r="AH73" s="1022"/>
      <c r="AI73" s="1022"/>
      <c r="AJ73" s="1022"/>
      <c r="AK73" s="1022">
        <v>5</v>
      </c>
      <c r="AL73" s="1022"/>
      <c r="AM73" s="1022"/>
      <c r="AN73" s="1022"/>
      <c r="AO73" s="1022"/>
      <c r="AP73" s="1022">
        <v>276</v>
      </c>
      <c r="AQ73" s="1022"/>
      <c r="AR73" s="1022"/>
      <c r="AS73" s="1022"/>
      <c r="AT73" s="1022"/>
      <c r="AU73" s="1022">
        <v>71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599</v>
      </c>
      <c r="C74" s="1026"/>
      <c r="D74" s="1026"/>
      <c r="E74" s="1026"/>
      <c r="F74" s="1026"/>
      <c r="G74" s="1026"/>
      <c r="H74" s="1026"/>
      <c r="I74" s="1026"/>
      <c r="J74" s="1026"/>
      <c r="K74" s="1026"/>
      <c r="L74" s="1026"/>
      <c r="M74" s="1026"/>
      <c r="N74" s="1026"/>
      <c r="O74" s="1026"/>
      <c r="P74" s="1027"/>
      <c r="Q74" s="1028">
        <v>12</v>
      </c>
      <c r="R74" s="1022"/>
      <c r="S74" s="1022"/>
      <c r="T74" s="1022"/>
      <c r="U74" s="1022"/>
      <c r="V74" s="1022">
        <v>12</v>
      </c>
      <c r="W74" s="1022"/>
      <c r="X74" s="1022"/>
      <c r="Y74" s="1022"/>
      <c r="Z74" s="1022"/>
      <c r="AA74" s="1022">
        <v>0</v>
      </c>
      <c r="AB74" s="1022"/>
      <c r="AC74" s="1022"/>
      <c r="AD74" s="1022"/>
      <c r="AE74" s="1022"/>
      <c r="AF74" s="1022">
        <v>0</v>
      </c>
      <c r="AG74" s="1022"/>
      <c r="AH74" s="1022"/>
      <c r="AI74" s="1022"/>
      <c r="AJ74" s="1022"/>
      <c r="AK74" s="1022">
        <v>7</v>
      </c>
      <c r="AL74" s="1022"/>
      <c r="AM74" s="1022"/>
      <c r="AN74" s="1022"/>
      <c r="AO74" s="1022"/>
      <c r="AP74" s="1022" t="s">
        <v>590</v>
      </c>
      <c r="AQ74" s="1022"/>
      <c r="AR74" s="1022"/>
      <c r="AS74" s="1022"/>
      <c r="AT74" s="1022"/>
      <c r="AU74" s="1022" t="s">
        <v>590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600</v>
      </c>
      <c r="C75" s="1026"/>
      <c r="D75" s="1026"/>
      <c r="E75" s="1026"/>
      <c r="F75" s="1026"/>
      <c r="G75" s="1026"/>
      <c r="H75" s="1026"/>
      <c r="I75" s="1026"/>
      <c r="J75" s="1026"/>
      <c r="K75" s="1026"/>
      <c r="L75" s="1026"/>
      <c r="M75" s="1026"/>
      <c r="N75" s="1026"/>
      <c r="O75" s="1026"/>
      <c r="P75" s="1027"/>
      <c r="Q75" s="1029">
        <v>223</v>
      </c>
      <c r="R75" s="1030"/>
      <c r="S75" s="1030"/>
      <c r="T75" s="1030"/>
      <c r="U75" s="1031"/>
      <c r="V75" s="1032">
        <v>216</v>
      </c>
      <c r="W75" s="1030"/>
      <c r="X75" s="1030"/>
      <c r="Y75" s="1030"/>
      <c r="Z75" s="1031"/>
      <c r="AA75" s="1032">
        <v>7</v>
      </c>
      <c r="AB75" s="1030"/>
      <c r="AC75" s="1030"/>
      <c r="AD75" s="1030"/>
      <c r="AE75" s="1031"/>
      <c r="AF75" s="1032">
        <v>7</v>
      </c>
      <c r="AG75" s="1030"/>
      <c r="AH75" s="1030"/>
      <c r="AI75" s="1030"/>
      <c r="AJ75" s="1031"/>
      <c r="AK75" s="1032">
        <v>35</v>
      </c>
      <c r="AL75" s="1030"/>
      <c r="AM75" s="1030"/>
      <c r="AN75" s="1030"/>
      <c r="AO75" s="1031"/>
      <c r="AP75" s="1032" t="s">
        <v>590</v>
      </c>
      <c r="AQ75" s="1030"/>
      <c r="AR75" s="1030"/>
      <c r="AS75" s="1030"/>
      <c r="AT75" s="1031"/>
      <c r="AU75" s="1032" t="s">
        <v>590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601</v>
      </c>
      <c r="C76" s="1026"/>
      <c r="D76" s="1026"/>
      <c r="E76" s="1026"/>
      <c r="F76" s="1026"/>
      <c r="G76" s="1026"/>
      <c r="H76" s="1026"/>
      <c r="I76" s="1026"/>
      <c r="J76" s="1026"/>
      <c r="K76" s="1026"/>
      <c r="L76" s="1026"/>
      <c r="M76" s="1026"/>
      <c r="N76" s="1026"/>
      <c r="O76" s="1026"/>
      <c r="P76" s="1027"/>
      <c r="Q76" s="1029">
        <v>21</v>
      </c>
      <c r="R76" s="1030"/>
      <c r="S76" s="1030"/>
      <c r="T76" s="1030"/>
      <c r="U76" s="1031"/>
      <c r="V76" s="1032">
        <v>18</v>
      </c>
      <c r="W76" s="1030"/>
      <c r="X76" s="1030"/>
      <c r="Y76" s="1030"/>
      <c r="Z76" s="1031"/>
      <c r="AA76" s="1032">
        <v>3</v>
      </c>
      <c r="AB76" s="1030"/>
      <c r="AC76" s="1030"/>
      <c r="AD76" s="1030"/>
      <c r="AE76" s="1031"/>
      <c r="AF76" s="1032">
        <v>3</v>
      </c>
      <c r="AG76" s="1030"/>
      <c r="AH76" s="1030"/>
      <c r="AI76" s="1030"/>
      <c r="AJ76" s="1031"/>
      <c r="AK76" s="1032" t="s">
        <v>590</v>
      </c>
      <c r="AL76" s="1030"/>
      <c r="AM76" s="1030"/>
      <c r="AN76" s="1030"/>
      <c r="AO76" s="1031"/>
      <c r="AP76" s="1032" t="s">
        <v>590</v>
      </c>
      <c r="AQ76" s="1030"/>
      <c r="AR76" s="1030"/>
      <c r="AS76" s="1030"/>
      <c r="AT76" s="1031"/>
      <c r="AU76" s="1032" t="s">
        <v>590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602</v>
      </c>
      <c r="C77" s="1026"/>
      <c r="D77" s="1026"/>
      <c r="E77" s="1026"/>
      <c r="F77" s="1026"/>
      <c r="G77" s="1026"/>
      <c r="H77" s="1026"/>
      <c r="I77" s="1026"/>
      <c r="J77" s="1026"/>
      <c r="K77" s="1026"/>
      <c r="L77" s="1026"/>
      <c r="M77" s="1026"/>
      <c r="N77" s="1026"/>
      <c r="O77" s="1026"/>
      <c r="P77" s="1027"/>
      <c r="Q77" s="1029">
        <v>251</v>
      </c>
      <c r="R77" s="1030"/>
      <c r="S77" s="1030"/>
      <c r="T77" s="1030"/>
      <c r="U77" s="1031"/>
      <c r="V77" s="1032">
        <v>247</v>
      </c>
      <c r="W77" s="1030"/>
      <c r="X77" s="1030"/>
      <c r="Y77" s="1030"/>
      <c r="Z77" s="1031"/>
      <c r="AA77" s="1032">
        <v>4</v>
      </c>
      <c r="AB77" s="1030"/>
      <c r="AC77" s="1030"/>
      <c r="AD77" s="1030"/>
      <c r="AE77" s="1031"/>
      <c r="AF77" s="1032">
        <v>4</v>
      </c>
      <c r="AG77" s="1030"/>
      <c r="AH77" s="1030"/>
      <c r="AI77" s="1030"/>
      <c r="AJ77" s="1031"/>
      <c r="AK77" s="1032">
        <v>17</v>
      </c>
      <c r="AL77" s="1030"/>
      <c r="AM77" s="1030"/>
      <c r="AN77" s="1030"/>
      <c r="AO77" s="1031"/>
      <c r="AP77" s="1032" t="s">
        <v>613</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603</v>
      </c>
      <c r="C78" s="1026"/>
      <c r="D78" s="1026"/>
      <c r="E78" s="1026"/>
      <c r="F78" s="1026"/>
      <c r="G78" s="1026"/>
      <c r="H78" s="1026"/>
      <c r="I78" s="1026"/>
      <c r="J78" s="1026"/>
      <c r="K78" s="1026"/>
      <c r="L78" s="1026"/>
      <c r="M78" s="1026"/>
      <c r="N78" s="1026"/>
      <c r="O78" s="1026"/>
      <c r="P78" s="1027"/>
      <c r="Q78" s="1028">
        <v>183</v>
      </c>
      <c r="R78" s="1022"/>
      <c r="S78" s="1022"/>
      <c r="T78" s="1022"/>
      <c r="U78" s="1022"/>
      <c r="V78" s="1022">
        <v>174</v>
      </c>
      <c r="W78" s="1022"/>
      <c r="X78" s="1022"/>
      <c r="Y78" s="1022"/>
      <c r="Z78" s="1022"/>
      <c r="AA78" s="1022">
        <v>10</v>
      </c>
      <c r="AB78" s="1022"/>
      <c r="AC78" s="1022"/>
      <c r="AD78" s="1022"/>
      <c r="AE78" s="1022"/>
      <c r="AF78" s="1022">
        <v>10</v>
      </c>
      <c r="AG78" s="1022"/>
      <c r="AH78" s="1022"/>
      <c r="AI78" s="1022"/>
      <c r="AJ78" s="1022"/>
      <c r="AK78" s="1022" t="s">
        <v>590</v>
      </c>
      <c r="AL78" s="1022"/>
      <c r="AM78" s="1022"/>
      <c r="AN78" s="1022"/>
      <c r="AO78" s="1022"/>
      <c r="AP78" s="1022" t="s">
        <v>590</v>
      </c>
      <c r="AQ78" s="1022"/>
      <c r="AR78" s="1022"/>
      <c r="AS78" s="1022"/>
      <c r="AT78" s="1022"/>
      <c r="AU78" s="1022" t="s">
        <v>590</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604</v>
      </c>
      <c r="C79" s="1026"/>
      <c r="D79" s="1026"/>
      <c r="E79" s="1026"/>
      <c r="F79" s="1026"/>
      <c r="G79" s="1026"/>
      <c r="H79" s="1026"/>
      <c r="I79" s="1026"/>
      <c r="J79" s="1026"/>
      <c r="K79" s="1026"/>
      <c r="L79" s="1026"/>
      <c r="M79" s="1026"/>
      <c r="N79" s="1026"/>
      <c r="O79" s="1026"/>
      <c r="P79" s="1027"/>
      <c r="Q79" s="1028">
        <v>543</v>
      </c>
      <c r="R79" s="1022"/>
      <c r="S79" s="1022"/>
      <c r="T79" s="1022"/>
      <c r="U79" s="1022"/>
      <c r="V79" s="1022">
        <v>527</v>
      </c>
      <c r="W79" s="1022"/>
      <c r="X79" s="1022"/>
      <c r="Y79" s="1022"/>
      <c r="Z79" s="1022"/>
      <c r="AA79" s="1022">
        <v>16</v>
      </c>
      <c r="AB79" s="1022"/>
      <c r="AC79" s="1022"/>
      <c r="AD79" s="1022"/>
      <c r="AE79" s="1022"/>
      <c r="AF79" s="1022">
        <v>16</v>
      </c>
      <c r="AG79" s="1022"/>
      <c r="AH79" s="1022"/>
      <c r="AI79" s="1022"/>
      <c r="AJ79" s="1022"/>
      <c r="AK79" s="1022" t="s">
        <v>590</v>
      </c>
      <c r="AL79" s="1022"/>
      <c r="AM79" s="1022"/>
      <c r="AN79" s="1022"/>
      <c r="AO79" s="1022"/>
      <c r="AP79" s="1022" t="s">
        <v>590</v>
      </c>
      <c r="AQ79" s="1022"/>
      <c r="AR79" s="1022"/>
      <c r="AS79" s="1022"/>
      <c r="AT79" s="1022"/>
      <c r="AU79" s="1022" t="s">
        <v>590</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605</v>
      </c>
      <c r="C80" s="1026"/>
      <c r="D80" s="1026"/>
      <c r="E80" s="1026"/>
      <c r="F80" s="1026"/>
      <c r="G80" s="1026"/>
      <c r="H80" s="1026"/>
      <c r="I80" s="1026"/>
      <c r="J80" s="1026"/>
      <c r="K80" s="1026"/>
      <c r="L80" s="1026"/>
      <c r="M80" s="1026"/>
      <c r="N80" s="1026"/>
      <c r="O80" s="1026"/>
      <c r="P80" s="1027"/>
      <c r="Q80" s="1028">
        <v>59</v>
      </c>
      <c r="R80" s="1022"/>
      <c r="S80" s="1022"/>
      <c r="T80" s="1022"/>
      <c r="U80" s="1022"/>
      <c r="V80" s="1022">
        <v>56</v>
      </c>
      <c r="W80" s="1022"/>
      <c r="X80" s="1022"/>
      <c r="Y80" s="1022"/>
      <c r="Z80" s="1022"/>
      <c r="AA80" s="1022">
        <v>3</v>
      </c>
      <c r="AB80" s="1022"/>
      <c r="AC80" s="1022"/>
      <c r="AD80" s="1022"/>
      <c r="AE80" s="1022"/>
      <c r="AF80" s="1022">
        <v>3</v>
      </c>
      <c r="AG80" s="1022"/>
      <c r="AH80" s="1022"/>
      <c r="AI80" s="1022"/>
      <c r="AJ80" s="1022"/>
      <c r="AK80" s="1022">
        <v>9</v>
      </c>
      <c r="AL80" s="1022"/>
      <c r="AM80" s="1022"/>
      <c r="AN80" s="1022"/>
      <c r="AO80" s="1022"/>
      <c r="AP80" s="1022" t="s">
        <v>590</v>
      </c>
      <c r="AQ80" s="1022"/>
      <c r="AR80" s="1022"/>
      <c r="AS80" s="1022"/>
      <c r="AT80" s="1022"/>
      <c r="AU80" s="1022" t="s">
        <v>590</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t="s">
        <v>606</v>
      </c>
      <c r="C81" s="1026"/>
      <c r="D81" s="1026"/>
      <c r="E81" s="1026"/>
      <c r="F81" s="1026"/>
      <c r="G81" s="1026"/>
      <c r="H81" s="1026"/>
      <c r="I81" s="1026"/>
      <c r="J81" s="1026"/>
      <c r="K81" s="1026"/>
      <c r="L81" s="1026"/>
      <c r="M81" s="1026"/>
      <c r="N81" s="1026"/>
      <c r="O81" s="1026"/>
      <c r="P81" s="1027"/>
      <c r="Q81" s="1028">
        <v>1521</v>
      </c>
      <c r="R81" s="1022"/>
      <c r="S81" s="1022"/>
      <c r="T81" s="1022"/>
      <c r="U81" s="1022"/>
      <c r="V81" s="1022">
        <v>1413</v>
      </c>
      <c r="W81" s="1022"/>
      <c r="X81" s="1022"/>
      <c r="Y81" s="1022"/>
      <c r="Z81" s="1022"/>
      <c r="AA81" s="1022">
        <v>109</v>
      </c>
      <c r="AB81" s="1022"/>
      <c r="AC81" s="1022"/>
      <c r="AD81" s="1022"/>
      <c r="AE81" s="1022"/>
      <c r="AF81" s="1022">
        <v>109</v>
      </c>
      <c r="AG81" s="1022"/>
      <c r="AH81" s="1022"/>
      <c r="AI81" s="1022"/>
      <c r="AJ81" s="1022"/>
      <c r="AK81" s="1022">
        <v>220</v>
      </c>
      <c r="AL81" s="1022"/>
      <c r="AM81" s="1022"/>
      <c r="AN81" s="1022"/>
      <c r="AO81" s="1022"/>
      <c r="AP81" s="1022">
        <v>2249</v>
      </c>
      <c r="AQ81" s="1022"/>
      <c r="AR81" s="1022"/>
      <c r="AS81" s="1022"/>
      <c r="AT81" s="1022"/>
      <c r="AU81" s="1022">
        <v>181</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t="s">
        <v>607</v>
      </c>
      <c r="C82" s="1026"/>
      <c r="D82" s="1026"/>
      <c r="E82" s="1026"/>
      <c r="F82" s="1026"/>
      <c r="G82" s="1026"/>
      <c r="H82" s="1026"/>
      <c r="I82" s="1026"/>
      <c r="J82" s="1026"/>
      <c r="K82" s="1026"/>
      <c r="L82" s="1026"/>
      <c r="M82" s="1026"/>
      <c r="N82" s="1026"/>
      <c r="O82" s="1026"/>
      <c r="P82" s="1027"/>
      <c r="Q82" s="1028">
        <v>10</v>
      </c>
      <c r="R82" s="1022"/>
      <c r="S82" s="1022"/>
      <c r="T82" s="1022"/>
      <c r="U82" s="1022"/>
      <c r="V82" s="1022">
        <v>9</v>
      </c>
      <c r="W82" s="1022"/>
      <c r="X82" s="1022"/>
      <c r="Y82" s="1022"/>
      <c r="Z82" s="1022"/>
      <c r="AA82" s="1022">
        <v>1</v>
      </c>
      <c r="AB82" s="1022"/>
      <c r="AC82" s="1022"/>
      <c r="AD82" s="1022"/>
      <c r="AE82" s="1022"/>
      <c r="AF82" s="1022">
        <v>1</v>
      </c>
      <c r="AG82" s="1022"/>
      <c r="AH82" s="1022"/>
      <c r="AI82" s="1022"/>
      <c r="AJ82" s="1022"/>
      <c r="AK82" s="1022" t="s">
        <v>590</v>
      </c>
      <c r="AL82" s="1022"/>
      <c r="AM82" s="1022"/>
      <c r="AN82" s="1022"/>
      <c r="AO82" s="1022"/>
      <c r="AP82" s="1022" t="s">
        <v>590</v>
      </c>
      <c r="AQ82" s="1022"/>
      <c r="AR82" s="1022"/>
      <c r="AS82" s="1022"/>
      <c r="AT82" s="1022"/>
      <c r="AU82" s="1022" t="s">
        <v>590</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t="s">
        <v>608</v>
      </c>
      <c r="C83" s="1026"/>
      <c r="D83" s="1026"/>
      <c r="E83" s="1026"/>
      <c r="F83" s="1026"/>
      <c r="G83" s="1026"/>
      <c r="H83" s="1026"/>
      <c r="I83" s="1026"/>
      <c r="J83" s="1026"/>
      <c r="K83" s="1026"/>
      <c r="L83" s="1026"/>
      <c r="M83" s="1026"/>
      <c r="N83" s="1026"/>
      <c r="O83" s="1026"/>
      <c r="P83" s="1027"/>
      <c r="Q83" s="1028">
        <v>30</v>
      </c>
      <c r="R83" s="1022"/>
      <c r="S83" s="1022"/>
      <c r="T83" s="1022"/>
      <c r="U83" s="1022"/>
      <c r="V83" s="1022">
        <v>28</v>
      </c>
      <c r="W83" s="1022"/>
      <c r="X83" s="1022"/>
      <c r="Y83" s="1022"/>
      <c r="Z83" s="1022"/>
      <c r="AA83" s="1022">
        <v>2</v>
      </c>
      <c r="AB83" s="1022"/>
      <c r="AC83" s="1022"/>
      <c r="AD83" s="1022"/>
      <c r="AE83" s="1022"/>
      <c r="AF83" s="1022">
        <v>2</v>
      </c>
      <c r="AG83" s="1022"/>
      <c r="AH83" s="1022"/>
      <c r="AI83" s="1022"/>
      <c r="AJ83" s="1022"/>
      <c r="AK83" s="1022">
        <v>1</v>
      </c>
      <c r="AL83" s="1022"/>
      <c r="AM83" s="1022"/>
      <c r="AN83" s="1022"/>
      <c r="AO83" s="1022"/>
      <c r="AP83" s="1022" t="s">
        <v>590</v>
      </c>
      <c r="AQ83" s="1022"/>
      <c r="AR83" s="1022"/>
      <c r="AS83" s="1022"/>
      <c r="AT83" s="1022"/>
      <c r="AU83" s="1022" t="s">
        <v>590</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t="s">
        <v>609</v>
      </c>
      <c r="C84" s="1026"/>
      <c r="D84" s="1026"/>
      <c r="E84" s="1026"/>
      <c r="F84" s="1026"/>
      <c r="G84" s="1026"/>
      <c r="H84" s="1026"/>
      <c r="I84" s="1026"/>
      <c r="J84" s="1026"/>
      <c r="K84" s="1026"/>
      <c r="L84" s="1026"/>
      <c r="M84" s="1026"/>
      <c r="N84" s="1026"/>
      <c r="O84" s="1026"/>
      <c r="P84" s="1027"/>
      <c r="Q84" s="1028">
        <v>52</v>
      </c>
      <c r="R84" s="1022"/>
      <c r="S84" s="1022"/>
      <c r="T84" s="1022"/>
      <c r="U84" s="1022"/>
      <c r="V84" s="1022">
        <v>49</v>
      </c>
      <c r="W84" s="1022"/>
      <c r="X84" s="1022"/>
      <c r="Y84" s="1022"/>
      <c r="Z84" s="1022"/>
      <c r="AA84" s="1022">
        <v>2</v>
      </c>
      <c r="AB84" s="1022"/>
      <c r="AC84" s="1022"/>
      <c r="AD84" s="1022"/>
      <c r="AE84" s="1022"/>
      <c r="AF84" s="1022">
        <v>2</v>
      </c>
      <c r="AG84" s="1022"/>
      <c r="AH84" s="1022"/>
      <c r="AI84" s="1022"/>
      <c r="AJ84" s="1022"/>
      <c r="AK84" s="1022">
        <v>2</v>
      </c>
      <c r="AL84" s="1022"/>
      <c r="AM84" s="1022"/>
      <c r="AN84" s="1022"/>
      <c r="AO84" s="1022"/>
      <c r="AP84" s="1022">
        <v>19</v>
      </c>
      <c r="AQ84" s="1022"/>
      <c r="AR84" s="1022"/>
      <c r="AS84" s="1022"/>
      <c r="AT84" s="1022"/>
      <c r="AU84" s="1022">
        <v>2</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t="s">
        <v>610</v>
      </c>
      <c r="C85" s="1026"/>
      <c r="D85" s="1026"/>
      <c r="E85" s="1026"/>
      <c r="F85" s="1026"/>
      <c r="G85" s="1026"/>
      <c r="H85" s="1026"/>
      <c r="I85" s="1026"/>
      <c r="J85" s="1026"/>
      <c r="K85" s="1026"/>
      <c r="L85" s="1026"/>
      <c r="M85" s="1026"/>
      <c r="N85" s="1026"/>
      <c r="O85" s="1026"/>
      <c r="P85" s="1027"/>
      <c r="Q85" s="1028">
        <v>264</v>
      </c>
      <c r="R85" s="1022"/>
      <c r="S85" s="1022"/>
      <c r="T85" s="1022"/>
      <c r="U85" s="1022"/>
      <c r="V85" s="1022">
        <v>255</v>
      </c>
      <c r="W85" s="1022"/>
      <c r="X85" s="1022"/>
      <c r="Y85" s="1022"/>
      <c r="Z85" s="1022"/>
      <c r="AA85" s="1022">
        <v>9</v>
      </c>
      <c r="AB85" s="1022"/>
      <c r="AC85" s="1022"/>
      <c r="AD85" s="1022"/>
      <c r="AE85" s="1022"/>
      <c r="AF85" s="1022">
        <v>9</v>
      </c>
      <c r="AG85" s="1022"/>
      <c r="AH85" s="1022"/>
      <c r="AI85" s="1022"/>
      <c r="AJ85" s="1022"/>
      <c r="AK85" s="1022">
        <v>16</v>
      </c>
      <c r="AL85" s="1022"/>
      <c r="AM85" s="1022"/>
      <c r="AN85" s="1022"/>
      <c r="AO85" s="1022"/>
      <c r="AP85" s="1022" t="s">
        <v>590</v>
      </c>
      <c r="AQ85" s="1022"/>
      <c r="AR85" s="1022"/>
      <c r="AS85" s="1022"/>
      <c r="AT85" s="1022"/>
      <c r="AU85" s="1022" t="s">
        <v>590</v>
      </c>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t="s">
        <v>611</v>
      </c>
      <c r="C86" s="1026"/>
      <c r="D86" s="1026"/>
      <c r="E86" s="1026"/>
      <c r="F86" s="1026"/>
      <c r="G86" s="1026"/>
      <c r="H86" s="1026"/>
      <c r="I86" s="1026"/>
      <c r="J86" s="1026"/>
      <c r="K86" s="1026"/>
      <c r="L86" s="1026"/>
      <c r="M86" s="1026"/>
      <c r="N86" s="1026"/>
      <c r="O86" s="1026"/>
      <c r="P86" s="1027"/>
      <c r="Q86" s="1028">
        <v>103565</v>
      </c>
      <c r="R86" s="1022"/>
      <c r="S86" s="1022"/>
      <c r="T86" s="1022"/>
      <c r="U86" s="1022"/>
      <c r="V86" s="1022">
        <v>101658</v>
      </c>
      <c r="W86" s="1022"/>
      <c r="X86" s="1022"/>
      <c r="Y86" s="1022"/>
      <c r="Z86" s="1022"/>
      <c r="AA86" s="1022">
        <v>1907</v>
      </c>
      <c r="AB86" s="1022"/>
      <c r="AC86" s="1022"/>
      <c r="AD86" s="1022"/>
      <c r="AE86" s="1022"/>
      <c r="AF86" s="1022">
        <v>1907</v>
      </c>
      <c r="AG86" s="1022"/>
      <c r="AH86" s="1022"/>
      <c r="AI86" s="1022"/>
      <c r="AJ86" s="1022"/>
      <c r="AK86" s="1022">
        <v>382</v>
      </c>
      <c r="AL86" s="1022"/>
      <c r="AM86" s="1022"/>
      <c r="AN86" s="1022"/>
      <c r="AO86" s="1022"/>
      <c r="AP86" s="1022" t="s">
        <v>613</v>
      </c>
      <c r="AQ86" s="1022"/>
      <c r="AR86" s="1022"/>
      <c r="AS86" s="1022"/>
      <c r="AT86" s="1022"/>
      <c r="AU86" s="1022" t="s">
        <v>590</v>
      </c>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t="s">
        <v>612</v>
      </c>
      <c r="C87" s="1016"/>
      <c r="D87" s="1016"/>
      <c r="E87" s="1016"/>
      <c r="F87" s="1016"/>
      <c r="G87" s="1016"/>
      <c r="H87" s="1016"/>
      <c r="I87" s="1016"/>
      <c r="J87" s="1016"/>
      <c r="K87" s="1016"/>
      <c r="L87" s="1016"/>
      <c r="M87" s="1016"/>
      <c r="N87" s="1016"/>
      <c r="O87" s="1016"/>
      <c r="P87" s="1017"/>
      <c r="Q87" s="1018">
        <v>4712</v>
      </c>
      <c r="R87" s="1019"/>
      <c r="S87" s="1019"/>
      <c r="T87" s="1019"/>
      <c r="U87" s="1019"/>
      <c r="V87" s="1019">
        <v>4570</v>
      </c>
      <c r="W87" s="1019"/>
      <c r="X87" s="1019"/>
      <c r="Y87" s="1019"/>
      <c r="Z87" s="1019"/>
      <c r="AA87" s="1019">
        <v>142</v>
      </c>
      <c r="AB87" s="1019"/>
      <c r="AC87" s="1019"/>
      <c r="AD87" s="1019"/>
      <c r="AE87" s="1019"/>
      <c r="AF87" s="1019">
        <v>-78</v>
      </c>
      <c r="AG87" s="1019"/>
      <c r="AH87" s="1019"/>
      <c r="AI87" s="1019"/>
      <c r="AJ87" s="1019"/>
      <c r="AK87" s="1019">
        <v>613</v>
      </c>
      <c r="AL87" s="1019"/>
      <c r="AM87" s="1019"/>
      <c r="AN87" s="1019"/>
      <c r="AO87" s="1019"/>
      <c r="AP87" s="1019">
        <v>858</v>
      </c>
      <c r="AQ87" s="1019"/>
      <c r="AR87" s="1019"/>
      <c r="AS87" s="1019"/>
      <c r="AT87" s="1019"/>
      <c r="AU87" s="1019">
        <v>718</v>
      </c>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437</v>
      </c>
      <c r="AB109" s="945"/>
      <c r="AC109" s="945"/>
      <c r="AD109" s="945"/>
      <c r="AE109" s="946"/>
      <c r="AF109" s="947" t="s">
        <v>304</v>
      </c>
      <c r="AG109" s="945"/>
      <c r="AH109" s="945"/>
      <c r="AI109" s="945"/>
      <c r="AJ109" s="946"/>
      <c r="AK109" s="947" t="s">
        <v>303</v>
      </c>
      <c r="AL109" s="945"/>
      <c r="AM109" s="945"/>
      <c r="AN109" s="945"/>
      <c r="AO109" s="946"/>
      <c r="AP109" s="947" t="s">
        <v>438</v>
      </c>
      <c r="AQ109" s="945"/>
      <c r="AR109" s="945"/>
      <c r="AS109" s="945"/>
      <c r="AT109" s="976"/>
      <c r="AU109" s="944" t="s">
        <v>436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437</v>
      </c>
      <c r="BR109" s="945"/>
      <c r="BS109" s="945"/>
      <c r="BT109" s="945"/>
      <c r="BU109" s="946"/>
      <c r="BV109" s="947" t="s">
        <v>304</v>
      </c>
      <c r="BW109" s="945"/>
      <c r="BX109" s="945"/>
      <c r="BY109" s="945"/>
      <c r="BZ109" s="946"/>
      <c r="CA109" s="947" t="s">
        <v>303</v>
      </c>
      <c r="CB109" s="945"/>
      <c r="CC109" s="945"/>
      <c r="CD109" s="945"/>
      <c r="CE109" s="946"/>
      <c r="CF109" s="983" t="s">
        <v>438</v>
      </c>
      <c r="CG109" s="983"/>
      <c r="CH109" s="983"/>
      <c r="CI109" s="983"/>
      <c r="CJ109" s="983"/>
      <c r="CK109" s="947" t="s">
        <v>439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437</v>
      </c>
      <c r="DH109" s="945"/>
      <c r="DI109" s="945"/>
      <c r="DJ109" s="945"/>
      <c r="DK109" s="946"/>
      <c r="DL109" s="947" t="s">
        <v>304</v>
      </c>
      <c r="DM109" s="945"/>
      <c r="DN109" s="945"/>
      <c r="DO109" s="945"/>
      <c r="DP109" s="946"/>
      <c r="DQ109" s="947" t="s">
        <v>303</v>
      </c>
      <c r="DR109" s="945"/>
      <c r="DS109" s="945"/>
      <c r="DT109" s="945"/>
      <c r="DU109" s="946"/>
      <c r="DV109" s="947" t="s">
        <v>438</v>
      </c>
      <c r="DW109" s="945"/>
      <c r="DX109" s="945"/>
      <c r="DY109" s="945"/>
      <c r="DZ109" s="976"/>
    </row>
    <row r="110" spans="1:131" s="246" customFormat="1" ht="26.25" customHeight="1" x14ac:dyDescent="0.15">
      <c r="A110" s="847" t="s">
        <v>440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1004643</v>
      </c>
      <c r="AB110" s="938"/>
      <c r="AC110" s="938"/>
      <c r="AD110" s="938"/>
      <c r="AE110" s="939"/>
      <c r="AF110" s="940">
        <v>1067447</v>
      </c>
      <c r="AG110" s="938"/>
      <c r="AH110" s="938"/>
      <c r="AI110" s="938"/>
      <c r="AJ110" s="939"/>
      <c r="AK110" s="940">
        <v>1114819</v>
      </c>
      <c r="AL110" s="938"/>
      <c r="AM110" s="938"/>
      <c r="AN110" s="938"/>
      <c r="AO110" s="939"/>
      <c r="AP110" s="941">
        <v>24.3</v>
      </c>
      <c r="AQ110" s="942"/>
      <c r="AR110" s="942"/>
      <c r="AS110" s="942"/>
      <c r="AT110" s="943"/>
      <c r="AU110" s="977" t="s">
        <v>73</v>
      </c>
      <c r="AV110" s="978"/>
      <c r="AW110" s="978"/>
      <c r="AX110" s="978"/>
      <c r="AY110" s="978"/>
      <c r="AZ110" s="903" t="s">
        <v>441</v>
      </c>
      <c r="BA110" s="848"/>
      <c r="BB110" s="848"/>
      <c r="BC110" s="848"/>
      <c r="BD110" s="848"/>
      <c r="BE110" s="848"/>
      <c r="BF110" s="848"/>
      <c r="BG110" s="848"/>
      <c r="BH110" s="848"/>
      <c r="BI110" s="848"/>
      <c r="BJ110" s="848"/>
      <c r="BK110" s="848"/>
      <c r="BL110" s="848"/>
      <c r="BM110" s="848"/>
      <c r="BN110" s="848"/>
      <c r="BO110" s="848"/>
      <c r="BP110" s="849"/>
      <c r="BQ110" s="904">
        <v>11584089</v>
      </c>
      <c r="BR110" s="885"/>
      <c r="BS110" s="885"/>
      <c r="BT110" s="885"/>
      <c r="BU110" s="885"/>
      <c r="BV110" s="885">
        <v>11839074</v>
      </c>
      <c r="BW110" s="885"/>
      <c r="BX110" s="885"/>
      <c r="BY110" s="885"/>
      <c r="BZ110" s="885"/>
      <c r="CA110" s="885">
        <v>13234416</v>
      </c>
      <c r="CB110" s="885"/>
      <c r="CC110" s="885"/>
      <c r="CD110" s="885"/>
      <c r="CE110" s="885"/>
      <c r="CF110" s="909">
        <v>288.2</v>
      </c>
      <c r="CG110" s="910"/>
      <c r="CH110" s="910"/>
      <c r="CI110" s="910"/>
      <c r="CJ110" s="910"/>
      <c r="CK110" s="973" t="s">
        <v>442</v>
      </c>
      <c r="CL110" s="859"/>
      <c r="CM110" s="934" t="s">
        <v>443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419</v>
      </c>
      <c r="DH110" s="885"/>
      <c r="DI110" s="885"/>
      <c r="DJ110" s="885"/>
      <c r="DK110" s="885"/>
      <c r="DL110" s="885" t="s">
        <v>419</v>
      </c>
      <c r="DM110" s="885"/>
      <c r="DN110" s="885"/>
      <c r="DO110" s="885"/>
      <c r="DP110" s="885"/>
      <c r="DQ110" s="885" t="s">
        <v>444</v>
      </c>
      <c r="DR110" s="885"/>
      <c r="DS110" s="885"/>
      <c r="DT110" s="885"/>
      <c r="DU110" s="885"/>
      <c r="DV110" s="886" t="s">
        <v>445</v>
      </c>
      <c r="DW110" s="886"/>
      <c r="DX110" s="886"/>
      <c r="DY110" s="886"/>
      <c r="DZ110" s="887"/>
    </row>
    <row r="111" spans="1:131" s="246" customFormat="1" ht="26.25" customHeight="1" x14ac:dyDescent="0.15">
      <c r="A111" s="814" t="s">
        <v>446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419</v>
      </c>
      <c r="AB111" s="966"/>
      <c r="AC111" s="966"/>
      <c r="AD111" s="966"/>
      <c r="AE111" s="967"/>
      <c r="AF111" s="968" t="s">
        <v>444</v>
      </c>
      <c r="AG111" s="966"/>
      <c r="AH111" s="966"/>
      <c r="AI111" s="966"/>
      <c r="AJ111" s="967"/>
      <c r="AK111" s="968" t="s">
        <v>419</v>
      </c>
      <c r="AL111" s="966"/>
      <c r="AM111" s="966"/>
      <c r="AN111" s="966"/>
      <c r="AO111" s="967"/>
      <c r="AP111" s="969" t="s">
        <v>445</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v>122528</v>
      </c>
      <c r="BR111" s="857"/>
      <c r="BS111" s="857"/>
      <c r="BT111" s="857"/>
      <c r="BU111" s="857"/>
      <c r="BV111" s="857">
        <v>114966</v>
      </c>
      <c r="BW111" s="857"/>
      <c r="BX111" s="857"/>
      <c r="BY111" s="857"/>
      <c r="BZ111" s="857"/>
      <c r="CA111" s="857">
        <v>107351</v>
      </c>
      <c r="CB111" s="857"/>
      <c r="CC111" s="857"/>
      <c r="CD111" s="857"/>
      <c r="CE111" s="857"/>
      <c r="CF111" s="918">
        <v>2.2999999999999998</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419</v>
      </c>
      <c r="DH111" s="857"/>
      <c r="DI111" s="857"/>
      <c r="DJ111" s="857"/>
      <c r="DK111" s="857"/>
      <c r="DL111" s="857" t="s">
        <v>419</v>
      </c>
      <c r="DM111" s="857"/>
      <c r="DN111" s="857"/>
      <c r="DO111" s="857"/>
      <c r="DP111" s="857"/>
      <c r="DQ111" s="857" t="s">
        <v>444</v>
      </c>
      <c r="DR111" s="857"/>
      <c r="DS111" s="857"/>
      <c r="DT111" s="857"/>
      <c r="DU111" s="857"/>
      <c r="DV111" s="834" t="s">
        <v>419</v>
      </c>
      <c r="DW111" s="834"/>
      <c r="DX111" s="834"/>
      <c r="DY111" s="834"/>
      <c r="DZ111" s="835"/>
    </row>
    <row r="112" spans="1:131" s="246" customFormat="1" ht="26.25" customHeight="1" x14ac:dyDescent="0.15">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445</v>
      </c>
      <c r="AB112" s="820"/>
      <c r="AC112" s="820"/>
      <c r="AD112" s="820"/>
      <c r="AE112" s="821"/>
      <c r="AF112" s="822" t="s">
        <v>445</v>
      </c>
      <c r="AG112" s="820"/>
      <c r="AH112" s="820"/>
      <c r="AI112" s="820"/>
      <c r="AJ112" s="821"/>
      <c r="AK112" s="822" t="s">
        <v>445</v>
      </c>
      <c r="AL112" s="820"/>
      <c r="AM112" s="820"/>
      <c r="AN112" s="820"/>
      <c r="AO112" s="821"/>
      <c r="AP112" s="867" t="s">
        <v>445</v>
      </c>
      <c r="AQ112" s="868"/>
      <c r="AR112" s="868"/>
      <c r="AS112" s="868"/>
      <c r="AT112" s="869"/>
      <c r="AU112" s="979"/>
      <c r="AV112" s="980"/>
      <c r="AW112" s="980"/>
      <c r="AX112" s="980"/>
      <c r="AY112" s="980"/>
      <c r="AZ112" s="855" t="s">
        <v>451</v>
      </c>
      <c r="BA112" s="790"/>
      <c r="BB112" s="790"/>
      <c r="BC112" s="790"/>
      <c r="BD112" s="790"/>
      <c r="BE112" s="790"/>
      <c r="BF112" s="790"/>
      <c r="BG112" s="790"/>
      <c r="BH112" s="790"/>
      <c r="BI112" s="790"/>
      <c r="BJ112" s="790"/>
      <c r="BK112" s="790"/>
      <c r="BL112" s="790"/>
      <c r="BM112" s="790"/>
      <c r="BN112" s="790"/>
      <c r="BO112" s="790"/>
      <c r="BP112" s="791"/>
      <c r="BQ112" s="856">
        <v>8826246</v>
      </c>
      <c r="BR112" s="857"/>
      <c r="BS112" s="857"/>
      <c r="BT112" s="857"/>
      <c r="BU112" s="857"/>
      <c r="BV112" s="857">
        <v>8401459</v>
      </c>
      <c r="BW112" s="857"/>
      <c r="BX112" s="857"/>
      <c r="BY112" s="857"/>
      <c r="BZ112" s="857"/>
      <c r="CA112" s="857">
        <v>7925266</v>
      </c>
      <c r="CB112" s="857"/>
      <c r="CC112" s="857"/>
      <c r="CD112" s="857"/>
      <c r="CE112" s="857"/>
      <c r="CF112" s="918">
        <v>172.6</v>
      </c>
      <c r="CG112" s="919"/>
      <c r="CH112" s="919"/>
      <c r="CI112" s="919"/>
      <c r="CJ112" s="919"/>
      <c r="CK112" s="974"/>
      <c r="CL112" s="861"/>
      <c r="CM112" s="864" t="s">
        <v>452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445</v>
      </c>
      <c r="DH112" s="857"/>
      <c r="DI112" s="857"/>
      <c r="DJ112" s="857"/>
      <c r="DK112" s="857"/>
      <c r="DL112" s="857" t="s">
        <v>445</v>
      </c>
      <c r="DM112" s="857"/>
      <c r="DN112" s="857"/>
      <c r="DO112" s="857"/>
      <c r="DP112" s="857"/>
      <c r="DQ112" s="857" t="s">
        <v>445</v>
      </c>
      <c r="DR112" s="857"/>
      <c r="DS112" s="857"/>
      <c r="DT112" s="857"/>
      <c r="DU112" s="857"/>
      <c r="DV112" s="834" t="s">
        <v>445</v>
      </c>
      <c r="DW112" s="834"/>
      <c r="DX112" s="834"/>
      <c r="DY112" s="834"/>
      <c r="DZ112" s="835"/>
    </row>
    <row r="113" spans="1:130" s="246" customFormat="1" ht="26.25" customHeight="1" x14ac:dyDescent="0.15">
      <c r="A113" s="961"/>
      <c r="B113" s="962"/>
      <c r="C113" s="790" t="s">
        <v>453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515125</v>
      </c>
      <c r="AB113" s="966"/>
      <c r="AC113" s="966"/>
      <c r="AD113" s="966"/>
      <c r="AE113" s="967"/>
      <c r="AF113" s="968">
        <v>533600</v>
      </c>
      <c r="AG113" s="966"/>
      <c r="AH113" s="966"/>
      <c r="AI113" s="966"/>
      <c r="AJ113" s="967"/>
      <c r="AK113" s="968">
        <v>556503</v>
      </c>
      <c r="AL113" s="966"/>
      <c r="AM113" s="966"/>
      <c r="AN113" s="966"/>
      <c r="AO113" s="967"/>
      <c r="AP113" s="969">
        <v>12.1</v>
      </c>
      <c r="AQ113" s="970"/>
      <c r="AR113" s="970"/>
      <c r="AS113" s="970"/>
      <c r="AT113" s="971"/>
      <c r="AU113" s="979"/>
      <c r="AV113" s="980"/>
      <c r="AW113" s="980"/>
      <c r="AX113" s="980"/>
      <c r="AY113" s="980"/>
      <c r="AZ113" s="855" t="s">
        <v>454</v>
      </c>
      <c r="BA113" s="790"/>
      <c r="BB113" s="790"/>
      <c r="BC113" s="790"/>
      <c r="BD113" s="790"/>
      <c r="BE113" s="790"/>
      <c r="BF113" s="790"/>
      <c r="BG113" s="790"/>
      <c r="BH113" s="790"/>
      <c r="BI113" s="790"/>
      <c r="BJ113" s="790"/>
      <c r="BK113" s="790"/>
      <c r="BL113" s="790"/>
      <c r="BM113" s="790"/>
      <c r="BN113" s="790"/>
      <c r="BO113" s="790"/>
      <c r="BP113" s="791"/>
      <c r="BQ113" s="856">
        <v>1298219</v>
      </c>
      <c r="BR113" s="857"/>
      <c r="BS113" s="857"/>
      <c r="BT113" s="857"/>
      <c r="BU113" s="857"/>
      <c r="BV113" s="857">
        <v>1187861</v>
      </c>
      <c r="BW113" s="857"/>
      <c r="BX113" s="857"/>
      <c r="BY113" s="857"/>
      <c r="BZ113" s="857"/>
      <c r="CA113" s="857">
        <v>1065298</v>
      </c>
      <c r="CB113" s="857"/>
      <c r="CC113" s="857"/>
      <c r="CD113" s="857"/>
      <c r="CE113" s="857"/>
      <c r="CF113" s="918">
        <v>23.2</v>
      </c>
      <c r="CG113" s="919"/>
      <c r="CH113" s="919"/>
      <c r="CI113" s="919"/>
      <c r="CJ113" s="919"/>
      <c r="CK113" s="974"/>
      <c r="CL113" s="861"/>
      <c r="CM113" s="864" t="s">
        <v>455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445</v>
      </c>
      <c r="DH113" s="820"/>
      <c r="DI113" s="820"/>
      <c r="DJ113" s="820"/>
      <c r="DK113" s="821"/>
      <c r="DL113" s="822" t="s">
        <v>445</v>
      </c>
      <c r="DM113" s="820"/>
      <c r="DN113" s="820"/>
      <c r="DO113" s="820"/>
      <c r="DP113" s="821"/>
      <c r="DQ113" s="822" t="s">
        <v>419</v>
      </c>
      <c r="DR113" s="820"/>
      <c r="DS113" s="820"/>
      <c r="DT113" s="820"/>
      <c r="DU113" s="821"/>
      <c r="DV113" s="867" t="s">
        <v>445</v>
      </c>
      <c r="DW113" s="868"/>
      <c r="DX113" s="868"/>
      <c r="DY113" s="868"/>
      <c r="DZ113" s="869"/>
    </row>
    <row r="114" spans="1:130" s="246" customFormat="1" ht="26.25" customHeight="1" x14ac:dyDescent="0.15">
      <c r="A114" s="961"/>
      <c r="B114" s="962"/>
      <c r="C114" s="790" t="s">
        <v>456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93123</v>
      </c>
      <c r="AB114" s="820"/>
      <c r="AC114" s="820"/>
      <c r="AD114" s="820"/>
      <c r="AE114" s="821"/>
      <c r="AF114" s="822">
        <v>61089</v>
      </c>
      <c r="AG114" s="820"/>
      <c r="AH114" s="820"/>
      <c r="AI114" s="820"/>
      <c r="AJ114" s="821"/>
      <c r="AK114" s="822">
        <v>61598</v>
      </c>
      <c r="AL114" s="820"/>
      <c r="AM114" s="820"/>
      <c r="AN114" s="820"/>
      <c r="AO114" s="821"/>
      <c r="AP114" s="867">
        <v>1.3</v>
      </c>
      <c r="AQ114" s="868"/>
      <c r="AR114" s="868"/>
      <c r="AS114" s="868"/>
      <c r="AT114" s="869"/>
      <c r="AU114" s="979"/>
      <c r="AV114" s="980"/>
      <c r="AW114" s="980"/>
      <c r="AX114" s="980"/>
      <c r="AY114" s="980"/>
      <c r="AZ114" s="855" t="s">
        <v>457</v>
      </c>
      <c r="BA114" s="790"/>
      <c r="BB114" s="790"/>
      <c r="BC114" s="790"/>
      <c r="BD114" s="790"/>
      <c r="BE114" s="790"/>
      <c r="BF114" s="790"/>
      <c r="BG114" s="790"/>
      <c r="BH114" s="790"/>
      <c r="BI114" s="790"/>
      <c r="BJ114" s="790"/>
      <c r="BK114" s="790"/>
      <c r="BL114" s="790"/>
      <c r="BM114" s="790"/>
      <c r="BN114" s="790"/>
      <c r="BO114" s="790"/>
      <c r="BP114" s="791"/>
      <c r="BQ114" s="856">
        <v>1571854</v>
      </c>
      <c r="BR114" s="857"/>
      <c r="BS114" s="857"/>
      <c r="BT114" s="857"/>
      <c r="BU114" s="857"/>
      <c r="BV114" s="857">
        <v>1683711</v>
      </c>
      <c r="BW114" s="857"/>
      <c r="BX114" s="857"/>
      <c r="BY114" s="857"/>
      <c r="BZ114" s="857"/>
      <c r="CA114" s="857">
        <v>1684116</v>
      </c>
      <c r="CB114" s="857"/>
      <c r="CC114" s="857"/>
      <c r="CD114" s="857"/>
      <c r="CE114" s="857"/>
      <c r="CF114" s="918">
        <v>36.700000000000003</v>
      </c>
      <c r="CG114" s="919"/>
      <c r="CH114" s="919"/>
      <c r="CI114" s="919"/>
      <c r="CJ114" s="919"/>
      <c r="CK114" s="974"/>
      <c r="CL114" s="861"/>
      <c r="CM114" s="864" t="s">
        <v>458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445</v>
      </c>
      <c r="DH114" s="820"/>
      <c r="DI114" s="820"/>
      <c r="DJ114" s="820"/>
      <c r="DK114" s="821"/>
      <c r="DL114" s="822" t="s">
        <v>419</v>
      </c>
      <c r="DM114" s="820"/>
      <c r="DN114" s="820"/>
      <c r="DO114" s="820"/>
      <c r="DP114" s="821"/>
      <c r="DQ114" s="822" t="s">
        <v>445</v>
      </c>
      <c r="DR114" s="820"/>
      <c r="DS114" s="820"/>
      <c r="DT114" s="820"/>
      <c r="DU114" s="821"/>
      <c r="DV114" s="867" t="s">
        <v>445</v>
      </c>
      <c r="DW114" s="868"/>
      <c r="DX114" s="868"/>
      <c r="DY114" s="868"/>
      <c r="DZ114" s="869"/>
    </row>
    <row r="115" spans="1:130" s="246" customFormat="1" ht="26.25" customHeight="1" x14ac:dyDescent="0.15">
      <c r="A115" s="961"/>
      <c r="B115" s="962"/>
      <c r="C115" s="790" t="s">
        <v>459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9652</v>
      </c>
      <c r="AB115" s="966"/>
      <c r="AC115" s="966"/>
      <c r="AD115" s="966"/>
      <c r="AE115" s="967"/>
      <c r="AF115" s="968">
        <v>9620</v>
      </c>
      <c r="AG115" s="966"/>
      <c r="AH115" s="966"/>
      <c r="AI115" s="966"/>
      <c r="AJ115" s="967"/>
      <c r="AK115" s="968">
        <v>9656</v>
      </c>
      <c r="AL115" s="966"/>
      <c r="AM115" s="966"/>
      <c r="AN115" s="966"/>
      <c r="AO115" s="967"/>
      <c r="AP115" s="969">
        <v>0.2</v>
      </c>
      <c r="AQ115" s="970"/>
      <c r="AR115" s="970"/>
      <c r="AS115" s="970"/>
      <c r="AT115" s="971"/>
      <c r="AU115" s="979"/>
      <c r="AV115" s="980"/>
      <c r="AW115" s="980"/>
      <c r="AX115" s="980"/>
      <c r="AY115" s="980"/>
      <c r="AZ115" s="855" t="s">
        <v>460</v>
      </c>
      <c r="BA115" s="790"/>
      <c r="BB115" s="790"/>
      <c r="BC115" s="790"/>
      <c r="BD115" s="790"/>
      <c r="BE115" s="790"/>
      <c r="BF115" s="790"/>
      <c r="BG115" s="790"/>
      <c r="BH115" s="790"/>
      <c r="BI115" s="790"/>
      <c r="BJ115" s="790"/>
      <c r="BK115" s="790"/>
      <c r="BL115" s="790"/>
      <c r="BM115" s="790"/>
      <c r="BN115" s="790"/>
      <c r="BO115" s="790"/>
      <c r="BP115" s="791"/>
      <c r="BQ115" s="856">
        <v>38</v>
      </c>
      <c r="BR115" s="857"/>
      <c r="BS115" s="857"/>
      <c r="BT115" s="857"/>
      <c r="BU115" s="857"/>
      <c r="BV115" s="857">
        <v>29</v>
      </c>
      <c r="BW115" s="857"/>
      <c r="BX115" s="857"/>
      <c r="BY115" s="857"/>
      <c r="BZ115" s="857"/>
      <c r="CA115" s="857">
        <v>19</v>
      </c>
      <c r="CB115" s="857"/>
      <c r="CC115" s="857"/>
      <c r="CD115" s="857"/>
      <c r="CE115" s="857"/>
      <c r="CF115" s="918">
        <v>0</v>
      </c>
      <c r="CG115" s="919"/>
      <c r="CH115" s="919"/>
      <c r="CI115" s="919"/>
      <c r="CJ115" s="919"/>
      <c r="CK115" s="974"/>
      <c r="CL115" s="861"/>
      <c r="CM115" s="855" t="s">
        <v>461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445</v>
      </c>
      <c r="DH115" s="820"/>
      <c r="DI115" s="820"/>
      <c r="DJ115" s="820"/>
      <c r="DK115" s="821"/>
      <c r="DL115" s="822" t="s">
        <v>445</v>
      </c>
      <c r="DM115" s="820"/>
      <c r="DN115" s="820"/>
      <c r="DO115" s="820"/>
      <c r="DP115" s="821"/>
      <c r="DQ115" s="822" t="s">
        <v>445</v>
      </c>
      <c r="DR115" s="820"/>
      <c r="DS115" s="820"/>
      <c r="DT115" s="820"/>
      <c r="DU115" s="821"/>
      <c r="DV115" s="867" t="s">
        <v>419</v>
      </c>
      <c r="DW115" s="868"/>
      <c r="DX115" s="868"/>
      <c r="DY115" s="868"/>
      <c r="DZ115" s="869"/>
    </row>
    <row r="116" spans="1:130" s="246" customFormat="1" ht="26.25" customHeight="1" x14ac:dyDescent="0.15">
      <c r="A116" s="963"/>
      <c r="B116" s="964"/>
      <c r="C116" s="923" t="s">
        <v>462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445</v>
      </c>
      <c r="AB116" s="820"/>
      <c r="AC116" s="820"/>
      <c r="AD116" s="820"/>
      <c r="AE116" s="821"/>
      <c r="AF116" s="822" t="s">
        <v>445</v>
      </c>
      <c r="AG116" s="820"/>
      <c r="AH116" s="820"/>
      <c r="AI116" s="820"/>
      <c r="AJ116" s="821"/>
      <c r="AK116" s="822" t="s">
        <v>445</v>
      </c>
      <c r="AL116" s="820"/>
      <c r="AM116" s="820"/>
      <c r="AN116" s="820"/>
      <c r="AO116" s="821"/>
      <c r="AP116" s="867" t="s">
        <v>445</v>
      </c>
      <c r="AQ116" s="868"/>
      <c r="AR116" s="868"/>
      <c r="AS116" s="868"/>
      <c r="AT116" s="869"/>
      <c r="AU116" s="979"/>
      <c r="AV116" s="980"/>
      <c r="AW116" s="980"/>
      <c r="AX116" s="980"/>
      <c r="AY116" s="980"/>
      <c r="AZ116" s="906" t="s">
        <v>463</v>
      </c>
      <c r="BA116" s="907"/>
      <c r="BB116" s="907"/>
      <c r="BC116" s="907"/>
      <c r="BD116" s="907"/>
      <c r="BE116" s="907"/>
      <c r="BF116" s="907"/>
      <c r="BG116" s="907"/>
      <c r="BH116" s="907"/>
      <c r="BI116" s="907"/>
      <c r="BJ116" s="907"/>
      <c r="BK116" s="907"/>
      <c r="BL116" s="907"/>
      <c r="BM116" s="907"/>
      <c r="BN116" s="907"/>
      <c r="BO116" s="907"/>
      <c r="BP116" s="908"/>
      <c r="BQ116" s="856" t="s">
        <v>445</v>
      </c>
      <c r="BR116" s="857"/>
      <c r="BS116" s="857"/>
      <c r="BT116" s="857"/>
      <c r="BU116" s="857"/>
      <c r="BV116" s="857" t="s">
        <v>445</v>
      </c>
      <c r="BW116" s="857"/>
      <c r="BX116" s="857"/>
      <c r="BY116" s="857"/>
      <c r="BZ116" s="857"/>
      <c r="CA116" s="857" t="s">
        <v>445</v>
      </c>
      <c r="CB116" s="857"/>
      <c r="CC116" s="857"/>
      <c r="CD116" s="857"/>
      <c r="CE116" s="857"/>
      <c r="CF116" s="918" t="s">
        <v>445</v>
      </c>
      <c r="CG116" s="919"/>
      <c r="CH116" s="919"/>
      <c r="CI116" s="919"/>
      <c r="CJ116" s="919"/>
      <c r="CK116" s="974"/>
      <c r="CL116" s="861"/>
      <c r="CM116" s="864" t="s">
        <v>464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445</v>
      </c>
      <c r="DH116" s="820"/>
      <c r="DI116" s="820"/>
      <c r="DJ116" s="820"/>
      <c r="DK116" s="821"/>
      <c r="DL116" s="822" t="s">
        <v>445</v>
      </c>
      <c r="DM116" s="820"/>
      <c r="DN116" s="820"/>
      <c r="DO116" s="820"/>
      <c r="DP116" s="821"/>
      <c r="DQ116" s="822" t="s">
        <v>419</v>
      </c>
      <c r="DR116" s="820"/>
      <c r="DS116" s="820"/>
      <c r="DT116" s="820"/>
      <c r="DU116" s="821"/>
      <c r="DV116" s="867" t="s">
        <v>445</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465</v>
      </c>
      <c r="Z117" s="946"/>
      <c r="AA117" s="951">
        <v>1622543</v>
      </c>
      <c r="AB117" s="952"/>
      <c r="AC117" s="952"/>
      <c r="AD117" s="952"/>
      <c r="AE117" s="953"/>
      <c r="AF117" s="954">
        <v>1671756</v>
      </c>
      <c r="AG117" s="952"/>
      <c r="AH117" s="952"/>
      <c r="AI117" s="952"/>
      <c r="AJ117" s="953"/>
      <c r="AK117" s="954">
        <v>1742576</v>
      </c>
      <c r="AL117" s="952"/>
      <c r="AM117" s="952"/>
      <c r="AN117" s="952"/>
      <c r="AO117" s="953"/>
      <c r="AP117" s="955"/>
      <c r="AQ117" s="956"/>
      <c r="AR117" s="956"/>
      <c r="AS117" s="956"/>
      <c r="AT117" s="957"/>
      <c r="AU117" s="979"/>
      <c r="AV117" s="980"/>
      <c r="AW117" s="980"/>
      <c r="AX117" s="980"/>
      <c r="AY117" s="980"/>
      <c r="AZ117" s="906" t="s">
        <v>466</v>
      </c>
      <c r="BA117" s="907"/>
      <c r="BB117" s="907"/>
      <c r="BC117" s="907"/>
      <c r="BD117" s="907"/>
      <c r="BE117" s="907"/>
      <c r="BF117" s="907"/>
      <c r="BG117" s="907"/>
      <c r="BH117" s="907"/>
      <c r="BI117" s="907"/>
      <c r="BJ117" s="907"/>
      <c r="BK117" s="907"/>
      <c r="BL117" s="907"/>
      <c r="BM117" s="907"/>
      <c r="BN117" s="907"/>
      <c r="BO117" s="907"/>
      <c r="BP117" s="908"/>
      <c r="BQ117" s="856" t="s">
        <v>467</v>
      </c>
      <c r="BR117" s="857"/>
      <c r="BS117" s="857"/>
      <c r="BT117" s="857"/>
      <c r="BU117" s="857"/>
      <c r="BV117" s="857" t="s">
        <v>468</v>
      </c>
      <c r="BW117" s="857"/>
      <c r="BX117" s="857"/>
      <c r="BY117" s="857"/>
      <c r="BZ117" s="857"/>
      <c r="CA117" s="857" t="s">
        <v>172</v>
      </c>
      <c r="CB117" s="857"/>
      <c r="CC117" s="857"/>
      <c r="CD117" s="857"/>
      <c r="CE117" s="857"/>
      <c r="CF117" s="918" t="s">
        <v>469</v>
      </c>
      <c r="CG117" s="919"/>
      <c r="CH117" s="919"/>
      <c r="CI117" s="919"/>
      <c r="CJ117" s="919"/>
      <c r="CK117" s="974"/>
      <c r="CL117" s="861"/>
      <c r="CM117" s="864" t="s">
        <v>470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471</v>
      </c>
      <c r="DH117" s="820"/>
      <c r="DI117" s="820"/>
      <c r="DJ117" s="820"/>
      <c r="DK117" s="821"/>
      <c r="DL117" s="822" t="s">
        <v>467</v>
      </c>
      <c r="DM117" s="820"/>
      <c r="DN117" s="820"/>
      <c r="DO117" s="820"/>
      <c r="DP117" s="821"/>
      <c r="DQ117" s="822" t="s">
        <v>172</v>
      </c>
      <c r="DR117" s="820"/>
      <c r="DS117" s="820"/>
      <c r="DT117" s="820"/>
      <c r="DU117" s="821"/>
      <c r="DV117" s="867" t="s">
        <v>172</v>
      </c>
      <c r="DW117" s="868"/>
      <c r="DX117" s="868"/>
      <c r="DY117" s="868"/>
      <c r="DZ117" s="869"/>
    </row>
    <row r="118" spans="1:130" s="246" customFormat="1" ht="26.25" customHeight="1" x14ac:dyDescent="0.15">
      <c r="A118" s="944" t="s">
        <v>439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437</v>
      </c>
      <c r="AB118" s="945"/>
      <c r="AC118" s="945"/>
      <c r="AD118" s="945"/>
      <c r="AE118" s="946"/>
      <c r="AF118" s="947" t="s">
        <v>304</v>
      </c>
      <c r="AG118" s="945"/>
      <c r="AH118" s="945"/>
      <c r="AI118" s="945"/>
      <c r="AJ118" s="946"/>
      <c r="AK118" s="947" t="s">
        <v>303</v>
      </c>
      <c r="AL118" s="945"/>
      <c r="AM118" s="945"/>
      <c r="AN118" s="945"/>
      <c r="AO118" s="946"/>
      <c r="AP118" s="948" t="s">
        <v>438</v>
      </c>
      <c r="AQ118" s="949"/>
      <c r="AR118" s="949"/>
      <c r="AS118" s="949"/>
      <c r="AT118" s="950"/>
      <c r="AU118" s="979"/>
      <c r="AV118" s="980"/>
      <c r="AW118" s="980"/>
      <c r="AX118" s="980"/>
      <c r="AY118" s="980"/>
      <c r="AZ118" s="922" t="s">
        <v>472</v>
      </c>
      <c r="BA118" s="923"/>
      <c r="BB118" s="923"/>
      <c r="BC118" s="923"/>
      <c r="BD118" s="923"/>
      <c r="BE118" s="923"/>
      <c r="BF118" s="923"/>
      <c r="BG118" s="923"/>
      <c r="BH118" s="923"/>
      <c r="BI118" s="923"/>
      <c r="BJ118" s="923"/>
      <c r="BK118" s="923"/>
      <c r="BL118" s="923"/>
      <c r="BM118" s="923"/>
      <c r="BN118" s="923"/>
      <c r="BO118" s="923"/>
      <c r="BP118" s="924"/>
      <c r="BQ118" s="925">
        <v>162741</v>
      </c>
      <c r="BR118" s="888"/>
      <c r="BS118" s="888"/>
      <c r="BT118" s="888"/>
      <c r="BU118" s="888"/>
      <c r="BV118" s="888">
        <v>243761</v>
      </c>
      <c r="BW118" s="888"/>
      <c r="BX118" s="888"/>
      <c r="BY118" s="888"/>
      <c r="BZ118" s="888"/>
      <c r="CA118" s="888">
        <v>38813</v>
      </c>
      <c r="CB118" s="888"/>
      <c r="CC118" s="888"/>
      <c r="CD118" s="888"/>
      <c r="CE118" s="888"/>
      <c r="CF118" s="918">
        <v>0.8</v>
      </c>
      <c r="CG118" s="919"/>
      <c r="CH118" s="919"/>
      <c r="CI118" s="919"/>
      <c r="CJ118" s="919"/>
      <c r="CK118" s="974"/>
      <c r="CL118" s="861"/>
      <c r="CM118" s="864" t="s">
        <v>473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467</v>
      </c>
      <c r="DH118" s="820"/>
      <c r="DI118" s="820"/>
      <c r="DJ118" s="820"/>
      <c r="DK118" s="821"/>
      <c r="DL118" s="822" t="s">
        <v>467</v>
      </c>
      <c r="DM118" s="820"/>
      <c r="DN118" s="820"/>
      <c r="DO118" s="820"/>
      <c r="DP118" s="821"/>
      <c r="DQ118" s="822" t="s">
        <v>469</v>
      </c>
      <c r="DR118" s="820"/>
      <c r="DS118" s="820"/>
      <c r="DT118" s="820"/>
      <c r="DU118" s="821"/>
      <c r="DV118" s="867" t="s">
        <v>467</v>
      </c>
      <c r="DW118" s="868"/>
      <c r="DX118" s="868"/>
      <c r="DY118" s="868"/>
      <c r="DZ118" s="869"/>
    </row>
    <row r="119" spans="1:130" s="246" customFormat="1" ht="26.25" customHeight="1" x14ac:dyDescent="0.15">
      <c r="A119" s="858" t="s">
        <v>442</v>
      </c>
      <c r="B119" s="859"/>
      <c r="C119" s="934" t="s">
        <v>443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467</v>
      </c>
      <c r="AB119" s="938"/>
      <c r="AC119" s="938"/>
      <c r="AD119" s="938"/>
      <c r="AE119" s="939"/>
      <c r="AF119" s="940" t="s">
        <v>172</v>
      </c>
      <c r="AG119" s="938"/>
      <c r="AH119" s="938"/>
      <c r="AI119" s="938"/>
      <c r="AJ119" s="939"/>
      <c r="AK119" s="940" t="s">
        <v>467</v>
      </c>
      <c r="AL119" s="938"/>
      <c r="AM119" s="938"/>
      <c r="AN119" s="938"/>
      <c r="AO119" s="939"/>
      <c r="AP119" s="941" t="s">
        <v>468</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474</v>
      </c>
      <c r="BP119" s="921"/>
      <c r="BQ119" s="925">
        <v>23565715</v>
      </c>
      <c r="BR119" s="888"/>
      <c r="BS119" s="888"/>
      <c r="BT119" s="888"/>
      <c r="BU119" s="888"/>
      <c r="BV119" s="888">
        <v>23470861</v>
      </c>
      <c r="BW119" s="888"/>
      <c r="BX119" s="888"/>
      <c r="BY119" s="888"/>
      <c r="BZ119" s="888"/>
      <c r="CA119" s="888">
        <v>24055279</v>
      </c>
      <c r="CB119" s="888"/>
      <c r="CC119" s="888"/>
      <c r="CD119" s="888"/>
      <c r="CE119" s="888"/>
      <c r="CF119" s="786"/>
      <c r="CG119" s="787"/>
      <c r="CH119" s="787"/>
      <c r="CI119" s="787"/>
      <c r="CJ119" s="877"/>
      <c r="CK119" s="975"/>
      <c r="CL119" s="863"/>
      <c r="CM119" s="881" t="s">
        <v>475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122528</v>
      </c>
      <c r="DH119" s="803"/>
      <c r="DI119" s="803"/>
      <c r="DJ119" s="803"/>
      <c r="DK119" s="804"/>
      <c r="DL119" s="805">
        <v>114966</v>
      </c>
      <c r="DM119" s="803"/>
      <c r="DN119" s="803"/>
      <c r="DO119" s="803"/>
      <c r="DP119" s="804"/>
      <c r="DQ119" s="805">
        <v>107351</v>
      </c>
      <c r="DR119" s="803"/>
      <c r="DS119" s="803"/>
      <c r="DT119" s="803"/>
      <c r="DU119" s="804"/>
      <c r="DV119" s="891">
        <v>2.2999999999999998</v>
      </c>
      <c r="DW119" s="892"/>
      <c r="DX119" s="892"/>
      <c r="DY119" s="892"/>
      <c r="DZ119" s="893"/>
    </row>
    <row r="120" spans="1:130" s="246" customFormat="1" ht="26.25" customHeight="1" x14ac:dyDescent="0.15">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467</v>
      </c>
      <c r="AB120" s="820"/>
      <c r="AC120" s="820"/>
      <c r="AD120" s="820"/>
      <c r="AE120" s="821"/>
      <c r="AF120" s="822" t="s">
        <v>467</v>
      </c>
      <c r="AG120" s="820"/>
      <c r="AH120" s="820"/>
      <c r="AI120" s="820"/>
      <c r="AJ120" s="821"/>
      <c r="AK120" s="822" t="s">
        <v>172</v>
      </c>
      <c r="AL120" s="820"/>
      <c r="AM120" s="820"/>
      <c r="AN120" s="820"/>
      <c r="AO120" s="821"/>
      <c r="AP120" s="867" t="s">
        <v>476</v>
      </c>
      <c r="AQ120" s="868"/>
      <c r="AR120" s="868"/>
      <c r="AS120" s="868"/>
      <c r="AT120" s="869"/>
      <c r="AU120" s="926" t="s">
        <v>477</v>
      </c>
      <c r="AV120" s="927"/>
      <c r="AW120" s="927"/>
      <c r="AX120" s="927"/>
      <c r="AY120" s="928"/>
      <c r="AZ120" s="903" t="s">
        <v>478</v>
      </c>
      <c r="BA120" s="848"/>
      <c r="BB120" s="848"/>
      <c r="BC120" s="848"/>
      <c r="BD120" s="848"/>
      <c r="BE120" s="848"/>
      <c r="BF120" s="848"/>
      <c r="BG120" s="848"/>
      <c r="BH120" s="848"/>
      <c r="BI120" s="848"/>
      <c r="BJ120" s="848"/>
      <c r="BK120" s="848"/>
      <c r="BL120" s="848"/>
      <c r="BM120" s="848"/>
      <c r="BN120" s="848"/>
      <c r="BO120" s="848"/>
      <c r="BP120" s="849"/>
      <c r="BQ120" s="904">
        <v>3223113</v>
      </c>
      <c r="BR120" s="885"/>
      <c r="BS120" s="885"/>
      <c r="BT120" s="885"/>
      <c r="BU120" s="885"/>
      <c r="BV120" s="885">
        <v>3356385</v>
      </c>
      <c r="BW120" s="885"/>
      <c r="BX120" s="885"/>
      <c r="BY120" s="885"/>
      <c r="BZ120" s="885"/>
      <c r="CA120" s="885">
        <v>2983775</v>
      </c>
      <c r="CB120" s="885"/>
      <c r="CC120" s="885"/>
      <c r="CD120" s="885"/>
      <c r="CE120" s="885"/>
      <c r="CF120" s="909">
        <v>65</v>
      </c>
      <c r="CG120" s="910"/>
      <c r="CH120" s="910"/>
      <c r="CI120" s="910"/>
      <c r="CJ120" s="910"/>
      <c r="CK120" s="911" t="s">
        <v>479</v>
      </c>
      <c r="CL120" s="895"/>
      <c r="CM120" s="895"/>
      <c r="CN120" s="895"/>
      <c r="CO120" s="896"/>
      <c r="CP120" s="915" t="s">
        <v>480</v>
      </c>
      <c r="CQ120" s="916"/>
      <c r="CR120" s="916"/>
      <c r="CS120" s="916"/>
      <c r="CT120" s="916"/>
      <c r="CU120" s="916"/>
      <c r="CV120" s="916"/>
      <c r="CW120" s="916"/>
      <c r="CX120" s="916"/>
      <c r="CY120" s="916"/>
      <c r="CZ120" s="916"/>
      <c r="DA120" s="916"/>
      <c r="DB120" s="916"/>
      <c r="DC120" s="916"/>
      <c r="DD120" s="916"/>
      <c r="DE120" s="916"/>
      <c r="DF120" s="917"/>
      <c r="DG120" s="904">
        <v>7154975</v>
      </c>
      <c r="DH120" s="885"/>
      <c r="DI120" s="885"/>
      <c r="DJ120" s="885"/>
      <c r="DK120" s="885"/>
      <c r="DL120" s="885">
        <v>6869666</v>
      </c>
      <c r="DM120" s="885"/>
      <c r="DN120" s="885"/>
      <c r="DO120" s="885"/>
      <c r="DP120" s="885"/>
      <c r="DQ120" s="885">
        <v>6523131</v>
      </c>
      <c r="DR120" s="885"/>
      <c r="DS120" s="885"/>
      <c r="DT120" s="885"/>
      <c r="DU120" s="885"/>
      <c r="DV120" s="886">
        <v>142.1</v>
      </c>
      <c r="DW120" s="886"/>
      <c r="DX120" s="886"/>
      <c r="DY120" s="886"/>
      <c r="DZ120" s="887"/>
    </row>
    <row r="121" spans="1:130" s="246" customFormat="1" ht="26.25" customHeight="1" x14ac:dyDescent="0.15">
      <c r="A121" s="860"/>
      <c r="B121" s="861"/>
      <c r="C121" s="906" t="s">
        <v>481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482</v>
      </c>
      <c r="AB121" s="820"/>
      <c r="AC121" s="820"/>
      <c r="AD121" s="820"/>
      <c r="AE121" s="821"/>
      <c r="AF121" s="822" t="s">
        <v>172</v>
      </c>
      <c r="AG121" s="820"/>
      <c r="AH121" s="820"/>
      <c r="AI121" s="820"/>
      <c r="AJ121" s="821"/>
      <c r="AK121" s="822" t="s">
        <v>467</v>
      </c>
      <c r="AL121" s="820"/>
      <c r="AM121" s="820"/>
      <c r="AN121" s="820"/>
      <c r="AO121" s="821"/>
      <c r="AP121" s="867" t="s">
        <v>467</v>
      </c>
      <c r="AQ121" s="868"/>
      <c r="AR121" s="868"/>
      <c r="AS121" s="868"/>
      <c r="AT121" s="869"/>
      <c r="AU121" s="929"/>
      <c r="AV121" s="930"/>
      <c r="AW121" s="930"/>
      <c r="AX121" s="930"/>
      <c r="AY121" s="931"/>
      <c r="AZ121" s="855" t="s">
        <v>483</v>
      </c>
      <c r="BA121" s="790"/>
      <c r="BB121" s="790"/>
      <c r="BC121" s="790"/>
      <c r="BD121" s="790"/>
      <c r="BE121" s="790"/>
      <c r="BF121" s="790"/>
      <c r="BG121" s="790"/>
      <c r="BH121" s="790"/>
      <c r="BI121" s="790"/>
      <c r="BJ121" s="790"/>
      <c r="BK121" s="790"/>
      <c r="BL121" s="790"/>
      <c r="BM121" s="790"/>
      <c r="BN121" s="790"/>
      <c r="BO121" s="790"/>
      <c r="BP121" s="791"/>
      <c r="BQ121" s="856">
        <v>1739379</v>
      </c>
      <c r="BR121" s="857"/>
      <c r="BS121" s="857"/>
      <c r="BT121" s="857"/>
      <c r="BU121" s="857"/>
      <c r="BV121" s="857">
        <v>1369433</v>
      </c>
      <c r="BW121" s="857"/>
      <c r="BX121" s="857"/>
      <c r="BY121" s="857"/>
      <c r="BZ121" s="857"/>
      <c r="CA121" s="857">
        <v>1009351</v>
      </c>
      <c r="CB121" s="857"/>
      <c r="CC121" s="857"/>
      <c r="CD121" s="857"/>
      <c r="CE121" s="857"/>
      <c r="CF121" s="918">
        <v>22</v>
      </c>
      <c r="CG121" s="919"/>
      <c r="CH121" s="919"/>
      <c r="CI121" s="919"/>
      <c r="CJ121" s="919"/>
      <c r="CK121" s="912"/>
      <c r="CL121" s="898"/>
      <c r="CM121" s="898"/>
      <c r="CN121" s="898"/>
      <c r="CO121" s="899"/>
      <c r="CP121" s="878" t="s">
        <v>484</v>
      </c>
      <c r="CQ121" s="879"/>
      <c r="CR121" s="879"/>
      <c r="CS121" s="879"/>
      <c r="CT121" s="879"/>
      <c r="CU121" s="879"/>
      <c r="CV121" s="879"/>
      <c r="CW121" s="879"/>
      <c r="CX121" s="879"/>
      <c r="CY121" s="879"/>
      <c r="CZ121" s="879"/>
      <c r="DA121" s="879"/>
      <c r="DB121" s="879"/>
      <c r="DC121" s="879"/>
      <c r="DD121" s="879"/>
      <c r="DE121" s="879"/>
      <c r="DF121" s="880"/>
      <c r="DG121" s="856">
        <v>1119572</v>
      </c>
      <c r="DH121" s="857"/>
      <c r="DI121" s="857"/>
      <c r="DJ121" s="857"/>
      <c r="DK121" s="857"/>
      <c r="DL121" s="857">
        <v>1073883</v>
      </c>
      <c r="DM121" s="857"/>
      <c r="DN121" s="857"/>
      <c r="DO121" s="857"/>
      <c r="DP121" s="857"/>
      <c r="DQ121" s="857">
        <v>993880</v>
      </c>
      <c r="DR121" s="857"/>
      <c r="DS121" s="857"/>
      <c r="DT121" s="857"/>
      <c r="DU121" s="857"/>
      <c r="DV121" s="834">
        <v>21.6</v>
      </c>
      <c r="DW121" s="834"/>
      <c r="DX121" s="834"/>
      <c r="DY121" s="834"/>
      <c r="DZ121" s="835"/>
    </row>
    <row r="122" spans="1:130" s="246" customFormat="1" ht="26.25" customHeight="1" x14ac:dyDescent="0.15">
      <c r="A122" s="860"/>
      <c r="B122" s="861"/>
      <c r="C122" s="864" t="s">
        <v>458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482</v>
      </c>
      <c r="AB122" s="820"/>
      <c r="AC122" s="820"/>
      <c r="AD122" s="820"/>
      <c r="AE122" s="821"/>
      <c r="AF122" s="822" t="s">
        <v>476</v>
      </c>
      <c r="AG122" s="820"/>
      <c r="AH122" s="820"/>
      <c r="AI122" s="820"/>
      <c r="AJ122" s="821"/>
      <c r="AK122" s="822" t="s">
        <v>467</v>
      </c>
      <c r="AL122" s="820"/>
      <c r="AM122" s="820"/>
      <c r="AN122" s="820"/>
      <c r="AO122" s="821"/>
      <c r="AP122" s="867" t="s">
        <v>389</v>
      </c>
      <c r="AQ122" s="868"/>
      <c r="AR122" s="868"/>
      <c r="AS122" s="868"/>
      <c r="AT122" s="869"/>
      <c r="AU122" s="929"/>
      <c r="AV122" s="930"/>
      <c r="AW122" s="930"/>
      <c r="AX122" s="930"/>
      <c r="AY122" s="931"/>
      <c r="AZ122" s="922" t="s">
        <v>485</v>
      </c>
      <c r="BA122" s="923"/>
      <c r="BB122" s="923"/>
      <c r="BC122" s="923"/>
      <c r="BD122" s="923"/>
      <c r="BE122" s="923"/>
      <c r="BF122" s="923"/>
      <c r="BG122" s="923"/>
      <c r="BH122" s="923"/>
      <c r="BI122" s="923"/>
      <c r="BJ122" s="923"/>
      <c r="BK122" s="923"/>
      <c r="BL122" s="923"/>
      <c r="BM122" s="923"/>
      <c r="BN122" s="923"/>
      <c r="BO122" s="923"/>
      <c r="BP122" s="924"/>
      <c r="BQ122" s="925">
        <v>13744985</v>
      </c>
      <c r="BR122" s="888"/>
      <c r="BS122" s="888"/>
      <c r="BT122" s="888"/>
      <c r="BU122" s="888"/>
      <c r="BV122" s="888">
        <v>13595774</v>
      </c>
      <c r="BW122" s="888"/>
      <c r="BX122" s="888"/>
      <c r="BY122" s="888"/>
      <c r="BZ122" s="888"/>
      <c r="CA122" s="888">
        <v>14172296</v>
      </c>
      <c r="CB122" s="888"/>
      <c r="CC122" s="888"/>
      <c r="CD122" s="888"/>
      <c r="CE122" s="888"/>
      <c r="CF122" s="889">
        <v>308.60000000000002</v>
      </c>
      <c r="CG122" s="890"/>
      <c r="CH122" s="890"/>
      <c r="CI122" s="890"/>
      <c r="CJ122" s="890"/>
      <c r="CK122" s="912"/>
      <c r="CL122" s="898"/>
      <c r="CM122" s="898"/>
      <c r="CN122" s="898"/>
      <c r="CO122" s="899"/>
      <c r="CP122" s="878" t="s">
        <v>486</v>
      </c>
      <c r="CQ122" s="879"/>
      <c r="CR122" s="879"/>
      <c r="CS122" s="879"/>
      <c r="CT122" s="879"/>
      <c r="CU122" s="879"/>
      <c r="CV122" s="879"/>
      <c r="CW122" s="879"/>
      <c r="CX122" s="879"/>
      <c r="CY122" s="879"/>
      <c r="CZ122" s="879"/>
      <c r="DA122" s="879"/>
      <c r="DB122" s="879"/>
      <c r="DC122" s="879"/>
      <c r="DD122" s="879"/>
      <c r="DE122" s="879"/>
      <c r="DF122" s="880"/>
      <c r="DG122" s="856">
        <v>275772</v>
      </c>
      <c r="DH122" s="857"/>
      <c r="DI122" s="857"/>
      <c r="DJ122" s="857"/>
      <c r="DK122" s="857"/>
      <c r="DL122" s="857">
        <v>261496</v>
      </c>
      <c r="DM122" s="857"/>
      <c r="DN122" s="857"/>
      <c r="DO122" s="857"/>
      <c r="DP122" s="857"/>
      <c r="DQ122" s="857">
        <v>252432</v>
      </c>
      <c r="DR122" s="857"/>
      <c r="DS122" s="857"/>
      <c r="DT122" s="857"/>
      <c r="DU122" s="857"/>
      <c r="DV122" s="834">
        <v>5.5</v>
      </c>
      <c r="DW122" s="834"/>
      <c r="DX122" s="834"/>
      <c r="DY122" s="834"/>
      <c r="DZ122" s="835"/>
    </row>
    <row r="123" spans="1:130" s="246" customFormat="1" ht="26.25" customHeight="1" x14ac:dyDescent="0.15">
      <c r="A123" s="860"/>
      <c r="B123" s="861"/>
      <c r="C123" s="864" t="s">
        <v>464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476</v>
      </c>
      <c r="AB123" s="820"/>
      <c r="AC123" s="820"/>
      <c r="AD123" s="820"/>
      <c r="AE123" s="821"/>
      <c r="AF123" s="822" t="s">
        <v>482</v>
      </c>
      <c r="AG123" s="820"/>
      <c r="AH123" s="820"/>
      <c r="AI123" s="820"/>
      <c r="AJ123" s="821"/>
      <c r="AK123" s="822" t="s">
        <v>172</v>
      </c>
      <c r="AL123" s="820"/>
      <c r="AM123" s="820"/>
      <c r="AN123" s="820"/>
      <c r="AO123" s="821"/>
      <c r="AP123" s="867" t="s">
        <v>467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487</v>
      </c>
      <c r="BP123" s="921"/>
      <c r="BQ123" s="875">
        <v>18707477</v>
      </c>
      <c r="BR123" s="876"/>
      <c r="BS123" s="876"/>
      <c r="BT123" s="876"/>
      <c r="BU123" s="876"/>
      <c r="BV123" s="876">
        <v>18321592</v>
      </c>
      <c r="BW123" s="876"/>
      <c r="BX123" s="876"/>
      <c r="BY123" s="876"/>
      <c r="BZ123" s="876"/>
      <c r="CA123" s="876">
        <v>18165422</v>
      </c>
      <c r="CB123" s="876"/>
      <c r="CC123" s="876"/>
      <c r="CD123" s="876"/>
      <c r="CE123" s="876"/>
      <c r="CF123" s="786"/>
      <c r="CG123" s="787"/>
      <c r="CH123" s="787"/>
      <c r="CI123" s="787"/>
      <c r="CJ123" s="877"/>
      <c r="CK123" s="912"/>
      <c r="CL123" s="898"/>
      <c r="CM123" s="898"/>
      <c r="CN123" s="898"/>
      <c r="CO123" s="899"/>
      <c r="CP123" s="878" t="s">
        <v>488</v>
      </c>
      <c r="CQ123" s="879"/>
      <c r="CR123" s="879"/>
      <c r="CS123" s="879"/>
      <c r="CT123" s="879"/>
      <c r="CU123" s="879"/>
      <c r="CV123" s="879"/>
      <c r="CW123" s="879"/>
      <c r="CX123" s="879"/>
      <c r="CY123" s="879"/>
      <c r="CZ123" s="879"/>
      <c r="DA123" s="879"/>
      <c r="DB123" s="879"/>
      <c r="DC123" s="879"/>
      <c r="DD123" s="879"/>
      <c r="DE123" s="879"/>
      <c r="DF123" s="880"/>
      <c r="DG123" s="819">
        <v>182557</v>
      </c>
      <c r="DH123" s="820"/>
      <c r="DI123" s="820"/>
      <c r="DJ123" s="820"/>
      <c r="DK123" s="821"/>
      <c r="DL123" s="822">
        <v>150858</v>
      </c>
      <c r="DM123" s="820"/>
      <c r="DN123" s="820"/>
      <c r="DO123" s="820"/>
      <c r="DP123" s="821"/>
      <c r="DQ123" s="822">
        <v>118597</v>
      </c>
      <c r="DR123" s="820"/>
      <c r="DS123" s="820"/>
      <c r="DT123" s="820"/>
      <c r="DU123" s="821"/>
      <c r="DV123" s="867">
        <v>2.6</v>
      </c>
      <c r="DW123" s="868"/>
      <c r="DX123" s="868"/>
      <c r="DY123" s="868"/>
      <c r="DZ123" s="869"/>
    </row>
    <row r="124" spans="1:130" s="246" customFormat="1" ht="26.25" customHeight="1" thickBot="1" x14ac:dyDescent="0.2">
      <c r="A124" s="860"/>
      <c r="B124" s="861"/>
      <c r="C124" s="864" t="s">
        <v>470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172</v>
      </c>
      <c r="AB124" s="820"/>
      <c r="AC124" s="820"/>
      <c r="AD124" s="820"/>
      <c r="AE124" s="821"/>
      <c r="AF124" s="822" t="s">
        <v>172</v>
      </c>
      <c r="AG124" s="820"/>
      <c r="AH124" s="820"/>
      <c r="AI124" s="820"/>
      <c r="AJ124" s="821"/>
      <c r="AK124" s="822" t="s">
        <v>467</v>
      </c>
      <c r="AL124" s="820"/>
      <c r="AM124" s="820"/>
      <c r="AN124" s="820"/>
      <c r="AO124" s="821"/>
      <c r="AP124" s="867" t="s">
        <v>172</v>
      </c>
      <c r="AQ124" s="868"/>
      <c r="AR124" s="868"/>
      <c r="AS124" s="868"/>
      <c r="AT124" s="869"/>
      <c r="AU124" s="870" t="s">
        <v>489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101.7</v>
      </c>
      <c r="BR124" s="874"/>
      <c r="BS124" s="874"/>
      <c r="BT124" s="874"/>
      <c r="BU124" s="874"/>
      <c r="BV124" s="874">
        <v>110.1</v>
      </c>
      <c r="BW124" s="874"/>
      <c r="BX124" s="874"/>
      <c r="BY124" s="874"/>
      <c r="BZ124" s="874"/>
      <c r="CA124" s="874">
        <v>128.19999999999999</v>
      </c>
      <c r="CB124" s="874"/>
      <c r="CC124" s="874"/>
      <c r="CD124" s="874"/>
      <c r="CE124" s="874"/>
      <c r="CF124" s="764"/>
      <c r="CG124" s="765"/>
      <c r="CH124" s="765"/>
      <c r="CI124" s="765"/>
      <c r="CJ124" s="905"/>
      <c r="CK124" s="913"/>
      <c r="CL124" s="913"/>
      <c r="CM124" s="913"/>
      <c r="CN124" s="913"/>
      <c r="CO124" s="914"/>
      <c r="CP124" s="878" t="s">
        <v>490</v>
      </c>
      <c r="CQ124" s="879"/>
      <c r="CR124" s="879"/>
      <c r="CS124" s="879"/>
      <c r="CT124" s="879"/>
      <c r="CU124" s="879"/>
      <c r="CV124" s="879"/>
      <c r="CW124" s="879"/>
      <c r="CX124" s="879"/>
      <c r="CY124" s="879"/>
      <c r="CZ124" s="879"/>
      <c r="DA124" s="879"/>
      <c r="DB124" s="879"/>
      <c r="DC124" s="879"/>
      <c r="DD124" s="879"/>
      <c r="DE124" s="879"/>
      <c r="DF124" s="880"/>
      <c r="DG124" s="802">
        <v>93370</v>
      </c>
      <c r="DH124" s="803"/>
      <c r="DI124" s="803"/>
      <c r="DJ124" s="803"/>
      <c r="DK124" s="804"/>
      <c r="DL124" s="805">
        <v>45556</v>
      </c>
      <c r="DM124" s="803"/>
      <c r="DN124" s="803"/>
      <c r="DO124" s="803"/>
      <c r="DP124" s="804"/>
      <c r="DQ124" s="805">
        <v>37226</v>
      </c>
      <c r="DR124" s="803"/>
      <c r="DS124" s="803"/>
      <c r="DT124" s="803"/>
      <c r="DU124" s="804"/>
      <c r="DV124" s="891">
        <v>0.8</v>
      </c>
      <c r="DW124" s="892"/>
      <c r="DX124" s="892"/>
      <c r="DY124" s="892"/>
      <c r="DZ124" s="893"/>
    </row>
    <row r="125" spans="1:130" s="246" customFormat="1" ht="26.25" customHeight="1" x14ac:dyDescent="0.15">
      <c r="A125" s="860"/>
      <c r="B125" s="861"/>
      <c r="C125" s="864" t="s">
        <v>473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172</v>
      </c>
      <c r="AB125" s="820"/>
      <c r="AC125" s="820"/>
      <c r="AD125" s="820"/>
      <c r="AE125" s="821"/>
      <c r="AF125" s="822" t="s">
        <v>389</v>
      </c>
      <c r="AG125" s="820"/>
      <c r="AH125" s="820"/>
      <c r="AI125" s="820"/>
      <c r="AJ125" s="821"/>
      <c r="AK125" s="822" t="s">
        <v>467</v>
      </c>
      <c r="AL125" s="820"/>
      <c r="AM125" s="820"/>
      <c r="AN125" s="820"/>
      <c r="AO125" s="821"/>
      <c r="AP125" s="867" t="s">
        <v>172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491</v>
      </c>
      <c r="CL125" s="895"/>
      <c r="CM125" s="895"/>
      <c r="CN125" s="895"/>
      <c r="CO125" s="896"/>
      <c r="CP125" s="903" t="s">
        <v>492</v>
      </c>
      <c r="CQ125" s="848"/>
      <c r="CR125" s="848"/>
      <c r="CS125" s="848"/>
      <c r="CT125" s="848"/>
      <c r="CU125" s="848"/>
      <c r="CV125" s="848"/>
      <c r="CW125" s="848"/>
      <c r="CX125" s="848"/>
      <c r="CY125" s="848"/>
      <c r="CZ125" s="848"/>
      <c r="DA125" s="848"/>
      <c r="DB125" s="848"/>
      <c r="DC125" s="848"/>
      <c r="DD125" s="848"/>
      <c r="DE125" s="848"/>
      <c r="DF125" s="849"/>
      <c r="DG125" s="904" t="s">
        <v>467</v>
      </c>
      <c r="DH125" s="885"/>
      <c r="DI125" s="885"/>
      <c r="DJ125" s="885"/>
      <c r="DK125" s="885"/>
      <c r="DL125" s="885" t="s">
        <v>471</v>
      </c>
      <c r="DM125" s="885"/>
      <c r="DN125" s="885"/>
      <c r="DO125" s="885"/>
      <c r="DP125" s="885"/>
      <c r="DQ125" s="885" t="s">
        <v>469</v>
      </c>
      <c r="DR125" s="885"/>
      <c r="DS125" s="885"/>
      <c r="DT125" s="885"/>
      <c r="DU125" s="885"/>
      <c r="DV125" s="886" t="s">
        <v>467</v>
      </c>
      <c r="DW125" s="886"/>
      <c r="DX125" s="886"/>
      <c r="DY125" s="886"/>
      <c r="DZ125" s="887"/>
    </row>
    <row r="126" spans="1:130" s="246" customFormat="1" ht="26.25" customHeight="1" thickBot="1" x14ac:dyDescent="0.2">
      <c r="A126" s="860"/>
      <c r="B126" s="861"/>
      <c r="C126" s="864" t="s">
        <v>475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9308</v>
      </c>
      <c r="AB126" s="820"/>
      <c r="AC126" s="820"/>
      <c r="AD126" s="820"/>
      <c r="AE126" s="821"/>
      <c r="AF126" s="822">
        <v>9316</v>
      </c>
      <c r="AG126" s="820"/>
      <c r="AH126" s="820"/>
      <c r="AI126" s="820"/>
      <c r="AJ126" s="821"/>
      <c r="AK126" s="822">
        <v>9392</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493</v>
      </c>
      <c r="CQ126" s="790"/>
      <c r="CR126" s="790"/>
      <c r="CS126" s="790"/>
      <c r="CT126" s="790"/>
      <c r="CU126" s="790"/>
      <c r="CV126" s="790"/>
      <c r="CW126" s="790"/>
      <c r="CX126" s="790"/>
      <c r="CY126" s="790"/>
      <c r="CZ126" s="790"/>
      <c r="DA126" s="790"/>
      <c r="DB126" s="790"/>
      <c r="DC126" s="790"/>
      <c r="DD126" s="790"/>
      <c r="DE126" s="790"/>
      <c r="DF126" s="791"/>
      <c r="DG126" s="856" t="s">
        <v>467</v>
      </c>
      <c r="DH126" s="857"/>
      <c r="DI126" s="857"/>
      <c r="DJ126" s="857"/>
      <c r="DK126" s="857"/>
      <c r="DL126" s="857" t="s">
        <v>172</v>
      </c>
      <c r="DM126" s="857"/>
      <c r="DN126" s="857"/>
      <c r="DO126" s="857"/>
      <c r="DP126" s="857"/>
      <c r="DQ126" s="857" t="s">
        <v>476</v>
      </c>
      <c r="DR126" s="857"/>
      <c r="DS126" s="857"/>
      <c r="DT126" s="857"/>
      <c r="DU126" s="857"/>
      <c r="DV126" s="834" t="s">
        <v>471</v>
      </c>
      <c r="DW126" s="834"/>
      <c r="DX126" s="834"/>
      <c r="DY126" s="834"/>
      <c r="DZ126" s="835"/>
    </row>
    <row r="127" spans="1:130" s="246" customFormat="1" ht="26.25" customHeight="1" x14ac:dyDescent="0.15">
      <c r="A127" s="862"/>
      <c r="B127" s="863"/>
      <c r="C127" s="881" t="s">
        <v>494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344</v>
      </c>
      <c r="AB127" s="820"/>
      <c r="AC127" s="820"/>
      <c r="AD127" s="820"/>
      <c r="AE127" s="821"/>
      <c r="AF127" s="822">
        <v>304</v>
      </c>
      <c r="AG127" s="820"/>
      <c r="AH127" s="820"/>
      <c r="AI127" s="820"/>
      <c r="AJ127" s="821"/>
      <c r="AK127" s="822">
        <v>264</v>
      </c>
      <c r="AL127" s="820"/>
      <c r="AM127" s="820"/>
      <c r="AN127" s="820"/>
      <c r="AO127" s="821"/>
      <c r="AP127" s="867">
        <v>0</v>
      </c>
      <c r="AQ127" s="868"/>
      <c r="AR127" s="868"/>
      <c r="AS127" s="868"/>
      <c r="AT127" s="869"/>
      <c r="AU127" s="282"/>
      <c r="AV127" s="282"/>
      <c r="AW127" s="282"/>
      <c r="AX127" s="884" t="s">
        <v>495</v>
      </c>
      <c r="AY127" s="852"/>
      <c r="AZ127" s="852"/>
      <c r="BA127" s="852"/>
      <c r="BB127" s="852"/>
      <c r="BC127" s="852"/>
      <c r="BD127" s="852"/>
      <c r="BE127" s="853"/>
      <c r="BF127" s="851" t="s">
        <v>496</v>
      </c>
      <c r="BG127" s="852"/>
      <c r="BH127" s="852"/>
      <c r="BI127" s="852"/>
      <c r="BJ127" s="852"/>
      <c r="BK127" s="852"/>
      <c r="BL127" s="853"/>
      <c r="BM127" s="851" t="s">
        <v>497</v>
      </c>
      <c r="BN127" s="852"/>
      <c r="BO127" s="852"/>
      <c r="BP127" s="852"/>
      <c r="BQ127" s="852"/>
      <c r="BR127" s="852"/>
      <c r="BS127" s="853"/>
      <c r="BT127" s="851" t="s">
        <v>498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499</v>
      </c>
      <c r="CQ127" s="790"/>
      <c r="CR127" s="790"/>
      <c r="CS127" s="790"/>
      <c r="CT127" s="790"/>
      <c r="CU127" s="790"/>
      <c r="CV127" s="790"/>
      <c r="CW127" s="790"/>
      <c r="CX127" s="790"/>
      <c r="CY127" s="790"/>
      <c r="CZ127" s="790"/>
      <c r="DA127" s="790"/>
      <c r="DB127" s="790"/>
      <c r="DC127" s="790"/>
      <c r="DD127" s="790"/>
      <c r="DE127" s="790"/>
      <c r="DF127" s="791"/>
      <c r="DG127" s="856" t="s">
        <v>482</v>
      </c>
      <c r="DH127" s="857"/>
      <c r="DI127" s="857"/>
      <c r="DJ127" s="857"/>
      <c r="DK127" s="857"/>
      <c r="DL127" s="857" t="s">
        <v>482</v>
      </c>
      <c r="DM127" s="857"/>
      <c r="DN127" s="857"/>
      <c r="DO127" s="857"/>
      <c r="DP127" s="857"/>
      <c r="DQ127" s="857" t="s">
        <v>469</v>
      </c>
      <c r="DR127" s="857"/>
      <c r="DS127" s="857"/>
      <c r="DT127" s="857"/>
      <c r="DU127" s="857"/>
      <c r="DV127" s="834" t="s">
        <v>476</v>
      </c>
      <c r="DW127" s="834"/>
      <c r="DX127" s="834"/>
      <c r="DY127" s="834"/>
      <c r="DZ127" s="835"/>
    </row>
    <row r="128" spans="1:130" s="246" customFormat="1" ht="26.25" customHeight="1" thickBot="1" x14ac:dyDescent="0.2">
      <c r="A128" s="836" t="s">
        <v>500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501</v>
      </c>
      <c r="X128" s="838"/>
      <c r="Y128" s="838"/>
      <c r="Z128" s="839"/>
      <c r="AA128" s="840">
        <v>85983</v>
      </c>
      <c r="AB128" s="841"/>
      <c r="AC128" s="841"/>
      <c r="AD128" s="841"/>
      <c r="AE128" s="842"/>
      <c r="AF128" s="843">
        <v>59243</v>
      </c>
      <c r="AG128" s="841"/>
      <c r="AH128" s="841"/>
      <c r="AI128" s="841"/>
      <c r="AJ128" s="842"/>
      <c r="AK128" s="843">
        <v>50686</v>
      </c>
      <c r="AL128" s="841"/>
      <c r="AM128" s="841"/>
      <c r="AN128" s="841"/>
      <c r="AO128" s="842"/>
      <c r="AP128" s="844"/>
      <c r="AQ128" s="845"/>
      <c r="AR128" s="845"/>
      <c r="AS128" s="845"/>
      <c r="AT128" s="846"/>
      <c r="AU128" s="282"/>
      <c r="AV128" s="282"/>
      <c r="AW128" s="282"/>
      <c r="AX128" s="847" t="s">
        <v>502</v>
      </c>
      <c r="AY128" s="848"/>
      <c r="AZ128" s="848"/>
      <c r="BA128" s="848"/>
      <c r="BB128" s="848"/>
      <c r="BC128" s="848"/>
      <c r="BD128" s="848"/>
      <c r="BE128" s="849"/>
      <c r="BF128" s="826" t="s">
        <v>482</v>
      </c>
      <c r="BG128" s="827"/>
      <c r="BH128" s="827"/>
      <c r="BI128" s="827"/>
      <c r="BJ128" s="827"/>
      <c r="BK128" s="827"/>
      <c r="BL128" s="850"/>
      <c r="BM128" s="826">
        <v>14.54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503</v>
      </c>
      <c r="CQ128" s="768"/>
      <c r="CR128" s="768"/>
      <c r="CS128" s="768"/>
      <c r="CT128" s="768"/>
      <c r="CU128" s="768"/>
      <c r="CV128" s="768"/>
      <c r="CW128" s="768"/>
      <c r="CX128" s="768"/>
      <c r="CY128" s="768"/>
      <c r="CZ128" s="768"/>
      <c r="DA128" s="768"/>
      <c r="DB128" s="768"/>
      <c r="DC128" s="768"/>
      <c r="DD128" s="768"/>
      <c r="DE128" s="768"/>
      <c r="DF128" s="769"/>
      <c r="DG128" s="830">
        <v>38</v>
      </c>
      <c r="DH128" s="831"/>
      <c r="DI128" s="831"/>
      <c r="DJ128" s="831"/>
      <c r="DK128" s="831"/>
      <c r="DL128" s="831">
        <v>29</v>
      </c>
      <c r="DM128" s="831"/>
      <c r="DN128" s="831"/>
      <c r="DO128" s="831"/>
      <c r="DP128" s="831"/>
      <c r="DQ128" s="831">
        <v>19</v>
      </c>
      <c r="DR128" s="831"/>
      <c r="DS128" s="831"/>
      <c r="DT128" s="831"/>
      <c r="DU128" s="831"/>
      <c r="DV128" s="832">
        <v>0</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504</v>
      </c>
      <c r="X129" s="817"/>
      <c r="Y129" s="817"/>
      <c r="Z129" s="818"/>
      <c r="AA129" s="819">
        <v>5931119</v>
      </c>
      <c r="AB129" s="820"/>
      <c r="AC129" s="820"/>
      <c r="AD129" s="820"/>
      <c r="AE129" s="821"/>
      <c r="AF129" s="822">
        <v>5872344</v>
      </c>
      <c r="AG129" s="820"/>
      <c r="AH129" s="820"/>
      <c r="AI129" s="820"/>
      <c r="AJ129" s="821"/>
      <c r="AK129" s="822">
        <v>5802369</v>
      </c>
      <c r="AL129" s="820"/>
      <c r="AM129" s="820"/>
      <c r="AN129" s="820"/>
      <c r="AO129" s="821"/>
      <c r="AP129" s="823"/>
      <c r="AQ129" s="824"/>
      <c r="AR129" s="824"/>
      <c r="AS129" s="824"/>
      <c r="AT129" s="825"/>
      <c r="AU129" s="284"/>
      <c r="AV129" s="284"/>
      <c r="AW129" s="284"/>
      <c r="AX129" s="789" t="s">
        <v>505</v>
      </c>
      <c r="AY129" s="790"/>
      <c r="AZ129" s="790"/>
      <c r="BA129" s="790"/>
      <c r="BB129" s="790"/>
      <c r="BC129" s="790"/>
      <c r="BD129" s="790"/>
      <c r="BE129" s="791"/>
      <c r="BF129" s="809" t="s">
        <v>389</v>
      </c>
      <c r="BG129" s="810"/>
      <c r="BH129" s="810"/>
      <c r="BI129" s="810"/>
      <c r="BJ129" s="810"/>
      <c r="BK129" s="810"/>
      <c r="BL129" s="811"/>
      <c r="BM129" s="809">
        <v>19.54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507</v>
      </c>
      <c r="X130" s="817"/>
      <c r="Y130" s="817"/>
      <c r="Z130" s="818"/>
      <c r="AA130" s="819">
        <v>1154291</v>
      </c>
      <c r="AB130" s="820"/>
      <c r="AC130" s="820"/>
      <c r="AD130" s="820"/>
      <c r="AE130" s="821"/>
      <c r="AF130" s="822">
        <v>1195522</v>
      </c>
      <c r="AG130" s="820"/>
      <c r="AH130" s="820"/>
      <c r="AI130" s="820"/>
      <c r="AJ130" s="821"/>
      <c r="AK130" s="822">
        <v>1210368</v>
      </c>
      <c r="AL130" s="820"/>
      <c r="AM130" s="820"/>
      <c r="AN130" s="820"/>
      <c r="AO130" s="821"/>
      <c r="AP130" s="823"/>
      <c r="AQ130" s="824"/>
      <c r="AR130" s="824"/>
      <c r="AS130" s="824"/>
      <c r="AT130" s="825"/>
      <c r="AU130" s="284"/>
      <c r="AV130" s="284"/>
      <c r="AW130" s="284"/>
      <c r="AX130" s="789" t="s">
        <v>508</v>
      </c>
      <c r="AY130" s="790"/>
      <c r="AZ130" s="790"/>
      <c r="BA130" s="790"/>
      <c r="BB130" s="790"/>
      <c r="BC130" s="790"/>
      <c r="BD130" s="790"/>
      <c r="BE130" s="791"/>
      <c r="BF130" s="792">
        <v>9.1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509</v>
      </c>
      <c r="X131" s="800"/>
      <c r="Y131" s="800"/>
      <c r="Z131" s="801"/>
      <c r="AA131" s="802">
        <v>4776828</v>
      </c>
      <c r="AB131" s="803"/>
      <c r="AC131" s="803"/>
      <c r="AD131" s="803"/>
      <c r="AE131" s="804"/>
      <c r="AF131" s="805">
        <v>4676822</v>
      </c>
      <c r="AG131" s="803"/>
      <c r="AH131" s="803"/>
      <c r="AI131" s="803"/>
      <c r="AJ131" s="804"/>
      <c r="AK131" s="805">
        <v>4592001</v>
      </c>
      <c r="AL131" s="803"/>
      <c r="AM131" s="803"/>
      <c r="AN131" s="803"/>
      <c r="AO131" s="804"/>
      <c r="AP131" s="806"/>
      <c r="AQ131" s="807"/>
      <c r="AR131" s="807"/>
      <c r="AS131" s="807"/>
      <c r="AT131" s="808"/>
      <c r="AU131" s="284"/>
      <c r="AV131" s="284"/>
      <c r="AW131" s="284"/>
      <c r="AX131" s="767" t="s">
        <v>510</v>
      </c>
      <c r="AY131" s="768"/>
      <c r="AZ131" s="768"/>
      <c r="BA131" s="768"/>
      <c r="BB131" s="768"/>
      <c r="BC131" s="768"/>
      <c r="BD131" s="768"/>
      <c r="BE131" s="769"/>
      <c r="BF131" s="770">
        <v>128.19999999999999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512</v>
      </c>
      <c r="W132" s="780"/>
      <c r="X132" s="780"/>
      <c r="Y132" s="780"/>
      <c r="Z132" s="781"/>
      <c r="AA132" s="782">
        <v>8.0025699059999997</v>
      </c>
      <c r="AB132" s="783"/>
      <c r="AC132" s="783"/>
      <c r="AD132" s="783"/>
      <c r="AE132" s="784"/>
      <c r="AF132" s="785">
        <v>8.9161186810000004</v>
      </c>
      <c r="AG132" s="783"/>
      <c r="AH132" s="783"/>
      <c r="AI132" s="783"/>
      <c r="AJ132" s="784"/>
      <c r="AK132" s="785">
        <v>10.48610399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513</v>
      </c>
      <c r="W133" s="759"/>
      <c r="X133" s="759"/>
      <c r="Y133" s="759"/>
      <c r="Z133" s="760"/>
      <c r="AA133" s="761">
        <v>7</v>
      </c>
      <c r="AB133" s="762"/>
      <c r="AC133" s="762"/>
      <c r="AD133" s="762"/>
      <c r="AE133" s="763"/>
      <c r="AF133" s="761">
        <v>7.8</v>
      </c>
      <c r="AG133" s="762"/>
      <c r="AH133" s="762"/>
      <c r="AI133" s="762"/>
      <c r="AJ133" s="763"/>
      <c r="AK133" s="761">
        <v>9.1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209FTxgDhNimTOJWjsjT2oV5Y9mUiMv24CxMzFN3B2/jyMdXTDMxLmCxBxRLpaHCKtYAizqqmtR+e0a26hjSQ==" saltValue="NuF1vTRRXvJqRtqrTryt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o5/rJU98hCLURgdeHw0/oNuabSk3iyBuX75yqGVXSIx5xRhTx0Utx0/KafF5mkTNnSZR77fhD0OFeNMHuYCWg==" saltValue="LHJKV4jh3K1fU0hiM2Rx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3BA2NQUjFxK5le0g23vNRe/4+10oWQLg1IV96zevu9JWLVPwclQPjq054MwWfaQPw99Oydeh5rvYZ4Dr1A7Vg==" saltValue="S8XiUswZU1MDFp+hCOaV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522</v>
      </c>
      <c r="AL9" s="1189"/>
      <c r="AM9" s="1189"/>
      <c r="AN9" s="1190"/>
      <c r="AO9" s="312">
        <v>1263113</v>
      </c>
      <c r="AP9" s="312">
        <v>79222</v>
      </c>
      <c r="AQ9" s="313">
        <v>80518</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523</v>
      </c>
      <c r="AL10" s="1189"/>
      <c r="AM10" s="1189"/>
      <c r="AN10" s="1190"/>
      <c r="AO10" s="315">
        <v>276713</v>
      </c>
      <c r="AP10" s="315">
        <v>17355</v>
      </c>
      <c r="AQ10" s="316">
        <v>8488</v>
      </c>
      <c r="AR10" s="317">
        <v>104.5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524</v>
      </c>
      <c r="AL11" s="1189"/>
      <c r="AM11" s="1189"/>
      <c r="AN11" s="1190"/>
      <c r="AO11" s="315">
        <v>300104</v>
      </c>
      <c r="AP11" s="315">
        <v>18822</v>
      </c>
      <c r="AQ11" s="316">
        <v>12447</v>
      </c>
      <c r="AR11" s="317">
        <v>51.2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525</v>
      </c>
      <c r="AL12" s="1189"/>
      <c r="AM12" s="1189"/>
      <c r="AN12" s="1190"/>
      <c r="AO12" s="315">
        <v>46670</v>
      </c>
      <c r="AP12" s="315">
        <v>2927</v>
      </c>
      <c r="AQ12" s="316">
        <v>615</v>
      </c>
      <c r="AR12" s="317">
        <v>375.9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526</v>
      </c>
      <c r="AL13" s="1189"/>
      <c r="AM13" s="1189"/>
      <c r="AN13" s="1190"/>
      <c r="AO13" s="315" t="s">
        <v>527</v>
      </c>
      <c r="AP13" s="315" t="s">
        <v>527</v>
      </c>
      <c r="AQ13" s="316">
        <v>4</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528</v>
      </c>
      <c r="AL14" s="1189"/>
      <c r="AM14" s="1189"/>
      <c r="AN14" s="1190"/>
      <c r="AO14" s="315">
        <v>32530</v>
      </c>
      <c r="AP14" s="315">
        <v>2040</v>
      </c>
      <c r="AQ14" s="316">
        <v>4032</v>
      </c>
      <c r="AR14" s="317">
        <v>-49.4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529</v>
      </c>
      <c r="AL15" s="1189"/>
      <c r="AM15" s="1189"/>
      <c r="AN15" s="1190"/>
      <c r="AO15" s="315">
        <v>54634</v>
      </c>
      <c r="AP15" s="315">
        <v>3427</v>
      </c>
      <c r="AQ15" s="316">
        <v>1876</v>
      </c>
      <c r="AR15" s="317">
        <v>82.7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530</v>
      </c>
      <c r="AL16" s="1192"/>
      <c r="AM16" s="1192"/>
      <c r="AN16" s="1193"/>
      <c r="AO16" s="315">
        <v>-100460</v>
      </c>
      <c r="AP16" s="315">
        <v>-6301</v>
      </c>
      <c r="AQ16" s="316">
        <v>-7595</v>
      </c>
      <c r="AR16" s="317">
        <v>-17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1873304</v>
      </c>
      <c r="AP17" s="315">
        <v>117493</v>
      </c>
      <c r="AQ17" s="316">
        <v>100385</v>
      </c>
      <c r="AR17" s="317">
        <v>17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535</v>
      </c>
      <c r="AL21" s="1186"/>
      <c r="AM21" s="1186"/>
      <c r="AN21" s="1187"/>
      <c r="AO21" s="327">
        <v>10.91</v>
      </c>
      <c r="AP21" s="328">
        <v>9.2200000000000006</v>
      </c>
      <c r="AQ21" s="329">
        <v>1.69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536</v>
      </c>
      <c r="AL22" s="1186"/>
      <c r="AM22" s="1186"/>
      <c r="AN22" s="1187"/>
      <c r="AO22" s="332">
        <v>96.7</v>
      </c>
      <c r="AP22" s="333">
        <v>97.2</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540</v>
      </c>
      <c r="AL32" s="1177"/>
      <c r="AM32" s="1177"/>
      <c r="AN32" s="1178"/>
      <c r="AO32" s="342">
        <v>1114819</v>
      </c>
      <c r="AP32" s="342">
        <v>69921</v>
      </c>
      <c r="AQ32" s="343">
        <v>48843</v>
      </c>
      <c r="AR32" s="344">
        <v>43.2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541</v>
      </c>
      <c r="AL33" s="1177"/>
      <c r="AM33" s="1177"/>
      <c r="AN33" s="1178"/>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542</v>
      </c>
      <c r="AL34" s="1177"/>
      <c r="AM34" s="1177"/>
      <c r="AN34" s="1178"/>
      <c r="AO34" s="342" t="s">
        <v>527</v>
      </c>
      <c r="AP34" s="342" t="s">
        <v>527</v>
      </c>
      <c r="AQ34" s="343">
        <v>10</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543</v>
      </c>
      <c r="AL35" s="1177"/>
      <c r="AM35" s="1177"/>
      <c r="AN35" s="1178"/>
      <c r="AO35" s="342">
        <v>556503</v>
      </c>
      <c r="AP35" s="342">
        <v>34904</v>
      </c>
      <c r="AQ35" s="343">
        <v>14940</v>
      </c>
      <c r="AR35" s="344">
        <v>133.6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544</v>
      </c>
      <c r="AL36" s="1177"/>
      <c r="AM36" s="1177"/>
      <c r="AN36" s="1178"/>
      <c r="AO36" s="342">
        <v>61598</v>
      </c>
      <c r="AP36" s="342">
        <v>3863</v>
      </c>
      <c r="AQ36" s="343">
        <v>3323</v>
      </c>
      <c r="AR36" s="344">
        <v>16.3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545</v>
      </c>
      <c r="AL37" s="1177"/>
      <c r="AM37" s="1177"/>
      <c r="AN37" s="1178"/>
      <c r="AO37" s="342">
        <v>9656</v>
      </c>
      <c r="AP37" s="342">
        <v>606</v>
      </c>
      <c r="AQ37" s="343">
        <v>752</v>
      </c>
      <c r="AR37" s="344">
        <v>-19.399999999999999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546</v>
      </c>
      <c r="AL38" s="1180"/>
      <c r="AM38" s="1180"/>
      <c r="AN38" s="1181"/>
      <c r="AO38" s="345" t="s">
        <v>527</v>
      </c>
      <c r="AP38" s="345" t="s">
        <v>527</v>
      </c>
      <c r="AQ38" s="346">
        <v>6</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547</v>
      </c>
      <c r="AL39" s="1180"/>
      <c r="AM39" s="1180"/>
      <c r="AN39" s="1181"/>
      <c r="AO39" s="342">
        <v>-50686</v>
      </c>
      <c r="AP39" s="342">
        <v>-3179</v>
      </c>
      <c r="AQ39" s="343">
        <v>-3695</v>
      </c>
      <c r="AR39" s="344">
        <v>-14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548</v>
      </c>
      <c r="AL40" s="1177"/>
      <c r="AM40" s="1177"/>
      <c r="AN40" s="1178"/>
      <c r="AO40" s="342">
        <v>-1210368</v>
      </c>
      <c r="AP40" s="342">
        <v>-75914</v>
      </c>
      <c r="AQ40" s="343">
        <v>-44561</v>
      </c>
      <c r="AR40" s="344">
        <v>70.400000000000006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481522</v>
      </c>
      <c r="AP41" s="342">
        <v>30201</v>
      </c>
      <c r="AQ41" s="343">
        <v>19619</v>
      </c>
      <c r="AR41" s="344">
        <v>53.9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517</v>
      </c>
      <c r="AN49" s="1171" t="s">
        <v>552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1034717</v>
      </c>
      <c r="AN51" s="364">
        <v>61215</v>
      </c>
      <c r="AO51" s="365">
        <v>5.9</v>
      </c>
      <c r="AP51" s="366">
        <v>85205</v>
      </c>
      <c r="AQ51" s="367">
        <v>14.5</v>
      </c>
      <c r="AR51" s="368">
        <v>-8.6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654913</v>
      </c>
      <c r="AN52" s="372">
        <v>38745</v>
      </c>
      <c r="AO52" s="373">
        <v>-0.4</v>
      </c>
      <c r="AP52" s="374">
        <v>38847</v>
      </c>
      <c r="AQ52" s="375">
        <v>13.7</v>
      </c>
      <c r="AR52" s="376">
        <v>-14.1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1491345</v>
      </c>
      <c r="AN53" s="364">
        <v>89965</v>
      </c>
      <c r="AO53" s="365">
        <v>47</v>
      </c>
      <c r="AP53" s="366">
        <v>77577</v>
      </c>
      <c r="AQ53" s="367">
        <v>-9</v>
      </c>
      <c r="AR53" s="368">
        <v>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663160</v>
      </c>
      <c r="AN54" s="372">
        <v>40005</v>
      </c>
      <c r="AO54" s="373">
        <v>3.3</v>
      </c>
      <c r="AP54" s="374">
        <v>40870</v>
      </c>
      <c r="AQ54" s="375">
        <v>5.2</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1401121</v>
      </c>
      <c r="AN55" s="364">
        <v>85612</v>
      </c>
      <c r="AO55" s="365">
        <v>-4.8</v>
      </c>
      <c r="AP55" s="366">
        <v>67293</v>
      </c>
      <c r="AQ55" s="367">
        <v>-13.3</v>
      </c>
      <c r="AR55" s="368">
        <v>8.5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1046936</v>
      </c>
      <c r="AN56" s="372">
        <v>63970</v>
      </c>
      <c r="AO56" s="373">
        <v>59.9</v>
      </c>
      <c r="AP56" s="374">
        <v>35076</v>
      </c>
      <c r="AQ56" s="375">
        <v>-14.2</v>
      </c>
      <c r="AR56" s="376">
        <v>74.099999999999994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1257056</v>
      </c>
      <c r="AN57" s="364">
        <v>78083</v>
      </c>
      <c r="AO57" s="365">
        <v>-8.8000000000000007</v>
      </c>
      <c r="AP57" s="366">
        <v>67343</v>
      </c>
      <c r="AQ57" s="367">
        <v>0.1</v>
      </c>
      <c r="AR57" s="368">
        <v>-8.9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891156</v>
      </c>
      <c r="AN58" s="372">
        <v>55355</v>
      </c>
      <c r="AO58" s="373">
        <v>-13.5</v>
      </c>
      <c r="AP58" s="374">
        <v>32865</v>
      </c>
      <c r="AQ58" s="375">
        <v>-6.3</v>
      </c>
      <c r="AR58" s="376">
        <v>-7.2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2661343</v>
      </c>
      <c r="AN59" s="364">
        <v>166918</v>
      </c>
      <c r="AO59" s="365">
        <v>113.8</v>
      </c>
      <c r="AP59" s="366">
        <v>73475</v>
      </c>
      <c r="AQ59" s="367">
        <v>9.1</v>
      </c>
      <c r="AR59" s="368">
        <v>104.7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2344183</v>
      </c>
      <c r="AN60" s="372">
        <v>147026</v>
      </c>
      <c r="AO60" s="373">
        <v>165.6</v>
      </c>
      <c r="AP60" s="374">
        <v>43072</v>
      </c>
      <c r="AQ60" s="375">
        <v>31.1</v>
      </c>
      <c r="AR60" s="376">
        <v>134.5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1569116</v>
      </c>
      <c r="AN61" s="379">
        <v>96359</v>
      </c>
      <c r="AO61" s="380">
        <v>30.6</v>
      </c>
      <c r="AP61" s="381">
        <v>74179</v>
      </c>
      <c r="AQ61" s="382">
        <v>0.3</v>
      </c>
      <c r="AR61" s="368">
        <v>30.3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1120070</v>
      </c>
      <c r="AN62" s="372">
        <v>69020</v>
      </c>
      <c r="AO62" s="373">
        <v>43</v>
      </c>
      <c r="AP62" s="374">
        <v>38146</v>
      </c>
      <c r="AQ62" s="375">
        <v>5.9</v>
      </c>
      <c r="AR62" s="376">
        <v>37.1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6lR9MoDIE0PayHSBpJ42kuIbahkHIjJeydc1Rj94QsQE7cZFkwCYGgWRqc6rUDI/sbmYgXf4JmFfjnW8y+uVA==" saltValue="3Q5kR8m3WwJIxuUav8v3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PUNQCyhaSWQYuB/eoChi+FsJI5M9CnQ4lnYWgm4pvhOQJ5Qs751bRiKH1tB4ZQHF+hWFslhqyu2eJvh0zR+6w==" saltValue="pPYeExjth2lIz3qOFZB0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Jv4CsVyj8BvvvhsVrqZIN3rzRlBMKb7ETojutNaAxfVmTQSD5j4k7+fApOKVhwuaVAefOT/dBtl/P+hE9Rzg==" saltValue="/w/cjtH1cXFkTyyFzNJp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4" t="s">
        <v>3</v>
      </c>
      <c r="D47" s="1194"/>
      <c r="E47" s="1195"/>
      <c r="F47" s="11">
        <v>25.09</v>
      </c>
      <c r="G47" s="12">
        <v>26.5</v>
      </c>
      <c r="H47" s="12">
        <v>37.24</v>
      </c>
      <c r="I47" s="12">
        <v>40.03</v>
      </c>
      <c r="J47" s="13">
        <v>31.56</v>
      </c>
    </row>
    <row r="48" spans="2:10" ht="57.75" customHeight="1" x14ac:dyDescent="0.15">
      <c r="B48" s="14"/>
      <c r="C48" s="1196" t="s">
        <v>4</v>
      </c>
      <c r="D48" s="1196"/>
      <c r="E48" s="1197"/>
      <c r="F48" s="15">
        <v>11.79</v>
      </c>
      <c r="G48" s="16">
        <v>18.190000000000001</v>
      </c>
      <c r="H48" s="16">
        <v>11.88</v>
      </c>
      <c r="I48" s="16">
        <v>7.88</v>
      </c>
      <c r="J48" s="17">
        <v>7.22</v>
      </c>
    </row>
    <row r="49" spans="2:10" ht="57.75" customHeight="1" thickBot="1" x14ac:dyDescent="0.2">
      <c r="B49" s="18"/>
      <c r="C49" s="1198" t="s">
        <v>5</v>
      </c>
      <c r="D49" s="1198"/>
      <c r="E49" s="1199"/>
      <c r="F49" s="19">
        <v>8.74</v>
      </c>
      <c r="G49" s="20">
        <v>8.2200000000000006</v>
      </c>
      <c r="H49" s="20">
        <v>3.42</v>
      </c>
      <c r="I49" s="20" t="s">
        <v>573</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jHpMIbNObVonXJcdRTba1zOIcl7YgQFbDLX7XSArs2pvoPc/UoZVgv6wrA/jdu+5HrDXk90dOUk6kpJbefUPQ==" saltValue="tpFhTN1YxFstMJrYPDFm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2020-08-28T07:35:57Z</cp:lastPrinted>
  <dcterms:created xsi:type="dcterms:W3CDTF">2020-02-10T03:48:52Z</dcterms:created>
  <dcterms:modified xsi:type="dcterms:W3CDTF">2020-08-28T07:36:06Z</dcterms:modified>
  <cp:category/>
</cp:coreProperties>
</file>