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0229_市町村課\02\財政状況資料集\H30決算\03 財政状況資料集\08 市町村→県\01 提出\●12 甲州市\"/>
    </mc:Choice>
  </mc:AlternateContent>
  <bookViews>
    <workbookView xWindow="0" yWindow="0" windowWidth="23040" windowHeight="9096" tabRatio="769"/>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6" i="10"/>
  <c r="AO35" i="10"/>
  <c r="AO34" i="10"/>
  <c r="W39"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W35" i="10"/>
  <c r="BW36" i="10" s="1"/>
  <c r="BW37" i="10" s="1"/>
  <c r="BW38" i="10" s="1"/>
  <c r="BW39" i="10" s="1"/>
  <c r="BW40" i="10" s="1"/>
  <c r="BW41" i="10" s="1"/>
  <c r="BW42" i="10" s="1"/>
  <c r="BW43" i="10" s="1"/>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<sst xmlns="http://schemas.openxmlformats.org/spreadsheetml/2006/main" count="1097" uniqueCount="615">
  <si>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</si>
  <si>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</si>
  <si>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</si>
  <si>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</si>
  <si>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</si>
  <si>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</si>
  <si>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</si>
  <si>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</si>
  <si>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</si>
  <si>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</si>
  <si>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</si>
  <si>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</si>
  <si>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</si>
  <si>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</si>
  <si>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</si>
  <si>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</si>
  <si>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</si>
  <si>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</si>
  <si>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</si>
  <si>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</si>
  <si>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</si>
  <si>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</si>
  <si>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</si>
  <si>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</si>
  <si>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</si>
  <si>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</si>
  <si>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</si>
  <si>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</si>
  <si>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</si>
  <si>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</si>
  <si>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</si>
  <si>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</si>
  <si>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</si>
  <si>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</si>
  <si>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</si>
  <si>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</si>
  <si>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</si>
  <si>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</si>
  <si>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</si>
  <si>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</si>
  <si>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</si>
  <si>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</si>
  <si>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</si>
  <si>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</si>
  <si>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</si>
  <si>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</si>
  <si>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</si>
  <si>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</si>
  <si>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</si>
  <si>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</si>
  <si>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</si>
  <si>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</si>
  <si>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</si>
  <si>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</si>
  <si>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</si>
  <si>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</si>
  <si>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</si>
  <si>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</si>
  <si>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</si>
  <si>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</si>
  <si>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</si>
  <si>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</si>
  <si>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</si>
  <si>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</si>
  <si>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</si>
  <si>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</si>
  <si>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</si>
  <si>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</si>
  <si>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</si>
  <si>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</si>
  <si>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</si>
  <si>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</si>
  <si>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</si>
  <si>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</si>
  <si>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</si>
  <si>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</si>
  <si>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</si>
  <si>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</si>
  <si>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</si>
  <si>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</si>
  <si>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</si>
  <si>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</si>
  <si>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</si>
  <si>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</si>
  <si>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</si>
  <si>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Ⅰ－１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</si>
  <si>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</si>
  <si>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</si>
  <si>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</si>
  <si>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</si>
  <si>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</si>
  <si>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</si>
  <si>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</si>
  <si>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</si>
  <si>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</si>
  <si>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</si>
  <si>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</si>
  <si>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</si>
  <si>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甲州市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</si>
  <si>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</si>
  <si>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</si>
  <si>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</si>
  <si>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</si>
  <si>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</si>
  <si>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</si>
  <si>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</si>
  <si>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</si>
  <si>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</si>
  <si>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</si>
  <si>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</si>
  <si>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</si>
  <si>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</si>
  <si>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</si>
  <si>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</si>
  <si>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</si>
  <si>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</si>
  <si>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</si>
  <si>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</si>
  <si>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</si>
  <si>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</si>
  <si>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</si>
  <si>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</si>
  <si>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-6.6</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</si>
  <si>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</si>
  <si>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</si>
  <si>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</si>
  <si>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</si>
  <si>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</si>
  <si>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</si>
  <si>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</si>
  <si>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</si>
  <si>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</si>
  <si>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</si>
  <si>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</si>
  <si>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</si>
  <si>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</si>
  <si>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</si>
  <si>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</si>
  <si>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</si>
  <si>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</si>
  <si>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</si>
  <si>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</si>
  <si>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</si>
  <si>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</si>
  <si>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</si>
  <si>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</si>
  <si>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</si>
  <si>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</si>
  <si>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</si>
  <si>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</si>
  <si>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</si>
  <si>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</si>
  <si>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4"/>
  </si>
  <si>
    <t>うち日本人(％)</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</si>
  <si>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</si>
  <si>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</si>
  <si>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</si>
  <si>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</si>
  <si>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</si>
  <si>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</si>
  <si>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</si>
  <si>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</si>
  <si>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</si>
  <si>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</si>
  <si>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</si>
  <si>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</si>
  <si>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</si>
  <si>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</si>
  <si>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</si>
  <si>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</si>
  <si>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</si>
  <si>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</si>
  <si>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</si>
  <si>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</si>
  <si>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</si>
  <si>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</si>
  <si>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</si>
  <si>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</si>
  <si>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</si>
  <si>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</si>
  <si>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</si>
  <si>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</si>
  <si>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</si>
  <si>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</si>
  <si>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</si>
  <si>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</si>
  <si>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</si>
  <si>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</si>
  <si>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</si>
  <si>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</si>
  <si>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</si>
  <si>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</si>
  <si>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</si>
  <si>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</si>
  <si>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</si>
  <si>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</si>
  <si>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</si>
  <si>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</si>
  <si>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</si>
  <si>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</si>
  <si>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</si>
  <si>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</si>
  <si>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</si>
  <si>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</si>
  <si>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</si>
  <si>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</si>
  <si>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</si>
  <si>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</si>
  <si>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</si>
  <si>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</si>
  <si>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</si>
  <si>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</si>
  <si>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</si>
  <si>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山梨県甲州市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</si>
  <si>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</si>
  <si>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</si>
  <si>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</si>
  <si>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</si>
  <si>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</si>
  <si>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</si>
  <si>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</si>
  <si>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</si>
  <si>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</si>
  <si>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</si>
  <si>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</si>
  <si>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</si>
  <si>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</si>
  <si>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</si>
  <si>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</si>
  <si>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</si>
  <si>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</si>
  <si>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</si>
  <si>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</si>
  <si>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</si>
  <si>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</si>
  <si>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</si>
  <si>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</si>
  <si>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</si>
  <si>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</si>
  <si>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</si>
  <si>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</si>
  <si>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</si>
  <si>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</si>
  <si>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</si>
  <si>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</si>
  <si>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</si>
  <si>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t>
    <phoneticPr fontId="5"/>
  </si>
  <si>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</si>
  <si>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</si>
  <si>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</si>
  <si>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</si>
  <si>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</si>
  <si>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</si>
  <si>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</si>
  <si>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</si>
  <si>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</si>
  <si>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</si>
  <si>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</si>
  <si>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</si>
  <si>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</si>
  <si>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</si>
  <si>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</si>
  <si>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</si>
  <si>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</si>
  <si>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</si>
  <si>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</si>
  <si>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</si>
  <si>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</si>
  <si>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</si>
  <si>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</si>
  <si>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</si>
  <si>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</si>
  <si>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</si>
  <si>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</si>
  <si>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</si>
  <si>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</si>
  <si>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</si>
  <si>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</si>
  <si>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</si>
  <si>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</si>
  <si>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</si>
  <si>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</si>
  <si>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</si>
  <si>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</si>
  <si>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</si>
  <si>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</si>
  <si>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</si>
  <si>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</si>
  <si>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</si>
  <si>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</si>
  <si>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</si>
  <si>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</si>
  <si>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</si>
  <si>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</si>
  <si>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</si>
  <si>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</si>
  <si>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</si>
  <si>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</si>
  <si>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</si>
  <si>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</si>
  <si>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</si>
  <si>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</si>
  <si>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</si>
  <si>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</si>
  <si>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</si>
  <si>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</si>
  <si>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</si>
  <si>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</si>
  <si>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</si>
  <si>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</si>
  <si>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</si>
  <si>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</si>
  <si>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</si>
  <si>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</si>
  <si>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</si>
  <si>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</si>
  <si>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</si>
  <si>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</si>
  <si>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</si>
  <si>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</si>
  <si>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</si>
  <si>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</si>
  <si>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</si>
  <si>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</si>
  <si>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</si>
  <si>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</si>
  <si>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</si>
  <si>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</si>
  <si>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</si>
  <si>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</si>
  <si>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</si>
  <si>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</si>
  <si>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</si>
  <si>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</si>
  <si>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</si>
  <si>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</si>
  <si>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</si>
  <si>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病院</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</si>
  <si>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</si>
  <si>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</si>
  <si>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</si>
  <si>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</si>
  <si>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</si>
  <si>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</si>
  <si>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</si>
  <si>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</si>
  <si>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</si>
  <si>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</si>
  <si>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</si>
  <si>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</si>
  <si>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</si>
  <si>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</si>
  <si>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</si>
  <si>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</si>
  <si>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</si>
  <si>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</si>
  <si>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</si>
  <si>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</si>
  <si>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</si>
  <si>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</si>
  <si>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</si>
  <si>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</si>
  <si>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</si>
  <si>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山梨県甲州市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</si>
  <si>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</si>
  <si>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</si>
  <si>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</si>
  <si>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</si>
  <si>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</si>
  <si>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</si>
  <si>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</si>
  <si>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</si>
  <si>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</si>
  <si>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</si>
  <si>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</si>
  <si>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</si>
  <si>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</si>
  <si>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</si>
  <si>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</si>
  <si>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</si>
  <si>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</si>
  <si>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</si>
  <si>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</si>
  <si>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</si>
  <si>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</si>
  <si>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</si>
  <si>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</si>
  <si>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</si>
  <si>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</si>
  <si>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</si>
  <si>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</si>
  <si>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</si>
  <si>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</si>
  <si>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</si>
  <si>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</si>
  <si>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</si>
  <si>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</si>
  <si>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</si>
  <si>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診療所事業特別会計</t>
    <phoneticPr fontId="5"/>
  </si>
  <si>
    <t>後期高齢者医療特別会計</t>
    <phoneticPr fontId="5"/>
  </si>
  <si>
    <t>介護保険事業特別会計</t>
    <phoneticPr fontId="5"/>
  </si>
  <si>
    <t>居宅介護予防支援事業特別会計</t>
    <phoneticPr fontId="5"/>
  </si>
  <si>
    <t>訪問看護事業特別会計</t>
    <phoneticPr fontId="5"/>
  </si>
  <si>
    <t>水道事業会計</t>
    <phoneticPr fontId="5"/>
  </si>
  <si>
    <t>法適用企業</t>
    <phoneticPr fontId="5"/>
  </si>
  <si>
    <t>勝沼ぶどうの丘事業会計</t>
    <phoneticPr fontId="5"/>
  </si>
  <si>
    <t>勝沼病院事業会計</t>
    <phoneticPr fontId="5"/>
  </si>
  <si>
    <t>法適用企業</t>
    <phoneticPr fontId="5"/>
  </si>
  <si>
    <t>下水道事業特別会計</t>
    <phoneticPr fontId="5"/>
  </si>
  <si>
    <t>法非適用企業</t>
    <phoneticPr fontId="5"/>
  </si>
  <si>
    <t>簡易水道事業特別会計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</si>
  <si>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</si>
  <si>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</si>
  <si>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</si>
  <si>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</si>
  <si>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</si>
  <si>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</si>
  <si>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</si>
  <si>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</si>
  <si>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</si>
  <si>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</si>
  <si>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</si>
  <si>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</si>
  <si>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</si>
  <si>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</si>
  <si>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</si>
  <si>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</si>
  <si>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</si>
  <si>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</si>
  <si>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</si>
  <si>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</si>
  <si>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</si>
  <si>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</si>
  <si>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</si>
  <si>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</si>
  <si>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</si>
  <si>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</si>
  <si>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</si>
  <si>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</si>
  <si>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</si>
  <si>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</si>
  <si>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</si>
  <si>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</si>
  <si>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</si>
  <si>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</si>
  <si>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</si>
  <si>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</si>
  <si>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</si>
  <si>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</si>
  <si>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</si>
  <si>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</si>
  <si>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</si>
  <si>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</si>
  <si>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</si>
  <si>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</si>
  <si>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</si>
  <si>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</si>
  <si>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</si>
  <si>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</si>
  <si>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</si>
  <si>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</si>
  <si>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</si>
  <si>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</si>
  <si>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</si>
  <si>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</si>
  <si>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</si>
  <si>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</si>
  <si>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</si>
  <si>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</si>
  <si>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</si>
  <si>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</si>
  <si>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</si>
  <si>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勝沼病院事業会計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</si>
  <si>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</si>
  <si>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</si>
  <si>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</si>
  <si>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</si>
  <si>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</si>
  <si>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</si>
  <si>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</si>
  <si>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</si>
  <si>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</si>
  <si>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</si>
  <si>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</si>
  <si>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</si>
  <si>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</si>
  <si>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</si>
  <si>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</si>
  <si>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</si>
  <si>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</si>
  <si>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</si>
  <si>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</si>
  <si>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</si>
  <si>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</si>
  <si>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</si>
  <si>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</si>
  <si>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</si>
  <si>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</si>
  <si>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</si>
  <si>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</si>
  <si>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</si>
  <si>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</si>
  <si>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</si>
  <si>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</si>
  <si>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</si>
  <si>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</si>
  <si>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</si>
  <si>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</si>
  <si>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</si>
  <si>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</si>
  <si>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</si>
  <si>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</si>
  <si>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</si>
  <si>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</si>
  <si>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</si>
  <si>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</si>
  <si>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</si>
  <si>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</si>
  <si>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</si>
  <si>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</si>
  <si>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</si>
  <si>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</si>
  <si>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</si>
  <si>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</si>
  <si>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</si>
  <si>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</si>
  <si>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</si>
  <si>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</si>
  <si>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</si>
  <si>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</si>
  <si>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</si>
  <si>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</si>
  <si>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</si>
  <si>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</si>
  <si>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</si>
  <si>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</si>
  <si>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</si>
  <si>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</si>
  <si>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</si>
  <si>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</si>
  <si>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</si>
  <si>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</si>
  <si>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</si>
  <si>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</si>
  <si>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</si>
  <si>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</si>
  <si>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</si>
  <si>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</si>
  <si>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</si>
  <si>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</si>
  <si>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</si>
  <si>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</si>
  <si>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</si>
  <si>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</si>
  <si>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</si>
  <si>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</si>
  <si>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</si>
  <si>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</si>
  <si>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9.99</t>
  </si>
  <si>
    <t>▲ 2.42</t>
  </si>
  <si>
    <t>▲ 1.29</t>
  </si>
  <si>
    <t>▲ 1.57</t>
  </si>
  <si>
    <t>水道事業会計</t>
  </si>
  <si>
    <t>一般会計</t>
  </si>
  <si>
    <t>勝沼ぶどうの丘事業会計</t>
  </si>
  <si>
    <t>介護保険事業特別会計</t>
  </si>
  <si>
    <t>国民健康保険事業特別会計</t>
  </si>
  <si>
    <t>勝沼病院事業会計</t>
  </si>
  <si>
    <t>後期高齢者医療特別会計</t>
  </si>
  <si>
    <t>居宅介護予防支援事業特別会計</t>
  </si>
  <si>
    <t>その他会計（赤字）</t>
  </si>
  <si>
    <t>その他会計（黒字）</t>
  </si>
  <si>
    <t>H25末</t>
    <phoneticPr fontId="5"/>
  </si>
  <si>
    <t>H26末</t>
    <phoneticPr fontId="5"/>
  </si>
  <si>
    <t>H27末</t>
    <phoneticPr fontId="5"/>
  </si>
  <si>
    <t>H28末</t>
    <phoneticPr fontId="5"/>
  </si>
  <si>
    <t>H29末</t>
    <phoneticPr fontId="5"/>
  </si>
  <si>
    <t>東山梨行政事務組合</t>
  </si>
  <si>
    <t>市町村総合事務組合(一般会計)</t>
  </si>
  <si>
    <t>市町村総合事務組合(電子化会館管理・研修会計)</t>
  </si>
  <si>
    <t>市町村総合事務組合(最終処分場)</t>
  </si>
  <si>
    <t>市町村総合事務組合(入札参加会計)</t>
  </si>
  <si>
    <t>市町村総合事務組合(交通災害会計)</t>
  </si>
  <si>
    <t>峡東地域広域水道企業団</t>
  </si>
  <si>
    <t>甲府・峡東地域ごみ処理施設事務組合</t>
  </si>
  <si>
    <t>後期高齢者医療広域連合(一般会計)</t>
  </si>
  <si>
    <t>後期高齢者医療広域連合(特別会計)</t>
  </si>
  <si>
    <t>釈迦堂遺跡博物館組合</t>
  </si>
  <si>
    <t>甲州市土地開発公社</t>
  </si>
  <si>
    <t>合併振興基金</t>
    <rPh sb="0" eb="2">
      <t>ガッペイ</t>
    </rPh>
    <rPh sb="2" eb="4">
      <t>シンコウ</t>
    </rPh>
    <rPh sb="4" eb="6">
      <t>キキン</t>
    </rPh>
    <phoneticPr fontId="11"/>
  </si>
  <si>
    <t>ふるさと支援基金</t>
    <rPh sb="4" eb="6">
      <t>シエン</t>
    </rPh>
    <rPh sb="6" eb="8">
      <t>キキン</t>
    </rPh>
    <phoneticPr fontId="11"/>
  </si>
  <si>
    <t>社会福祉基金</t>
    <rPh sb="0" eb="2">
      <t>シャカイ</t>
    </rPh>
    <rPh sb="2" eb="4">
      <t>フクシ</t>
    </rPh>
    <rPh sb="4" eb="6">
      <t>キキン</t>
    </rPh>
    <phoneticPr fontId="11"/>
  </si>
  <si>
    <t>公共施設整備基金</t>
    <rPh sb="0" eb="2">
      <t>コウキョウ</t>
    </rPh>
    <rPh sb="2" eb="4">
      <t>シセツ</t>
    </rPh>
    <rPh sb="4" eb="6">
      <t>セイビ</t>
    </rPh>
    <rPh sb="6" eb="8">
      <t>キキン</t>
    </rPh>
    <phoneticPr fontId="11"/>
  </si>
  <si>
    <t>在宅介護支援基金</t>
    <phoneticPr fontId="2"/>
  </si>
  <si>
    <t>-</t>
    <phoneticPr fontId="2"/>
  </si>
  <si>
    <t>-</t>
    <phoneticPr fontId="2"/>
  </si>
  <si>
    <t>-</t>
    <phoneticPr fontId="2"/>
  </si>
  <si>
    <t>-</t>
    <phoneticPr fontId="2"/>
  </si>
  <si>
    <t>-</t>
    <phoneticPr fontId="2"/>
  </si>
  <si>
    <t>-</t>
    <phoneticPr fontId="2"/>
  </si>
  <si>
    <t>法適用企業</t>
    <rPh sb="0" eb="1">
      <t>ホウ</t>
    </rPh>
    <rPh sb="1" eb="3">
      <t>テキヨウ</t>
    </rPh>
    <rPh sb="3" eb="5">
      <t>キギョウ</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</si>
  <si>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</si>
  <si>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</si>
  <si>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</si>
  <si>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</si>
  <si>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</si>
  <si>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前年度との比較では、将来負担比率が5.8ポイント、有形固定資産減価償却率が0.8ポイント増となった。将来負担比率、有形固定資産減価償却率とも、類似団体平均値を大きく上回っている。高止まりしている要因については、将来負担比率で地方債残高及び公営企業債等繰入見込額が高い値で推移しており、充当可能歳入も減少したことなどが挙げられ、また、有形固定資産減価償却率においては、保有資産量に突出した除却はなく、他の老朽化施設についても小規模修繕にて対応し、資産を活用している等の理由が考えられる。今後、将来負担比率においては、比率の上昇が予想される中で、長期的に比率が改善できるよう公共施設等総合管理計画に掲げた目標を着実に実行に移し、事業実施にあっては、建設事業の選択実施を継続し公債費負担の適正化を図っていく必要がある。</t>
    <rPh sb="189" eb="191">
      <t>トッシュツ</t>
    </rPh>
    <rPh sb="193" eb="195">
      <t>ジョキャク</t>
    </rPh>
    <rPh sb="199" eb="200">
      <t>タ</t>
    </rPh>
    <rPh sb="201" eb="204">
      <t>ロウキュウカ</t>
    </rPh>
    <rPh sb="204" eb="206">
      <t>シセツ</t>
    </rPh>
    <rPh sb="218" eb="220">
      <t>タイオウ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</si>
  <si>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</si>
  <si>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</si>
  <si>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</si>
  <si>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</si>
  <si>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</si>
  <si>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</si>
  <si>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前年度との比較では、将来負担比率が5.8ポイント、実質公債費比率が1.6ポイント増となった。充当可能特定歳入に算入される都市計画税の賦課休止が比率上昇の主な要因として挙げられる。また、各比率とも類似団体平均値を大きく上回っている状況にあり、地方債残高及び公営企業債等繰入見込額が高どまっていることが主な要因として挙げられる。今後は、新市まちづくり計画に基づき実施してきた各事業の充当財源である合併特例事業債の償還がさらに本格的となり、また、令和元年までの間、都市計画税の賦課を休止する決定がされており、更には、平成28年度から普通交付税の合併縮減が始まったことに伴い標準財政規模の減少が見込まれるなど、各比率とも上昇が予想されることから、公債費の償還のピークを考慮する中で、引き続き、建設事業の選択実施を継続し、公債費負担の適正化を図り、長期での比率改善に向け更なる財政の健全化に努め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</si>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</sst>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83623</c:v>
                </c:pt>
                <c:pt idx="1">
                  <c:v>87974</c:v>
                </c:pt>
                <c:pt idx="2">
                  <c:v>83280</c:v>
                </c:pt>
                <c:pt idx="3">
                  <c:v>88968</c:v>
                </c:pt>
                <c:pt idx="4">
                  <c:v>85173</c:v>
                </c:pt>
              </c:numCache>
            </c:numRef>
          </c:val>
          <c:smooth val="0"/>
          <c:extLst>
            <c:ext xmlns:c16="http://schemas.microsoft.com/office/drawing/2014/chart" uri="{C3380CC4-5D6E-409C-BE32-E72D297353CC}">
              <c16:uniqueId val="{00000000-530F-45CC-83AA-11930D4C11A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104948</c:v>
                </c:pt>
                <c:pt idx="1">
                  <c:v>72991</c:v>
                </c:pt>
                <c:pt idx="2">
                  <c:v>63774</c:v>
                </c:pt>
                <c:pt idx="3">
                  <c:v>45305</c:v>
                </c:pt>
                <c:pt idx="4">
                  <c:v>53099</c:v>
                </c:pt>
              </c:numCache>
            </c:numRef>
          </c:val>
          <c:smooth val="0"/>
          <c:extLst>
            <c:ext xmlns:c16="http://schemas.microsoft.com/office/drawing/2014/chart" uri="{C3380CC4-5D6E-409C-BE32-E72D297353CC}">
              <c16:uniqueId val="{00000001-530F-45CC-83AA-11930D4C11A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5.12</c:v>
                </c:pt>
                <c:pt idx="1">
                  <c:v>8.36</c:v>
                </c:pt>
                <c:pt idx="2">
                  <c:v>5.26</c:v>
                </c:pt>
                <c:pt idx="3">
                  <c:v>4.03</c:v>
                </c:pt>
                <c:pt idx="4">
                  <c:v>3.94</c:v>
                </c:pt>
              </c:numCache>
            </c:numRef>
          </c:val>
          <c:extLst>
            <c:ext xmlns:c16="http://schemas.microsoft.com/office/drawing/2014/chart" uri="{C3380CC4-5D6E-409C-BE32-E72D297353CC}">
              <c16:uniqueId val="{00000000-7F15-468A-B640-32CED68F01E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8.9700000000000006</c:v>
                </c:pt>
                <c:pt idx="1">
                  <c:v>8.89</c:v>
                </c:pt>
                <c:pt idx="2">
                  <c:v>9.81</c:v>
                </c:pt>
                <c:pt idx="3">
                  <c:v>9.93</c:v>
                </c:pt>
                <c:pt idx="4">
                  <c:v>8.42</c:v>
                </c:pt>
              </c:numCache>
            </c:numRef>
          </c:val>
          <c:extLst>
            <c:ext xmlns:c16="http://schemas.microsoft.com/office/drawing/2014/chart" uri="{C3380CC4-5D6E-409C-BE32-E72D297353CC}">
              <c16:uniqueId val="{00000001-7F15-468A-B640-32CED68F01E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-9.99</c:v>
                </c:pt>
                <c:pt idx="1">
                  <c:v>3.29</c:v>
                </c:pt>
                <c:pt idx="2">
                  <c:v>-2.42</c:v>
                </c:pt>
                <c:pt idx="3">
                  <c:v>-1.29</c:v>
                </c:pt>
                <c:pt idx="4">
                  <c:v>-1.57</c:v>
                </c:pt>
              </c:numCache>
            </c:numRef>
          </c:val>
          <c:smooth val="0"/>
          <c:extLst>
            <c:ext xmlns:c16="http://schemas.microsoft.com/office/drawing/2014/chart" uri="{C3380CC4-5D6E-409C-BE32-E72D297353CC}">
              <c16:uniqueId val="{00000002-7F15-468A-B640-32CED68F01E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0.06</c:v>
                </c:pt>
                <c:pt idx="2">
                  <c:v>#N/A</c:v>
                </c:pt>
                <c:pt idx="3">
                  <c:v>0.02</c:v>
                </c:pt>
                <c:pt idx="4">
                  <c:v>#N/A</c:v>
                </c:pt>
                <c:pt idx="5">
                  <c:v>0.03</c:v>
                </c:pt>
                <c:pt idx="6">
                  <c:v>#N/A</c:v>
                </c:pt>
                <c:pt idx="7">
                  <c:v>0.01</c:v>
                </c:pt>
                <c:pt idx="8">
                  <c:v>#N/A</c:v>
                </c:pt>
                <c:pt idx="9">
                  <c:v>0.01</c:v>
                </c:pt>
              </c:numCache>
            </c:numRef>
          </c:val>
          <c:extLst>
            <c:ext xmlns:c16="http://schemas.microsoft.com/office/drawing/2014/chart" uri="{C3380CC4-5D6E-409C-BE32-E72D297353CC}">
              <c16:uniqueId val="{00000000-5825-4E06-9FC8-52EBCC10100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825-4E06-9FC8-52EBCC101007}"/>
            </c:ext>
          </c:extLst>
        </c:ser>
        <c:ser>
          <c:idx val="2"/>
          <c:order val="2"/>
          <c:tx>
            <c:strRef>
              <c:f>データシート!$A$29</c:f>
              <c:strCache>
                <c:ptCount val="1"/>
                <c:pt idx="0">
                  <c:v>居宅介護予防支援事業特別会計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0.05</c:v>
                </c:pt>
                <c:pt idx="2">
                  <c:v>#N/A</c:v>
                </c:pt>
                <c:pt idx="3">
                  <c:v>7.0000000000000007E-2</c:v>
                </c:pt>
                <c:pt idx="4">
                  <c:v>#N/A</c:v>
                </c:pt>
                <c:pt idx="5">
                  <c:v>0.04</c:v>
                </c:pt>
                <c:pt idx="6">
                  <c:v>#N/A</c:v>
                </c:pt>
                <c:pt idx="7">
                  <c:v>0.02</c:v>
                </c:pt>
                <c:pt idx="8">
                  <c:v>#N/A</c:v>
                </c:pt>
                <c:pt idx="9">
                  <c:v>0.01</c:v>
                </c:pt>
              </c:numCache>
            </c:numRef>
          </c:val>
          <c:extLst>
            <c:ext xmlns:c16="http://schemas.microsoft.com/office/drawing/2014/chart" uri="{C3380CC4-5D6E-409C-BE32-E72D297353CC}">
              <c16:uniqueId val="{00000002-5825-4E06-9FC8-52EBCC101007}"/>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0.02</c:v>
                </c:pt>
                <c:pt idx="6">
                  <c:v>#N/A</c:v>
                </c:pt>
                <c:pt idx="7">
                  <c:v>0.02</c:v>
                </c:pt>
                <c:pt idx="8">
                  <c:v>#N/A</c:v>
                </c:pt>
                <c:pt idx="9">
                  <c:v>0.02</c:v>
                </c:pt>
              </c:numCache>
            </c:numRef>
          </c:val>
          <c:extLst>
            <c:ext xmlns:c16="http://schemas.microsoft.com/office/drawing/2014/chart" uri="{C3380CC4-5D6E-409C-BE32-E72D297353CC}">
              <c16:uniqueId val="{00000003-5825-4E06-9FC8-52EBCC101007}"/>
            </c:ext>
          </c:extLst>
        </c:ser>
        <c:ser>
          <c:idx val="4"/>
          <c:order val="4"/>
          <c:tx>
            <c:strRef>
              <c:f>データシート!$A$31</c:f>
              <c:strCache>
                <c:ptCount val="1"/>
                <c:pt idx="0">
                  <c:v>勝沼病院事業会計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0.34</c:v>
                </c:pt>
                <c:pt idx="2">
                  <c:v>#N/A</c:v>
                </c:pt>
                <c:pt idx="3">
                  <c:v>0.36</c:v>
                </c:pt>
                <c:pt idx="4">
                  <c:v>#N/A</c:v>
                </c:pt>
                <c:pt idx="5">
                  <c:v>0.42</c:v>
                </c:pt>
                <c:pt idx="6">
                  <c:v>#N/A</c:v>
                </c:pt>
                <c:pt idx="7">
                  <c:v>0.52</c:v>
                </c:pt>
                <c:pt idx="8">
                  <c:v>#N/A</c:v>
                </c:pt>
                <c:pt idx="9">
                  <c:v>0.57999999999999996</c:v>
                </c:pt>
              </c:numCache>
            </c:numRef>
          </c:val>
          <c:extLst>
            <c:ext xmlns:c16="http://schemas.microsoft.com/office/drawing/2014/chart" uri="{C3380CC4-5D6E-409C-BE32-E72D297353CC}">
              <c16:uniqueId val="{00000004-5825-4E06-9FC8-52EBCC101007}"/>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0.2</c:v>
                </c:pt>
                <c:pt idx="2">
                  <c:v>#N/A</c:v>
                </c:pt>
                <c:pt idx="3">
                  <c:v>0</c:v>
                </c:pt>
                <c:pt idx="4">
                  <c:v>#N/A</c:v>
                </c:pt>
                <c:pt idx="5">
                  <c:v>0.27</c:v>
                </c:pt>
                <c:pt idx="6">
                  <c:v>#N/A</c:v>
                </c:pt>
                <c:pt idx="7">
                  <c:v>1.05</c:v>
                </c:pt>
                <c:pt idx="8">
                  <c:v>#N/A</c:v>
                </c:pt>
                <c:pt idx="9">
                  <c:v>0.82</c:v>
                </c:pt>
              </c:numCache>
            </c:numRef>
          </c:val>
          <c:extLst>
            <c:ext xmlns:c16="http://schemas.microsoft.com/office/drawing/2014/chart" uri="{C3380CC4-5D6E-409C-BE32-E72D297353CC}">
              <c16:uniqueId val="{00000005-5825-4E06-9FC8-52EBCC101007}"/>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0.06</c:v>
                </c:pt>
                <c:pt idx="2">
                  <c:v>#N/A</c:v>
                </c:pt>
                <c:pt idx="3">
                  <c:v>0.28999999999999998</c:v>
                </c:pt>
                <c:pt idx="4">
                  <c:v>#N/A</c:v>
                </c:pt>
                <c:pt idx="5">
                  <c:v>0.45</c:v>
                </c:pt>
                <c:pt idx="6">
                  <c:v>#N/A</c:v>
                </c:pt>
                <c:pt idx="7">
                  <c:v>0.81</c:v>
                </c:pt>
                <c:pt idx="8">
                  <c:v>#N/A</c:v>
                </c:pt>
                <c:pt idx="9">
                  <c:v>1.5</c:v>
                </c:pt>
              </c:numCache>
            </c:numRef>
          </c:val>
          <c:extLst>
            <c:ext xmlns:c16="http://schemas.microsoft.com/office/drawing/2014/chart" uri="{C3380CC4-5D6E-409C-BE32-E72D297353CC}">
              <c16:uniqueId val="{00000006-5825-4E06-9FC8-52EBCC101007}"/>
            </c:ext>
          </c:extLst>
        </c:ser>
        <c:ser>
          <c:idx val="7"/>
          <c:order val="7"/>
          <c:tx>
            <c:strRef>
              <c:f>データシート!$A$34</c:f>
              <c:strCache>
                <c:ptCount val="1"/>
                <c:pt idx="0">
                  <c:v>勝沼ぶどうの丘事業会計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2.6</c:v>
                </c:pt>
                <c:pt idx="2">
                  <c:v>#N/A</c:v>
                </c:pt>
                <c:pt idx="3">
                  <c:v>2.63</c:v>
                </c:pt>
                <c:pt idx="4">
                  <c:v>#N/A</c:v>
                </c:pt>
                <c:pt idx="5">
                  <c:v>2.2200000000000002</c:v>
                </c:pt>
                <c:pt idx="6">
                  <c:v>#N/A</c:v>
                </c:pt>
                <c:pt idx="7">
                  <c:v>2.16</c:v>
                </c:pt>
                <c:pt idx="8">
                  <c:v>#N/A</c:v>
                </c:pt>
                <c:pt idx="9">
                  <c:v>2.0499999999999998</c:v>
                </c:pt>
              </c:numCache>
            </c:numRef>
          </c:val>
          <c:extLst>
            <c:ext xmlns:c16="http://schemas.microsoft.com/office/drawing/2014/chart" uri="{C3380CC4-5D6E-409C-BE32-E72D297353CC}">
              <c16:uniqueId val="{00000007-5825-4E06-9FC8-52EBCC101007}"/>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5.12</c:v>
                </c:pt>
                <c:pt idx="2">
                  <c:v>#N/A</c:v>
                </c:pt>
                <c:pt idx="3">
                  <c:v>8.36</c:v>
                </c:pt>
                <c:pt idx="4">
                  <c:v>#N/A</c:v>
                </c:pt>
                <c:pt idx="5">
                  <c:v>5.25</c:v>
                </c:pt>
                <c:pt idx="6">
                  <c:v>#N/A</c:v>
                </c:pt>
                <c:pt idx="7">
                  <c:v>4.03</c:v>
                </c:pt>
                <c:pt idx="8">
                  <c:v>#N/A</c:v>
                </c:pt>
                <c:pt idx="9">
                  <c:v>3.93</c:v>
                </c:pt>
              </c:numCache>
            </c:numRef>
          </c:val>
          <c:extLst>
            <c:ext xmlns:c16="http://schemas.microsoft.com/office/drawing/2014/chart" uri="{C3380CC4-5D6E-409C-BE32-E72D297353CC}">
              <c16:uniqueId val="{00000008-5825-4E06-9FC8-52EBCC101007}"/>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10.15</c:v>
                </c:pt>
                <c:pt idx="2">
                  <c:v>#N/A</c:v>
                </c:pt>
                <c:pt idx="3">
                  <c:v>10.32</c:v>
                </c:pt>
                <c:pt idx="4">
                  <c:v>#N/A</c:v>
                </c:pt>
                <c:pt idx="5">
                  <c:v>10.23</c:v>
                </c:pt>
                <c:pt idx="6">
                  <c:v>#N/A</c:v>
                </c:pt>
                <c:pt idx="7">
                  <c:v>9.36</c:v>
                </c:pt>
                <c:pt idx="8">
                  <c:v>#N/A</c:v>
                </c:pt>
                <c:pt idx="9">
                  <c:v>8.82</c:v>
                </c:pt>
              </c:numCache>
            </c:numRef>
          </c:val>
          <c:extLst>
            <c:ext xmlns:c16="http://schemas.microsoft.com/office/drawing/2014/chart" uri="{C3380CC4-5D6E-409C-BE32-E72D297353CC}">
              <c16:uniqueId val="{00000009-5825-4E06-9FC8-52EBCC10100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2090</c:v>
                </c:pt>
                <c:pt idx="5">
                  <c:v>2063</c:v>
                </c:pt>
                <c:pt idx="8">
                  <c:v>1983</c:v>
                </c:pt>
                <c:pt idx="11">
                  <c:v>2092</c:v>
                </c:pt>
                <c:pt idx="14">
                  <c:v>2173</c:v>
                </c:pt>
              </c:numCache>
            </c:numRef>
          </c:val>
          <c:extLst>
            <c:ext xmlns:c16="http://schemas.microsoft.com/office/drawing/2014/chart" uri="{C3380CC4-5D6E-409C-BE32-E72D297353CC}">
              <c16:uniqueId val="{00000000-5625-43D1-8AC0-5713AD9F133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1</c:v>
                </c:pt>
                <c:pt idx="3">
                  <c:v>1</c:v>
                </c:pt>
                <c:pt idx="6">
                  <c:v>0</c:v>
                </c:pt>
                <c:pt idx="9">
                  <c:v>0</c:v>
                </c:pt>
                <c:pt idx="12">
                  <c:v>0</c:v>
                </c:pt>
              </c:numCache>
            </c:numRef>
          </c:val>
          <c:extLst>
            <c:ext xmlns:c16="http://schemas.microsoft.com/office/drawing/2014/chart" uri="{C3380CC4-5D6E-409C-BE32-E72D297353CC}">
              <c16:uniqueId val="{00000001-5625-43D1-8AC0-5713AD9F133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123</c:v>
                </c:pt>
                <c:pt idx="3">
                  <c:v>122</c:v>
                </c:pt>
                <c:pt idx="6">
                  <c:v>98</c:v>
                </c:pt>
                <c:pt idx="9">
                  <c:v>97</c:v>
                </c:pt>
                <c:pt idx="12">
                  <c:v>210</c:v>
                </c:pt>
              </c:numCache>
            </c:numRef>
          </c:val>
          <c:extLst>
            <c:ext xmlns:c16="http://schemas.microsoft.com/office/drawing/2014/chart" uri="{C3380CC4-5D6E-409C-BE32-E72D297353CC}">
              <c16:uniqueId val="{00000002-5625-43D1-8AC0-5713AD9F133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93</c:v>
                </c:pt>
                <c:pt idx="3">
                  <c:v>105</c:v>
                </c:pt>
                <c:pt idx="6">
                  <c:v>108</c:v>
                </c:pt>
                <c:pt idx="9">
                  <c:v>130</c:v>
                </c:pt>
                <c:pt idx="12">
                  <c:v>137</c:v>
                </c:pt>
              </c:numCache>
            </c:numRef>
          </c:val>
          <c:extLst>
            <c:ext xmlns:c16="http://schemas.microsoft.com/office/drawing/2014/chart" uri="{C3380CC4-5D6E-409C-BE32-E72D297353CC}">
              <c16:uniqueId val="{00000003-5625-43D1-8AC0-5713AD9F133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700</c:v>
                </c:pt>
                <c:pt idx="3">
                  <c:v>706</c:v>
                </c:pt>
                <c:pt idx="6">
                  <c:v>713</c:v>
                </c:pt>
                <c:pt idx="9">
                  <c:v>845</c:v>
                </c:pt>
                <c:pt idx="12">
                  <c:v>861</c:v>
                </c:pt>
              </c:numCache>
            </c:numRef>
          </c:val>
          <c:extLst>
            <c:ext xmlns:c16="http://schemas.microsoft.com/office/drawing/2014/chart" uri="{C3380CC4-5D6E-409C-BE32-E72D297353CC}">
              <c16:uniqueId val="{00000004-5625-43D1-8AC0-5713AD9F133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625-43D1-8AC0-5713AD9F133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625-43D1-8AC0-5713AD9F133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2252</c:v>
                </c:pt>
                <c:pt idx="3">
                  <c:v>2120</c:v>
                </c:pt>
                <c:pt idx="6">
                  <c:v>2166</c:v>
                </c:pt>
                <c:pt idx="9">
                  <c:v>2191</c:v>
                </c:pt>
                <c:pt idx="12">
                  <c:v>2286</c:v>
                </c:pt>
              </c:numCache>
            </c:numRef>
          </c:val>
          <c:extLst>
            <c:ext xmlns:c16="http://schemas.microsoft.com/office/drawing/2014/chart" uri="{C3380CC4-5D6E-409C-BE32-E72D297353CC}">
              <c16:uniqueId val="{00000007-5625-43D1-8AC0-5713AD9F133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1079</c:v>
                </c:pt>
                <c:pt idx="2">
                  <c:v>#N/A</c:v>
                </c:pt>
                <c:pt idx="3">
                  <c:v>#N/A</c:v>
                </c:pt>
                <c:pt idx="4">
                  <c:v>991</c:v>
                </c:pt>
                <c:pt idx="5">
                  <c:v>#N/A</c:v>
                </c:pt>
                <c:pt idx="6">
                  <c:v>#N/A</c:v>
                </c:pt>
                <c:pt idx="7">
                  <c:v>1102</c:v>
                </c:pt>
                <c:pt idx="8">
                  <c:v>#N/A</c:v>
                </c:pt>
                <c:pt idx="9">
                  <c:v>#N/A</c:v>
                </c:pt>
                <c:pt idx="10">
                  <c:v>1171</c:v>
                </c:pt>
                <c:pt idx="11">
                  <c:v>#N/A</c:v>
                </c:pt>
                <c:pt idx="12">
                  <c:v>#N/A</c:v>
                </c:pt>
                <c:pt idx="13">
                  <c:v>1321</c:v>
                </c:pt>
                <c:pt idx="14">
                  <c:v>#N/A</c:v>
                </c:pt>
              </c:numCache>
            </c:numRef>
          </c:val>
          <c:smooth val="0"/>
          <c:extLst>
            <c:ext xmlns:c16="http://schemas.microsoft.com/office/drawing/2014/chart" uri="{C3380CC4-5D6E-409C-BE32-E72D297353CC}">
              <c16:uniqueId val="{00000008-5625-43D1-8AC0-5713AD9F133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24123</c:v>
                </c:pt>
                <c:pt idx="5">
                  <c:v>24330</c:v>
                </c:pt>
                <c:pt idx="8">
                  <c:v>24389</c:v>
                </c:pt>
                <c:pt idx="11">
                  <c:v>23536</c:v>
                </c:pt>
                <c:pt idx="14">
                  <c:v>22547</c:v>
                </c:pt>
              </c:numCache>
            </c:numRef>
          </c:val>
          <c:extLst>
            <c:ext xmlns:c16="http://schemas.microsoft.com/office/drawing/2014/chart" uri="{C3380CC4-5D6E-409C-BE32-E72D297353CC}">
              <c16:uniqueId val="{00000000-6B33-4674-AC95-69C101F0AAA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2209</c:v>
                </c:pt>
                <c:pt idx="5">
                  <c:v>2075</c:v>
                </c:pt>
                <c:pt idx="8">
                  <c:v>1358</c:v>
                </c:pt>
                <c:pt idx="11">
                  <c:v>712</c:v>
                </c:pt>
                <c:pt idx="14">
                  <c:v>100</c:v>
                </c:pt>
              </c:numCache>
            </c:numRef>
          </c:val>
          <c:extLst>
            <c:ext xmlns:c16="http://schemas.microsoft.com/office/drawing/2014/chart" uri="{C3380CC4-5D6E-409C-BE32-E72D297353CC}">
              <c16:uniqueId val="{00000001-6B33-4674-AC95-69C101F0AAA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2801</c:v>
                </c:pt>
                <c:pt idx="5">
                  <c:v>3141</c:v>
                </c:pt>
                <c:pt idx="8">
                  <c:v>3320</c:v>
                </c:pt>
                <c:pt idx="11">
                  <c:v>3271</c:v>
                </c:pt>
                <c:pt idx="14">
                  <c:v>3115</c:v>
                </c:pt>
              </c:numCache>
            </c:numRef>
          </c:val>
          <c:extLst>
            <c:ext xmlns:c16="http://schemas.microsoft.com/office/drawing/2014/chart" uri="{C3380CC4-5D6E-409C-BE32-E72D297353CC}">
              <c16:uniqueId val="{00000002-6B33-4674-AC95-69C101F0AAA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B33-4674-AC95-69C101F0AAA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B33-4674-AC95-69C101F0AAA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B33-4674-AC95-69C101F0AAA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3079</c:v>
                </c:pt>
                <c:pt idx="3">
                  <c:v>3125</c:v>
                </c:pt>
                <c:pt idx="6">
                  <c:v>3031</c:v>
                </c:pt>
                <c:pt idx="9">
                  <c:v>2888</c:v>
                </c:pt>
                <c:pt idx="12">
                  <c:v>2840</c:v>
                </c:pt>
              </c:numCache>
            </c:numRef>
          </c:val>
          <c:extLst>
            <c:ext xmlns:c16="http://schemas.microsoft.com/office/drawing/2014/chart" uri="{C3380CC4-5D6E-409C-BE32-E72D297353CC}">
              <c16:uniqueId val="{00000006-6B33-4674-AC95-69C101F0AAA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1110</c:v>
                </c:pt>
                <c:pt idx="3">
                  <c:v>1657</c:v>
                </c:pt>
                <c:pt idx="6">
                  <c:v>2230</c:v>
                </c:pt>
                <c:pt idx="9">
                  <c:v>2124</c:v>
                </c:pt>
                <c:pt idx="12">
                  <c:v>2019</c:v>
                </c:pt>
              </c:numCache>
            </c:numRef>
          </c:val>
          <c:extLst>
            <c:ext xmlns:c16="http://schemas.microsoft.com/office/drawing/2014/chart" uri="{C3380CC4-5D6E-409C-BE32-E72D297353CC}">
              <c16:uniqueId val="{00000007-6B33-4674-AC95-69C101F0AAA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10334</c:v>
                </c:pt>
                <c:pt idx="3">
                  <c:v>10021</c:v>
                </c:pt>
                <c:pt idx="6">
                  <c:v>9630</c:v>
                </c:pt>
                <c:pt idx="9">
                  <c:v>9477</c:v>
                </c:pt>
                <c:pt idx="12">
                  <c:v>9210</c:v>
                </c:pt>
              </c:numCache>
            </c:numRef>
          </c:val>
          <c:extLst>
            <c:ext xmlns:c16="http://schemas.microsoft.com/office/drawing/2014/chart" uri="{C3380CC4-5D6E-409C-BE32-E72D297353CC}">
              <c16:uniqueId val="{00000008-6B33-4674-AC95-69C101F0AAA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964</c:v>
                </c:pt>
                <c:pt idx="3">
                  <c:v>851</c:v>
                </c:pt>
                <c:pt idx="6">
                  <c:v>761</c:v>
                </c:pt>
                <c:pt idx="9">
                  <c:v>671</c:v>
                </c:pt>
                <c:pt idx="12">
                  <c:v>463</c:v>
                </c:pt>
              </c:numCache>
            </c:numRef>
          </c:val>
          <c:extLst>
            <c:ext xmlns:c16="http://schemas.microsoft.com/office/drawing/2014/chart" uri="{C3380CC4-5D6E-409C-BE32-E72D297353CC}">
              <c16:uniqueId val="{00000009-6B33-4674-AC95-69C101F0AAA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24625</c:v>
                </c:pt>
                <c:pt idx="3">
                  <c:v>24738</c:v>
                </c:pt>
                <c:pt idx="6">
                  <c:v>24498</c:v>
                </c:pt>
                <c:pt idx="9">
                  <c:v>24000</c:v>
                </c:pt>
                <c:pt idx="12">
                  <c:v>23252</c:v>
                </c:pt>
              </c:numCache>
            </c:numRef>
          </c:val>
          <c:extLst>
            <c:ext xmlns:c16="http://schemas.microsoft.com/office/drawing/2014/chart" uri="{C3380CC4-5D6E-409C-BE32-E72D297353CC}">
              <c16:uniqueId val="{0000000A-6B33-4674-AC95-69C101F0AAA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10979</c:v>
                </c:pt>
                <c:pt idx="2">
                  <c:v>#N/A</c:v>
                </c:pt>
                <c:pt idx="3">
                  <c:v>#N/A</c:v>
                </c:pt>
                <c:pt idx="4">
                  <c:v>10845</c:v>
                </c:pt>
                <c:pt idx="5">
                  <c:v>#N/A</c:v>
                </c:pt>
                <c:pt idx="6">
                  <c:v>#N/A</c:v>
                </c:pt>
                <c:pt idx="7">
                  <c:v>11081</c:v>
                </c:pt>
                <c:pt idx="8">
                  <c:v>#N/A</c:v>
                </c:pt>
                <c:pt idx="9">
                  <c:v>#N/A</c:v>
                </c:pt>
                <c:pt idx="10">
                  <c:v>11641</c:v>
                </c:pt>
                <c:pt idx="11">
                  <c:v>#N/A</c:v>
                </c:pt>
                <c:pt idx="12">
                  <c:v>#N/A</c:v>
                </c:pt>
                <c:pt idx="13">
                  <c:v>12023</c:v>
                </c:pt>
                <c:pt idx="14">
                  <c:v>#N/A</c:v>
                </c:pt>
              </c:numCache>
            </c:numRef>
          </c:val>
          <c:smooth val="0"/>
          <c:extLst>
            <c:ext xmlns:c16="http://schemas.microsoft.com/office/drawing/2014/chart" uri="{C3380CC4-5D6E-409C-BE32-E72D297353CC}">
              <c16:uniqueId val="{0000000B-6B33-4674-AC95-69C101F0AAA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998</c:v>
                </c:pt>
                <c:pt idx="1">
                  <c:v>998</c:v>
                </c:pt>
                <c:pt idx="2">
                  <c:v>848</c:v>
                </c:pt>
              </c:numCache>
            </c:numRef>
          </c:val>
          <c:extLst>
            <c:ext xmlns:c16="http://schemas.microsoft.com/office/drawing/2014/chart" uri="{C3380CC4-5D6E-409C-BE32-E72D297353CC}">
              <c16:uniqueId val="{00000000-1AFD-402F-A202-3040B8DD23F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151</c:v>
                </c:pt>
                <c:pt idx="1">
                  <c:v>151</c:v>
                </c:pt>
                <c:pt idx="2">
                  <c:v>151</c:v>
                </c:pt>
              </c:numCache>
            </c:numRef>
          </c:val>
          <c:extLst>
            <c:ext xmlns:c16="http://schemas.microsoft.com/office/drawing/2014/chart" uri="{C3380CC4-5D6E-409C-BE32-E72D297353CC}">
              <c16:uniqueId val="{00000001-1AFD-402F-A202-3040B8DD23F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2602</c:v>
                </c:pt>
                <c:pt idx="1">
                  <c:v>2558</c:v>
                </c:pt>
                <c:pt idx="2">
                  <c:v>2517</c:v>
                </c:pt>
              </c:numCache>
            </c:numRef>
          </c:val>
          <c:extLst>
            <c:ext xmlns:c16="http://schemas.microsoft.com/office/drawing/2014/chart" uri="{C3380CC4-5D6E-409C-BE32-E72D297353CC}">
              <c16:uniqueId val="{00000002-1AFD-402F-A202-3040B8DD23F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{1F7596FB-F828-4110-B9F2-461E471CA02E}</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E5A9-4FB2-BBBC-4610E8A9EC3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{C1C13C64-1A0B-48E9-9033-DAB60905804F}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5A9-4FB2-BBBC-4610E8A9EC3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{1014E232-1B40-4D36-8FF0-0E0DD7962108}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5A9-4FB2-BBBC-4610E8A9EC3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{532FB4D8-FE51-45C6-AFFF-271B55FC1CC4}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5A9-4FB2-BBBC-4610E8A9EC3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{F9B04B02-6875-4286-B69A-CAA44A9E048E}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5A9-4FB2-BBBC-4610E8A9EC3A}"/>
                </c:ext>
              </c:extLst>
            </c:dLbl>
            <c:dLbl>
              <c:idx val="8"/>
              <c:layout>
                <c:manualLayout>
                  <c:x val="-4.1712983685828056E-2"/>
                  <c:y val="-6.4739042105865174E-2"/>
                </c:manualLayout>
              </c:layout>
              <c:tx>
                <c:strRef>
                  <c:f>公会計指標分析・財政指標組合せ分析表!$BX$50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{497A292E-FDA6-4AE5-A1AC-9C9428344ABA}</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E5A9-4FB2-BBBC-4610E8A9EC3A}"/>
                </c:ext>
              </c:extLst>
            </c:dLbl>
            <c:dLbl>
              <c:idx val="16"/>
              <c:layout>
                <c:manualLayout>
                  <c:x val="-2.2577417253316551E-2"/>
                  <c:y val="-6.4739042105865174E-2"/>
                </c:manualLayout>
              </c:layout>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{6624BA65-5E53-453F-9137-1B76F7505429}</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E5A9-4FB2-BBBC-4610E8A9EC3A}"/>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{CCBFE665-30BF-4568-8188-BD74879DF6C4}</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E5A9-4FB2-BBBC-4610E8A9EC3A}"/>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{27865C83-216B-4C57-8683-54D05AAECEB9}</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E5A9-4FB2-BBBC-4610E8A9EC3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74.900000000000006</c:v>
                </c:pt>
                <c:pt idx="16">
                  <c:v>75.099999999999994</c:v>
                </c:pt>
                <c:pt idx="24">
                  <c:v>75.599999999999994</c:v>
                </c:pt>
                <c:pt idx="32">
                  <c:v>76.400000000000006</c:v>
                </c:pt>
              </c:numCache>
            </c:numRef>
          </c:xVal>
          <c:yVal>
            <c:numRef>
              <c:f>公会計指標分析・財政指標組合せ分析表!$BP$51:$DC$51</c:f>
              <c:numCache>
                <c:formatCode>#,##0.0;"▲ "#,##0.0</c:formatCode>
                <c:ptCount val="40"/>
                <c:pt idx="8">
                  <c:v>129</c:v>
                </c:pt>
                <c:pt idx="16">
                  <c:v>134.69999999999999</c:v>
                </c:pt>
                <c:pt idx="24">
                  <c:v>145.69999999999999</c:v>
                </c:pt>
                <c:pt idx="32">
                  <c:v>151.5</c:v>
                </c:pt>
              </c:numCache>
            </c:numRef>
          </c:yVal>
          <c:smooth val="0"/>
          <c:extLst>
            <c:ext xmlns:c16="http://schemas.microsoft.com/office/drawing/2014/chart" uri="{C3380CC4-5D6E-409C-BE32-E72D297353CC}">
              <c16:uniqueId val="{00000009-E5A9-4FB2-BBBC-4610E8A9EC3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{ED8CC909-D811-40BA-B8FE-815718B62D29}</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E5A9-4FB2-BBBC-4610E8A9EC3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{1482D2C6-A9FD-4DDB-A950-264D6D785B80}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5A9-4FB2-BBBC-4610E8A9EC3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{D01B25C1-6052-4CB2-B918-B68AA7C051A1}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5A9-4FB2-BBBC-4610E8A9EC3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{CA97D3B5-32F7-4EEE-B7D6-20E5440929E1}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5A9-4FB2-BBBC-4610E8A9EC3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{53188B91-B34C-41AE-B0BA-DCE6F2E1A96D}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5A9-4FB2-BBBC-4610E8A9EC3A}"/>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{3268FAF6-094C-48B6-A85B-4DC7F373C7FC}</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E5A9-4FB2-BBBC-4610E8A9EC3A}"/>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{BF70D05D-546B-44D5-A101-B8A8D28D7A1F}</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E5A9-4FB2-BBBC-4610E8A9EC3A}"/>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{2BDAD8A4-3E1F-485E-8767-1304713CBF5D}</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E5A9-4FB2-BBBC-4610E8A9EC3A}"/>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{186B7326-F372-4196-80EA-75D06B6B6748}</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E5A9-4FB2-BBBC-4610E8A9EC3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58.6</c:v>
                </c:pt>
                <c:pt idx="16">
                  <c:v>58.3</c:v>
                </c:pt>
                <c:pt idx="24">
                  <c:v>59.6</c:v>
                </c:pt>
                <c:pt idx="32">
                  <c:v>60.5</c:v>
                </c:pt>
              </c:numCache>
            </c:numRef>
          </c:xVal>
          <c:yVal>
            <c:numRef>
              <c:f>公会計指標分析・財政指標組合せ分析表!$BP$55:$DC$55</c:f>
              <c:numCache>
                <c:formatCode>#,##0.0;"▲ "#,##0.0</c:formatCode>
                <c:ptCount val="40"/>
                <c:pt idx="8">
                  <c:v>32.799999999999997</c:v>
                </c:pt>
                <c:pt idx="16">
                  <c:v>54.6</c:v>
                </c:pt>
                <c:pt idx="24">
                  <c:v>53.2</c:v>
                </c:pt>
                <c:pt idx="32">
                  <c:v>47.9</c:v>
                </c:pt>
              </c:numCache>
            </c:numRef>
          </c:yVal>
          <c:smooth val="0"/>
          <c:extLst>
            <c:ext xmlns:c16="http://schemas.microsoft.com/office/drawing/2014/chart" uri="{C3380CC4-5D6E-409C-BE32-E72D297353CC}">
              <c16:uniqueId val="{00000013-E5A9-4FB2-BBBC-4610E8A9EC3A}"/>
            </c:ext>
          </c:extLst>
        </c:ser>
        <c:dLbls>
          <c:showLegendKey val="0"/>
          <c:showVal val="1"/>
          <c:showCatName val="0"/>
          <c:showSerName val="0"/>
          <c:showPercent val="0"/>
          <c:showBubbleSize val="0"/>
        </c:dLbls>
        <c:axId val="46179840"/>
        <c:axId val="46181760"/>
      </c:scatterChart>
      <c:valAx>
        <c:axId val="46179840"/>
        <c:scaling>
          <c:orientation val="minMax"/>
          <c:max val="78"/>
          <c:min val="5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80"/>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{65EB8AC2-BC58-47E2-91B3-CB45148D27C8}</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D147-4B56-B7D5-56F65DC1DCB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{845F7D8B-630A-435E-8ECC-F1440616CC24}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147-4B56-B7D5-56F65DC1DCB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{D09D8321-0EDE-4276-BBC3-2564711096CC}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147-4B56-B7D5-56F65DC1DCB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{F45C176D-8FB1-4C6C-B0D6-046F9590F06F}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147-4B56-B7D5-56F65DC1DCB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{609EF34F-09A8-4E06-A19A-8E6F880D4BBA}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147-4B56-B7D5-56F65DC1DCB5}"/>
                </c:ext>
              </c:extLst>
            </c:dLbl>
            <c:dLbl>
              <c:idx val="8"/>
              <c:layout>
                <c:manualLayout>
                  <c:x val="-2.5070587397421538E-2"/>
                  <c:y val="-5.6557712237834325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{F8A73199-E84D-4410-8B51-807F588DA60A}</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D147-4B56-B7D5-56F65DC1DCB5}"/>
                </c:ext>
              </c:extLst>
            </c:dLbl>
            <c:dLbl>
              <c:idx val="16"/>
              <c:layout>
                <c:manualLayout>
                  <c:x val="-3.8325395840799928E-2"/>
                  <c:y val="-6.827523945018414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{8AEC3C2A-DF61-42D1-867D-B4E372738EA8}</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D147-4B56-B7D5-56F65DC1DCB5}"/>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{60FDFE96-5EB5-460F-AA9B-E8ACBCCD5328}</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D147-4B56-B7D5-56F65DC1DCB5}"/>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{D810F7E3-9A28-4D32-954B-F26DE7DC58F9}</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D147-4B56-B7D5-56F65DC1DCB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13.5</c:v>
                </c:pt>
                <c:pt idx="8">
                  <c:v>12.8</c:v>
                </c:pt>
                <c:pt idx="16">
                  <c:v>12.7</c:v>
                </c:pt>
                <c:pt idx="24">
                  <c:v>13.2</c:v>
                </c:pt>
                <c:pt idx="32">
                  <c:v>14.8</c:v>
                </c:pt>
              </c:numCache>
            </c:numRef>
          </c:xVal>
          <c:yVal>
            <c:numRef>
              <c:f>公会計指標分析・財政指標組合せ分析表!$BP$73:$DC$73</c:f>
              <c:numCache>
                <c:formatCode>#,##0.0;"▲ "#,##0.0</c:formatCode>
                <c:ptCount val="40"/>
                <c:pt idx="0">
                  <c:v>132.4</c:v>
                </c:pt>
                <c:pt idx="8">
                  <c:v>129</c:v>
                </c:pt>
                <c:pt idx="16">
                  <c:v>134.69999999999999</c:v>
                </c:pt>
                <c:pt idx="24">
                  <c:v>145.69999999999999</c:v>
                </c:pt>
                <c:pt idx="32">
                  <c:v>151.5</c:v>
                </c:pt>
              </c:numCache>
            </c:numRef>
          </c:yVal>
          <c:smooth val="0"/>
          <c:extLst>
            <c:ext xmlns:c16="http://schemas.microsoft.com/office/drawing/2014/chart" uri="{C3380CC4-5D6E-409C-BE32-E72D297353CC}">
              <c16:uniqueId val="{00000009-D147-4B56-B7D5-56F65DC1DCB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{A45D0C5E-2E69-4EEF-9DC1-9CC8F8DCFA1A}</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D147-4B56-B7D5-56F65DC1DCB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{85A7A673-995B-4764-954C-99A2325FB517}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147-4B56-B7D5-56F65DC1DCB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{8E4C80C1-E6E1-464D-89EC-445F4E9E4B0E}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147-4B56-B7D5-56F65DC1DCB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{8C829B20-01EA-4C2B-9921-187F67915C7A}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147-4B56-B7D5-56F65DC1DCB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{3464E030-C65B-4502-9AF6-E504912A1621}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147-4B56-B7D5-56F65DC1DCB5}"/>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{07B3E26D-DD19-4C72-98BC-887E309E0EE2}</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D147-4B56-B7D5-56F65DC1DCB5}"/>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{15082439-2D6B-46E7-9FBB-7E47301FAFBB}</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D147-4B56-B7D5-56F65DC1DCB5}"/>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{DB4FF86F-8F0D-4C64-83F8-BA6118E6D18C}</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D147-4B56-B7D5-56F65DC1DCB5}"/>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{F21A43C5-7991-4B08-AB05-560D92815107}</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D147-4B56-B7D5-56F65DC1DCB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10.4</c:v>
                </c:pt>
                <c:pt idx="8">
                  <c:v>9.5</c:v>
                </c:pt>
                <c:pt idx="16">
                  <c:v>10</c:v>
                </c:pt>
                <c:pt idx="24">
                  <c:v>9.8000000000000007</c:v>
                </c:pt>
                <c:pt idx="32">
                  <c:v>9.6</c:v>
                </c:pt>
              </c:numCache>
            </c:numRef>
          </c:xVal>
          <c:yVal>
            <c:numRef>
              <c:f>公会計指標分析・財政指標組合せ分析表!$BP$77:$DC$77</c:f>
              <c:numCache>
                <c:formatCode>#,##0.0;"▲ "#,##0.0</c:formatCode>
                <c:ptCount val="40"/>
                <c:pt idx="0">
                  <c:v>48.6</c:v>
                </c:pt>
                <c:pt idx="8">
                  <c:v>32.799999999999997</c:v>
                </c:pt>
                <c:pt idx="16">
                  <c:v>54.6</c:v>
                </c:pt>
                <c:pt idx="24">
                  <c:v>53.2</c:v>
                </c:pt>
                <c:pt idx="32">
                  <c:v>47.9</c:v>
                </c:pt>
              </c:numCache>
            </c:numRef>
          </c:yVal>
          <c:smooth val="0"/>
          <c:extLst>
            <c:ext xmlns:c16="http://schemas.microsoft.com/office/drawing/2014/chart" uri="{C3380CC4-5D6E-409C-BE32-E72D297353CC}">
              <c16:uniqueId val="{00000013-D147-4B56-B7D5-56F65DC1DCB5}"/>
            </c:ext>
          </c:extLst>
        </c:ser>
        <c:dLbls>
          <c:showLegendKey val="0"/>
          <c:showVal val="1"/>
          <c:showCatName val="0"/>
          <c:showSerName val="0"/>
          <c:showPercent val="0"/>
          <c:showBubbleSize val="0"/>
        </c:dLbls>
        <c:axId val="84219776"/>
        <c:axId val="84234240"/>
      </c:scatterChart>
      <c:valAx>
        <c:axId val="84219776"/>
        <c:scaling>
          <c:orientation val="minMax"/>
          <c:max val="15.299999999999999"/>
          <c:min val="9.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80"/>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山梨県甲州市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実質公債比率の分子構造で最も高い割合を占めている元利償還金については、合併特例債の償還が本格的になってきたことに伴うの元金償還金の増により、前年度から</a:t>
          </a:r>
          <a:r>
            <a:rPr kumimoji="1" lang="en-US" altLang="ja-JP" sz="1200">
              <a:latin typeface="ＭＳ ゴシック" pitchFamily="49" charset="-128"/>
              <a:ea typeface="ＭＳ ゴシック" pitchFamily="49" charset="-128"/>
            </a:rPr>
            <a:t>95</a:t>
          </a:r>
          <a:r>
            <a:rPr kumimoji="1" lang="ja-JP" altLang="en-US" sz="1200">
              <a:latin typeface="ＭＳ ゴシック" pitchFamily="49" charset="-128"/>
              <a:ea typeface="ＭＳ ゴシック" pitchFamily="49" charset="-128"/>
            </a:rPr>
            <a:t>百万円増加した。また、下水道事業の資本費平準化債の算定方法変更などの影響により準元利償還金が増となったことや常備消防施設及び装備品、甲府・峡東クリーンセンター建設に伴う一部事務組合に対する地方債分の負担金の増、土地開発公社分の債務負担行為に基づく支出の増もあり、実質公債比率の分子については、前年度と比較し</a:t>
          </a:r>
          <a:r>
            <a:rPr kumimoji="1" lang="en-US" altLang="ja-JP" sz="1200">
              <a:latin typeface="ＭＳ ゴシック" pitchFamily="49" charset="-128"/>
              <a:ea typeface="ＭＳ ゴシック" pitchFamily="49" charset="-128"/>
            </a:rPr>
            <a:t>150</a:t>
          </a:r>
          <a:r>
            <a:rPr kumimoji="1" lang="ja-JP" altLang="en-US" sz="1200">
              <a:latin typeface="ＭＳ ゴシック" pitchFamily="49" charset="-128"/>
              <a:ea typeface="ＭＳ ゴシック" pitchFamily="49" charset="-128"/>
            </a:rPr>
            <a:t>百万円増加した。今後、現時点では、令和</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年度に公債費の償還ピークを迎え、それまでの間、公債費が高止まりすると見込まれていることから、償還のピークを考慮する中で、建設事業の実施にあたっては、緊急性、必要性を充分に検討した事業実施に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利用していない</a:t>
          </a:r>
          <a:endParaRPr kumimoji="1" lang="en-US" altLang="ja-JP"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山梨県甲州市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　将来負担比率の分子に算入される将来負担額は、一般会計等における地方債残高において塩山体育館改修など大型普通建設事業を実施したものの元金償還額が借入額を上回り、地方債現在高が</a:t>
          </a:r>
          <a:r>
            <a:rPr kumimoji="1" lang="en-US" altLang="ja-JP" sz="1050">
              <a:latin typeface="ＭＳ ゴシック" pitchFamily="49" charset="-128"/>
              <a:ea typeface="ＭＳ ゴシック" pitchFamily="49" charset="-128"/>
            </a:rPr>
            <a:t>748</a:t>
          </a:r>
          <a:r>
            <a:rPr kumimoji="1" lang="ja-JP" altLang="en-US" sz="1050">
              <a:latin typeface="ＭＳ ゴシック" pitchFamily="49" charset="-128"/>
              <a:ea typeface="ＭＳ ゴシック" pitchFamily="49" charset="-128"/>
            </a:rPr>
            <a:t>百万円と大幅な減少となった。加えて、常備消防を担う東山梨行政事務組合の地方債残高の減などの影響による組合等負担等見込額の</a:t>
          </a:r>
          <a:r>
            <a:rPr kumimoji="1" lang="en-US" altLang="ja-JP" sz="1050">
              <a:latin typeface="ＭＳ ゴシック" pitchFamily="49" charset="-128"/>
              <a:ea typeface="ＭＳ ゴシック" pitchFamily="49" charset="-128"/>
            </a:rPr>
            <a:t>105</a:t>
          </a:r>
          <a:r>
            <a:rPr kumimoji="1" lang="ja-JP" altLang="en-US" sz="1050">
              <a:latin typeface="ＭＳ ゴシック" pitchFamily="49" charset="-128"/>
              <a:ea typeface="ＭＳ ゴシック" pitchFamily="49" charset="-128"/>
            </a:rPr>
            <a:t>百万円の減、土地開発公社などへの債務負担行為に基づく支出予定額の</a:t>
          </a:r>
          <a:r>
            <a:rPr kumimoji="1" lang="en-US" altLang="ja-JP" sz="1050">
              <a:latin typeface="ＭＳ ゴシック" pitchFamily="49" charset="-128"/>
              <a:ea typeface="ＭＳ ゴシック" pitchFamily="49" charset="-128"/>
            </a:rPr>
            <a:t>208</a:t>
          </a:r>
          <a:r>
            <a:rPr kumimoji="1" lang="ja-JP" altLang="en-US" sz="1050">
              <a:latin typeface="ＭＳ ゴシック" pitchFamily="49" charset="-128"/>
              <a:ea typeface="ＭＳ ゴシック" pitchFamily="49" charset="-128"/>
            </a:rPr>
            <a:t>百万円の減、下水道事業の地方債残高減の影響で公営企業債等繰入見込額の</a:t>
          </a:r>
          <a:r>
            <a:rPr kumimoji="1" lang="en-US" altLang="ja-JP" sz="1050">
              <a:latin typeface="ＭＳ ゴシック" pitchFamily="49" charset="-128"/>
              <a:ea typeface="ＭＳ ゴシック" pitchFamily="49" charset="-128"/>
            </a:rPr>
            <a:t>267</a:t>
          </a:r>
          <a:r>
            <a:rPr kumimoji="1" lang="ja-JP" altLang="en-US" sz="1050">
              <a:latin typeface="ＭＳ ゴシック" pitchFamily="49" charset="-128"/>
              <a:ea typeface="ＭＳ ゴシック" pitchFamily="49" charset="-128"/>
            </a:rPr>
            <a:t>百万円の減、退職手当組合積立不足額が減少したことによる退職手当負担見込額</a:t>
          </a:r>
          <a:r>
            <a:rPr kumimoji="1" lang="en-US" altLang="ja-JP" sz="1050">
              <a:latin typeface="ＭＳ ゴシック" pitchFamily="49" charset="-128"/>
              <a:ea typeface="ＭＳ ゴシック" pitchFamily="49" charset="-128"/>
            </a:rPr>
            <a:t>48</a:t>
          </a:r>
          <a:r>
            <a:rPr kumimoji="1" lang="ja-JP" altLang="en-US" sz="1050">
              <a:latin typeface="ＭＳ ゴシック" pitchFamily="49" charset="-128"/>
              <a:ea typeface="ＭＳ ゴシック" pitchFamily="49" charset="-128"/>
            </a:rPr>
            <a:t>百万円の減とすべての項目について減となったが、算定で除かれる充当可能財源等において、合併特例債の償還が本格的になってきたことから、後年度の交付税措置として算入される基準財政需要額算入見込額は</a:t>
          </a:r>
          <a:r>
            <a:rPr kumimoji="1" lang="en-US" altLang="ja-JP" sz="1050">
              <a:latin typeface="ＭＳ ゴシック" pitchFamily="49" charset="-128"/>
              <a:ea typeface="ＭＳ ゴシック" pitchFamily="49" charset="-128"/>
            </a:rPr>
            <a:t>989</a:t>
          </a:r>
          <a:r>
            <a:rPr kumimoji="1" lang="ja-JP" altLang="en-US" sz="1050">
              <a:latin typeface="ＭＳ ゴシック" pitchFamily="49" charset="-128"/>
              <a:ea typeface="ＭＳ ゴシック" pitchFamily="49" charset="-128"/>
            </a:rPr>
            <a:t>百万円の減、充当可能基金も、財政調整基金を取崩したこと及び公共施設整備基金の予算積立ができなかったことなどで</a:t>
          </a:r>
          <a:r>
            <a:rPr kumimoji="1" lang="en-US" altLang="ja-JP" sz="1050">
              <a:latin typeface="ＭＳ ゴシック" pitchFamily="49" charset="-128"/>
              <a:ea typeface="ＭＳ ゴシック" pitchFamily="49" charset="-128"/>
            </a:rPr>
            <a:t>156</a:t>
          </a:r>
          <a:r>
            <a:rPr kumimoji="1" lang="ja-JP" altLang="en-US" sz="1050">
              <a:latin typeface="ＭＳ ゴシック" pitchFamily="49" charset="-128"/>
              <a:ea typeface="ＭＳ ゴシック" pitchFamily="49" charset="-128"/>
            </a:rPr>
            <a:t>百万円減、充当可能特定歳入も、都市計画税の課税休止が大きく影響し</a:t>
          </a:r>
          <a:r>
            <a:rPr kumimoji="1" lang="en-US" altLang="ja-JP" sz="1050">
              <a:latin typeface="ＭＳ ゴシック" pitchFamily="49" charset="-128"/>
              <a:ea typeface="ＭＳ ゴシック" pitchFamily="49" charset="-128"/>
            </a:rPr>
            <a:t>612</a:t>
          </a:r>
          <a:r>
            <a:rPr kumimoji="1" lang="ja-JP" altLang="en-US" sz="1050">
              <a:latin typeface="ＭＳ ゴシック" pitchFamily="49" charset="-128"/>
              <a:ea typeface="ＭＳ ゴシック" pitchFamily="49" charset="-128"/>
            </a:rPr>
            <a:t>百万円と大幅な減と充当可能財源等もすべての項目で減となり、その減少幅が大きかったことから将来負担比率の分子は、前年度から</a:t>
          </a:r>
          <a:r>
            <a:rPr kumimoji="1" lang="en-US" altLang="ja-JP" sz="1050">
              <a:latin typeface="ＭＳ ゴシック" pitchFamily="49" charset="-128"/>
              <a:ea typeface="ＭＳ ゴシック" pitchFamily="49" charset="-128"/>
            </a:rPr>
            <a:t>382</a:t>
          </a:r>
          <a:r>
            <a:rPr kumimoji="1" lang="ja-JP" altLang="en-US" sz="1050">
              <a:latin typeface="ＭＳ ゴシック" pitchFamily="49" charset="-128"/>
              <a:ea typeface="ＭＳ ゴシック" pitchFamily="49" charset="-128"/>
            </a:rPr>
            <a:t>百万円増加した。今後は、分子から控除される充当可能特定歳入に算定される都市計画税の賦課が令和元年度までの間、休止する決定がされており、数値の増加が予想される。</a:t>
          </a:r>
        </a:p>
        <a:p>
          <a:endParaRPr kumimoji="1" lang="ja-JP" altLang="en-US" sz="105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山梨県甲州市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減債基金、公共施設整備基金、中山間農村地域活性化基金は、利子のみの積立に留まった。社会福祉基金は、果実運用型基金として運用していることから、残高は変動していない。新たに在宅介護支援基金を創設したことによる増要因はあるものの、財政調整基金を翌年度留保財源確保のため</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取崩したことによる減、合併振興基金において、後年度の新市まちづくり計画に掲げる主要施策実施に伴う積立があったものの繰入額が上回ったため減、ふるさと支援基金においても積立額を繰入額が上回ったことによる</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減が影響し</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、全体で</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191</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百万円減となった。</a:t>
          </a: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財政調整基金は、標準財政規模の</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に満たない状況であるため、災害等に備え、まずは、財政調整基金の一定額の確保に取組み、同時に、施設老朽化も進んでいることから、公共施設等総合管理計画に目標に沿った個別施設計画の財源の裏付けとなるよう、公共施設整備基金への積立も併せて行っていく。</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減債基金は、今後、現時点で、令和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年度に公債費の償還ピークを迎え、それまでの間、公債費が高止まりすると見込まれていることから、償還のピーク時に減債基金の活用も検討していく。</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合併振興基金については、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まで計画的に積立を行い、新市まちづくり計画に掲げた主要施策の着実な実施に努め、ふるさと支援基金については、ふるさと納税寄附金が原資であるため、流動的な部分は大きいが、新たな歳入の確保として、国が示す方針に即すなかで積極的な推進を図っていく。</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　合併振興基金：甲州市における市民の連帯の強化又は地域振興のための事業</a:t>
          </a:r>
        </a:p>
        <a:p>
          <a:endPar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　ふるさと支援基金：甲州市ふるさと寄附条例に掲げる事業（①豊かな自然の保護と美しい景観形成のための事業、②地域資源を活用した果樹園交流推進のための事業、③地域の将来を担う子どもたちの健全育成のための事業、④誰もが安心して健康に暮らすことのできるまちづくりのための事業、⑤上記の他、市長が目的のために必要と認める事業）</a:t>
          </a:r>
        </a:p>
        <a:p>
          <a:endPar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公共施設整備基金：公共施設の整備に必要な費用</a:t>
          </a:r>
        </a:p>
        <a:p>
          <a:endPar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　合併振興基金：合併特例債等を原資に</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101</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百万円の積み立てを行ったが、自主防災組織資器材等整備事業など基金の目的に即した各種ソフト事業充当のため</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103</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百万円を繰入たことで、残高は</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百万円の微減となった。</a:t>
          </a:r>
        </a:p>
        <a:p>
          <a:endPar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　ふるさと支援基金：積立の原資となるふるさと納税寄附金は、創意工夫により推進を図り、</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135</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百万円増となったが、現年度運用を行った結果、返礼品及び事務費分を除いた当該基金への積立は</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百万円減の</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358</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百万円となった。一方、こども医療費助成事業などの寄附目的に即した各種事業充当のための繰入は、</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78</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百万円増の</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491</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百万円となった。残高は、積立額の減と繰入額の増により</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134</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endPar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　公共施設整備基金：利子のみの積立に留まったため、前年度より</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百万円増の</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413</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百万円となった。円単位では、</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516,352</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円の増となっている。</a:t>
          </a:r>
        </a:p>
        <a:p>
          <a:endPar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　合併振興基金：</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年度まで計画的に積立を行い、新市まちづくり計画に掲げた主要施策の着実な実施に努める。</a:t>
          </a:r>
        </a:p>
        <a:p>
          <a:endPar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　ふるさと支援基金：ふるさと納税寄附金が原資であるため、流動的な部分は大きいが、新たな歳入の確保として、国が示す方針に即すなかで積極的な推進を図っていく。</a:t>
          </a:r>
        </a:p>
        <a:p>
          <a:endPar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　公共施設整備基金：</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年度までは、歳入歳出の状況により、土地開発公社への償還金の充当財源としての対応を考えており、その後は、公共施設等の更新に向け計画的に積立し、施設更新が市財政を圧迫しないように努める。</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末残高は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百万円と、翌年度の留保財源確保のために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百万円を取崩したことにより大幅な減となっている。円単位では、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149,989,780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円の減となった。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年度に雪害対応のため、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598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百万円と大幅に取崩しをし、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年度にも</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百万円を取崩した影響で、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末残高において標準財政規模の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％に満たしていない状況であることから、災害等に備え、当該取崩分を積戻し、標準財政規模の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％程度を確保できるよう努めていく。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減債基金は、利子のみの積立であり、百万円単位での表記であるため、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年度から増減はなく</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百万円で推移している。円単位では、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43,705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円増加している。なお、公債費は、合併特例債の償還が本格的になってきたことから増加しているものの、減債基金の繰入をせずに財政運営することができている。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本市では、市場公募型地方債を発行しておらず、満期一括償還の地方債が無いため、年度ごとの計画的な積立の必要はないと考えている。今後、現時点では、令和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年度に公債費の償還ピークを迎え、それまでの間、公債費が高止まりすると見込まれていることから、償還のピーク時に減債基金の活用も検討していく必要がある。</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山梨県甲州市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31,784
31,574
264.11
17,275,291
16,807,391
397,050
10,078,707
23,251,768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14.8
151.5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[ 76.4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昨年度同様に、</a:t>
          </a:r>
          <a:r>
            <a:rPr kumimoji="1"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値を大きく上回り、特にインフラ資産において非常に高い値となっている。市の面積が広く道路や橋りょうなど古くから存在しているインフラ資産を多く有していること、維持改修は実施しているものの、小規模改修が多いことなどが主な要因として挙げられる。また、資産においても、合併市町村であることから、資産自体が多く、</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総合体育館</a:t>
          </a:r>
          <a:r>
            <a:rPr kumimoji="1"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など大規模修繕を実施している施設もあるが、多くの施設で既存施設の小規模修繕を実施することで維持管理を行っていることが比率の高い要因として考えられる。今後は、平成</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年に作成した公共施設等総合管理計画、平成</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年度に作成した再配置計画に基づき、個別施設計画を策定し、計画的な施設の更新を実施していく必要がある。</a:t>
          </a:r>
          <a:endPar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25</xdr:row>
      <xdr:rowOff>161257</xdr:rowOff>
    </xdr:from>
    <xdr:ext cx="410689" cy="225703"/>
    <xdr:sp macro="" textlink="">
      <xdr:nvSpPr>
        <xdr:cNvPr id="60" name="テキスト ボックス 59"/>
        <xdr:cNvSpPr txBox="1"/>
      </xdr:nvSpPr>
      <xdr:spPr>
        <a:xfrm>
          <a:off x="795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2" name="テキスト ボックス 61"/>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162242</xdr:rowOff>
    </xdr:from>
    <xdr:to>
      <xdr:col>23</xdr:col>
      <xdr:colOff>85090</xdr:colOff>
      <xdr:row>33</xdr:row>
      <xdr:rowOff>121285</xdr:rowOff>
    </xdr:to>
    <xdr:cxnSp macro="">
      <xdr:nvCxnSpPr>
        <xdr:cNvPr id="64" name="直線コネクタ 63"/>
        <xdr:cNvCxnSpPr/>
      </xdr:nvCxnSpPr>
      <xdr:spPr>
        <a:xfrm flipV="1">
          <a:off x="4760595" y="5562917"/>
          <a:ext cx="1270" cy="987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125112</xdr:rowOff>
    </xdr:from>
    <xdr:ext cx="405111" cy="259045"/>
    <xdr:sp macro="" textlink="">
      <xdr:nvSpPr>
        <xdr:cNvPr id="65" name="有形固定資産減価償却率最小値テキスト"/>
        <xdr:cNvSpPr txBox="1"/>
      </xdr:nvSpPr>
      <xdr:spPr>
        <a:xfrm>
          <a:off x="4813300" y="6554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121285</xdr:rowOff>
    </xdr:from>
    <xdr:to>
      <xdr:col>23</xdr:col>
      <xdr:colOff>174625</xdr:colOff>
      <xdr:row>33</xdr:row>
      <xdr:rowOff>121285</xdr:rowOff>
    </xdr:to>
    <xdr:cxnSp macro="">
      <xdr:nvCxnSpPr>
        <xdr:cNvPr id="66" name="直線コネクタ 65"/>
        <xdr:cNvCxnSpPr/>
      </xdr:nvCxnSpPr>
      <xdr:spPr>
        <a:xfrm>
          <a:off x="4673600" y="6550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108919</xdr:rowOff>
    </xdr:from>
    <xdr:ext cx="405111" cy="259045"/>
    <xdr:sp macro="" textlink="">
      <xdr:nvSpPr>
        <xdr:cNvPr id="67" name="有形固定資産減価償却率最大値テキスト"/>
        <xdr:cNvSpPr txBox="1"/>
      </xdr:nvSpPr>
      <xdr:spPr>
        <a:xfrm>
          <a:off x="4813300" y="5338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162242</xdr:rowOff>
    </xdr:from>
    <xdr:to>
      <xdr:col>23</xdr:col>
      <xdr:colOff>174625</xdr:colOff>
      <xdr:row>27</xdr:row>
      <xdr:rowOff>162242</xdr:rowOff>
    </xdr:to>
    <xdr:cxnSp macro="">
      <xdr:nvCxnSpPr>
        <xdr:cNvPr id="68" name="直線コネクタ 67"/>
        <xdr:cNvCxnSpPr/>
      </xdr:nvCxnSpPr>
      <xdr:spPr>
        <a:xfrm>
          <a:off x="4673600" y="556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36106</xdr:rowOff>
    </xdr:from>
    <xdr:ext cx="405111" cy="259045"/>
    <xdr:sp macro="" textlink="">
      <xdr:nvSpPr>
        <xdr:cNvPr id="69" name="有形固定資産減価償却率平均値テキスト"/>
        <xdr:cNvSpPr txBox="1"/>
      </xdr:nvSpPr>
      <xdr:spPr>
        <a:xfrm>
          <a:off x="4813300" y="59511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57679</xdr:rowOff>
    </xdr:from>
    <xdr:to>
      <xdr:col>23</xdr:col>
      <xdr:colOff>136525</xdr:colOff>
      <xdr:row>30</xdr:row>
      <xdr:rowOff>159279</xdr:rowOff>
    </xdr:to>
    <xdr:sp macro="" textlink="">
      <xdr:nvSpPr>
        <xdr:cNvPr id="70" name="フローチャート: 判断 69"/>
        <xdr:cNvSpPr/>
      </xdr:nvSpPr>
      <xdr:spPr>
        <a:xfrm>
          <a:off x="4711700" y="597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73872</xdr:rowOff>
    </xdr:from>
    <xdr:to>
      <xdr:col>19</xdr:col>
      <xdr:colOff>187325</xdr:colOff>
      <xdr:row>31</xdr:row>
      <xdr:rowOff>4022</xdr:rowOff>
    </xdr:to>
    <xdr:sp macro="" textlink="">
      <xdr:nvSpPr>
        <xdr:cNvPr id="71" name="フローチャート: 判断 70"/>
        <xdr:cNvSpPr/>
      </xdr:nvSpPr>
      <xdr:spPr>
        <a:xfrm>
          <a:off x="4000500" y="598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97261</xdr:rowOff>
    </xdr:from>
    <xdr:to>
      <xdr:col>15</xdr:col>
      <xdr:colOff>187325</xdr:colOff>
      <xdr:row>31</xdr:row>
      <xdr:rowOff>27411</xdr:rowOff>
    </xdr:to>
    <xdr:sp macro="" textlink="">
      <xdr:nvSpPr>
        <xdr:cNvPr id="72" name="フローチャート: 判断 71"/>
        <xdr:cNvSpPr/>
      </xdr:nvSpPr>
      <xdr:spPr>
        <a:xfrm>
          <a:off x="3238500" y="601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91863</xdr:rowOff>
    </xdr:from>
    <xdr:to>
      <xdr:col>11</xdr:col>
      <xdr:colOff>187325</xdr:colOff>
      <xdr:row>31</xdr:row>
      <xdr:rowOff>22013</xdr:rowOff>
    </xdr:to>
    <xdr:sp macro="" textlink="">
      <xdr:nvSpPr>
        <xdr:cNvPr id="73" name="フローチャート: 判断 72"/>
        <xdr:cNvSpPr/>
      </xdr:nvSpPr>
      <xdr:spPr>
        <a:xfrm>
          <a:off x="2476500" y="600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114512</xdr:rowOff>
    </xdr:from>
    <xdr:to>
      <xdr:col>23</xdr:col>
      <xdr:colOff>136525</xdr:colOff>
      <xdr:row>29</xdr:row>
      <xdr:rowOff>44662</xdr:rowOff>
    </xdr:to>
    <xdr:sp macro="" textlink="">
      <xdr:nvSpPr>
        <xdr:cNvPr id="79" name="楕円 78"/>
        <xdr:cNvSpPr/>
      </xdr:nvSpPr>
      <xdr:spPr>
        <a:xfrm>
          <a:off x="4711700" y="568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137389</xdr:rowOff>
    </xdr:from>
    <xdr:ext cx="405111" cy="259045"/>
    <xdr:sp macro="" textlink="">
      <xdr:nvSpPr>
        <xdr:cNvPr id="80" name="有形固定資産減価償却率該当値テキスト"/>
        <xdr:cNvSpPr txBox="1"/>
      </xdr:nvSpPr>
      <xdr:spPr>
        <a:xfrm>
          <a:off x="4813300" y="5538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128905</xdr:rowOff>
    </xdr:from>
    <xdr:to>
      <xdr:col>19</xdr:col>
      <xdr:colOff>187325</xdr:colOff>
      <xdr:row>29</xdr:row>
      <xdr:rowOff>59055</xdr:rowOff>
    </xdr:to>
    <xdr:sp macro="" textlink="">
      <xdr:nvSpPr>
        <xdr:cNvPr id="81" name="楕円 80"/>
        <xdr:cNvSpPr/>
      </xdr:nvSpPr>
      <xdr:spPr>
        <a:xfrm>
          <a:off x="4000500" y="570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165312</xdr:rowOff>
    </xdr:from>
    <xdr:to>
      <xdr:col>23</xdr:col>
      <xdr:colOff>85725</xdr:colOff>
      <xdr:row>29</xdr:row>
      <xdr:rowOff>8255</xdr:rowOff>
    </xdr:to>
    <xdr:cxnSp macro="">
      <xdr:nvCxnSpPr>
        <xdr:cNvPr id="82" name="直線コネクタ 81"/>
        <xdr:cNvCxnSpPr/>
      </xdr:nvCxnSpPr>
      <xdr:spPr>
        <a:xfrm flipV="1">
          <a:off x="4051300" y="5737437"/>
          <a:ext cx="711200" cy="1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137901</xdr:rowOff>
    </xdr:from>
    <xdr:to>
      <xdr:col>15</xdr:col>
      <xdr:colOff>187325</xdr:colOff>
      <xdr:row>29</xdr:row>
      <xdr:rowOff>68051</xdr:rowOff>
    </xdr:to>
    <xdr:sp macro="" textlink="">
      <xdr:nvSpPr>
        <xdr:cNvPr id="83" name="楕円 82"/>
        <xdr:cNvSpPr/>
      </xdr:nvSpPr>
      <xdr:spPr>
        <a:xfrm>
          <a:off x="3238500" y="5710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8255</xdr:rowOff>
    </xdr:from>
    <xdr:to>
      <xdr:col>19</xdr:col>
      <xdr:colOff>136525</xdr:colOff>
      <xdr:row>29</xdr:row>
      <xdr:rowOff>17251</xdr:rowOff>
    </xdr:to>
    <xdr:cxnSp macro="">
      <xdr:nvCxnSpPr>
        <xdr:cNvPr id="84" name="直線コネクタ 83"/>
        <xdr:cNvCxnSpPr/>
      </xdr:nvCxnSpPr>
      <xdr:spPr>
        <a:xfrm flipV="1">
          <a:off x="3289300" y="5751830"/>
          <a:ext cx="762000" cy="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141499</xdr:rowOff>
    </xdr:from>
    <xdr:to>
      <xdr:col>11</xdr:col>
      <xdr:colOff>187325</xdr:colOff>
      <xdr:row>29</xdr:row>
      <xdr:rowOff>71649</xdr:rowOff>
    </xdr:to>
    <xdr:sp macro="" textlink="">
      <xdr:nvSpPr>
        <xdr:cNvPr id="85" name="楕円 84"/>
        <xdr:cNvSpPr/>
      </xdr:nvSpPr>
      <xdr:spPr>
        <a:xfrm>
          <a:off x="2476500" y="5713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17251</xdr:rowOff>
    </xdr:from>
    <xdr:to>
      <xdr:col>15</xdr:col>
      <xdr:colOff>136525</xdr:colOff>
      <xdr:row>29</xdr:row>
      <xdr:rowOff>20849</xdr:rowOff>
    </xdr:to>
    <xdr:cxnSp macro="">
      <xdr:nvCxnSpPr>
        <xdr:cNvPr id="86" name="直線コネクタ 85"/>
        <xdr:cNvCxnSpPr/>
      </xdr:nvCxnSpPr>
      <xdr:spPr>
        <a:xfrm flipV="1">
          <a:off x="2527300" y="5760826"/>
          <a:ext cx="762000" cy="3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166599</xdr:rowOff>
    </xdr:from>
    <xdr:ext cx="405111" cy="259045"/>
    <xdr:sp macro="" textlink="">
      <xdr:nvSpPr>
        <xdr:cNvPr id="87" name="n_1aveValue有形固定資産減価償却率"/>
        <xdr:cNvSpPr txBox="1"/>
      </xdr:nvSpPr>
      <xdr:spPr>
        <a:xfrm>
          <a:off x="3836044" y="6081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18538</xdr:rowOff>
    </xdr:from>
    <xdr:ext cx="405111" cy="259045"/>
    <xdr:sp macro="" textlink="">
      <xdr:nvSpPr>
        <xdr:cNvPr id="88" name="n_2aveValue有形固定資産減価償却率"/>
        <xdr:cNvSpPr txBox="1"/>
      </xdr:nvSpPr>
      <xdr:spPr>
        <a:xfrm>
          <a:off x="3086744" y="6105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13140</xdr:rowOff>
    </xdr:from>
    <xdr:ext cx="405111" cy="259045"/>
    <xdr:sp macro="" textlink="">
      <xdr:nvSpPr>
        <xdr:cNvPr id="89" name="n_3aveValue有形固定資産減価償却率"/>
        <xdr:cNvSpPr txBox="1"/>
      </xdr:nvSpPr>
      <xdr:spPr>
        <a:xfrm>
          <a:off x="2324744" y="6099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75582</xdr:rowOff>
    </xdr:from>
    <xdr:ext cx="405111" cy="259045"/>
    <xdr:sp macro="" textlink="">
      <xdr:nvSpPr>
        <xdr:cNvPr id="90" name="n_1mainValue有形固定資産減価償却率"/>
        <xdr:cNvSpPr txBox="1"/>
      </xdr:nvSpPr>
      <xdr:spPr>
        <a:xfrm>
          <a:off x="3836044" y="5476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84578</xdr:rowOff>
    </xdr:from>
    <xdr:ext cx="405111" cy="259045"/>
    <xdr:sp macro="" textlink="">
      <xdr:nvSpPr>
        <xdr:cNvPr id="91" name="n_2mainValue有形固定資産減価償却率"/>
        <xdr:cNvSpPr txBox="1"/>
      </xdr:nvSpPr>
      <xdr:spPr>
        <a:xfrm>
          <a:off x="3086744" y="5485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88176</xdr:rowOff>
    </xdr:from>
    <xdr:ext cx="405111" cy="259045"/>
    <xdr:sp macro="" textlink="">
      <xdr:nvSpPr>
        <xdr:cNvPr id="92" name="n_3mainValue有形固定資産減価償却率"/>
        <xdr:cNvSpPr txBox="1"/>
      </xdr:nvSpPr>
      <xdr:spPr>
        <a:xfrm>
          <a:off x="2324744" y="5488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4" name="正方形/長方形 93"/>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5" name="正方形/長方形 94"/>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[ 839.1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8" name="正方形/長方形 9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9" name="正方形/長方形 9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0" name="正方形/長方形 9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1" name="正方形/長方形 10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2" name="正方形/長方形 10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3" name="正方形/長方形 10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4" name="正方形/長方形 10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5" name="テキスト ボックス 10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882.5</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から</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839.1</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減少したものの、</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類似団体平均値を上回っている。地方債の償還がピークを迎えつつあり、将来負担は減少傾向にあるものの、地方債残高が高止まりしているため、債務償還可能</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比率は</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類似団体と比べると</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高</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くなっている。今後もひきつづき建設事業の選択実施を継続し公債費負担の適正化を図っていく必要がある。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6" name="テキスト ボックス 10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7" name="直線コネクタ 10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8" name="直線コネクタ 107"/>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9" name="テキスト ボックス 108"/>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0" name="直線コネクタ 109"/>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1" name="テキスト ボックス 110"/>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2" name="直線コネクタ 111"/>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3" name="テキスト ボックス 112"/>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4" name="直線コネクタ 113"/>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5" name="テキスト ボックス 114"/>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6" name="直線コネクタ 115"/>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27</xdr:row>
      <xdr:rowOff>75381</xdr:rowOff>
    </xdr:from>
    <xdr:ext cx="482824" cy="225703"/>
    <xdr:sp macro="" textlink="">
      <xdr:nvSpPr>
        <xdr:cNvPr id="117" name="テキスト ボックス 116"/>
        <xdr:cNvSpPr txBox="1"/>
      </xdr:nvSpPr>
      <xdr:spPr>
        <a:xfrm>
          <a:off x="10756676" y="547605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8" name="直線コネクタ 117"/>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19" name="テキスト ボックス 118"/>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1" name="テキスト ボックス 120"/>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52971</xdr:rowOff>
    </xdr:from>
    <xdr:to>
      <xdr:col>76</xdr:col>
      <xdr:colOff>21589</xdr:colOff>
      <xdr:row>34</xdr:row>
      <xdr:rowOff>31774</xdr:rowOff>
    </xdr:to>
    <xdr:cxnSp macro="">
      <xdr:nvCxnSpPr>
        <xdr:cNvPr id="123" name="直線コネクタ 122"/>
        <xdr:cNvCxnSpPr/>
      </xdr:nvCxnSpPr>
      <xdr:spPr>
        <a:xfrm flipV="1">
          <a:off x="14793595" y="5282196"/>
          <a:ext cx="1269" cy="1350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35601</xdr:rowOff>
    </xdr:from>
    <xdr:ext cx="469744" cy="259045"/>
    <xdr:sp macro="" textlink="">
      <xdr:nvSpPr>
        <xdr:cNvPr id="124" name="債務償還比率最小値テキスト"/>
        <xdr:cNvSpPr txBox="1"/>
      </xdr:nvSpPr>
      <xdr:spPr>
        <a:xfrm>
          <a:off x="14846300" y="663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31774</xdr:rowOff>
    </xdr:from>
    <xdr:to>
      <xdr:col>76</xdr:col>
      <xdr:colOff>111125</xdr:colOff>
      <xdr:row>34</xdr:row>
      <xdr:rowOff>31774</xdr:rowOff>
    </xdr:to>
    <xdr:cxnSp macro="">
      <xdr:nvCxnSpPr>
        <xdr:cNvPr id="125" name="直線コネクタ 124"/>
        <xdr:cNvCxnSpPr/>
      </xdr:nvCxnSpPr>
      <xdr:spPr>
        <a:xfrm>
          <a:off x="14706600" y="6632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171098</xdr:rowOff>
    </xdr:from>
    <xdr:ext cx="560923" cy="259045"/>
    <xdr:sp macro="" textlink="">
      <xdr:nvSpPr>
        <xdr:cNvPr id="126" name="債務償還比率最大値テキスト"/>
        <xdr:cNvSpPr txBox="1"/>
      </xdr:nvSpPr>
      <xdr:spPr>
        <a:xfrm>
          <a:off x="14846300" y="505742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52971</xdr:rowOff>
    </xdr:from>
    <xdr:to>
      <xdr:col>76</xdr:col>
      <xdr:colOff>111125</xdr:colOff>
      <xdr:row>26</xdr:row>
      <xdr:rowOff>52971</xdr:rowOff>
    </xdr:to>
    <xdr:cxnSp macro="">
      <xdr:nvCxnSpPr>
        <xdr:cNvPr id="127" name="直線コネクタ 126"/>
        <xdr:cNvCxnSpPr/>
      </xdr:nvCxnSpPr>
      <xdr:spPr>
        <a:xfrm>
          <a:off x="14706600" y="5282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103498</xdr:rowOff>
    </xdr:from>
    <xdr:ext cx="469744" cy="259045"/>
    <xdr:sp macro="" textlink="">
      <xdr:nvSpPr>
        <xdr:cNvPr id="128" name="債務償還比率平均値テキスト"/>
        <xdr:cNvSpPr txBox="1"/>
      </xdr:nvSpPr>
      <xdr:spPr>
        <a:xfrm>
          <a:off x="14846300" y="6018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125071</xdr:rowOff>
    </xdr:from>
    <xdr:to>
      <xdr:col>76</xdr:col>
      <xdr:colOff>73025</xdr:colOff>
      <xdr:row>31</xdr:row>
      <xdr:rowOff>55221</xdr:rowOff>
    </xdr:to>
    <xdr:sp macro="" textlink="">
      <xdr:nvSpPr>
        <xdr:cNvPr id="129" name="フローチャート: 判断 128"/>
        <xdr:cNvSpPr/>
      </xdr:nvSpPr>
      <xdr:spPr>
        <a:xfrm>
          <a:off x="14744700" y="604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136277</xdr:rowOff>
    </xdr:from>
    <xdr:to>
      <xdr:col>72</xdr:col>
      <xdr:colOff>123825</xdr:colOff>
      <xdr:row>31</xdr:row>
      <xdr:rowOff>66427</xdr:rowOff>
    </xdr:to>
    <xdr:sp macro="" textlink="">
      <xdr:nvSpPr>
        <xdr:cNvPr id="130" name="フローチャート: 判断 129"/>
        <xdr:cNvSpPr/>
      </xdr:nvSpPr>
      <xdr:spPr>
        <a:xfrm>
          <a:off x="14033500" y="605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146522</xdr:rowOff>
    </xdr:from>
    <xdr:to>
      <xdr:col>76</xdr:col>
      <xdr:colOff>73025</xdr:colOff>
      <xdr:row>30</xdr:row>
      <xdr:rowOff>76672</xdr:rowOff>
    </xdr:to>
    <xdr:sp macro="" textlink="">
      <xdr:nvSpPr>
        <xdr:cNvPr id="136" name="楕円 135"/>
        <xdr:cNvSpPr/>
      </xdr:nvSpPr>
      <xdr:spPr>
        <a:xfrm>
          <a:off x="14744700" y="5890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169399</xdr:rowOff>
    </xdr:from>
    <xdr:ext cx="469744" cy="259045"/>
    <xdr:sp macro="" textlink="">
      <xdr:nvSpPr>
        <xdr:cNvPr id="137" name="債務償還比率該当値テキスト"/>
        <xdr:cNvSpPr txBox="1"/>
      </xdr:nvSpPr>
      <xdr:spPr>
        <a:xfrm>
          <a:off x="14846300" y="5741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101902</xdr:rowOff>
    </xdr:from>
    <xdr:to>
      <xdr:col>72</xdr:col>
      <xdr:colOff>123825</xdr:colOff>
      <xdr:row>30</xdr:row>
      <xdr:rowOff>32052</xdr:rowOff>
    </xdr:to>
    <xdr:sp macro="" textlink="">
      <xdr:nvSpPr>
        <xdr:cNvPr id="138" name="楕円 137"/>
        <xdr:cNvSpPr/>
      </xdr:nvSpPr>
      <xdr:spPr>
        <a:xfrm>
          <a:off x="14033500" y="584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152702</xdr:rowOff>
    </xdr:from>
    <xdr:to>
      <xdr:col>76</xdr:col>
      <xdr:colOff>22225</xdr:colOff>
      <xdr:row>30</xdr:row>
      <xdr:rowOff>25872</xdr:rowOff>
    </xdr:to>
    <xdr:cxnSp macro="">
      <xdr:nvCxnSpPr>
        <xdr:cNvPr id="139" name="直線コネクタ 138"/>
        <xdr:cNvCxnSpPr/>
      </xdr:nvCxnSpPr>
      <xdr:spPr>
        <a:xfrm>
          <a:off x="14084300" y="5896277"/>
          <a:ext cx="711200" cy="44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57554</xdr:rowOff>
    </xdr:from>
    <xdr:ext cx="469744" cy="259045"/>
    <xdr:sp macro="" textlink="">
      <xdr:nvSpPr>
        <xdr:cNvPr id="140" name="n_1aveValue債務償還比率"/>
        <xdr:cNvSpPr txBox="1"/>
      </xdr:nvSpPr>
      <xdr:spPr>
        <a:xfrm>
          <a:off x="13836727" y="6144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48579</xdr:rowOff>
    </xdr:from>
    <xdr:ext cx="469744" cy="259045"/>
    <xdr:sp macro="" textlink="">
      <xdr:nvSpPr>
        <xdr:cNvPr id="141" name="n_1mainValue債務償還比率"/>
        <xdr:cNvSpPr txBox="1"/>
      </xdr:nvSpPr>
      <xdr:spPr>
        <a:xfrm>
          <a:off x="13836727" y="5620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3" name="正方形/長方形 14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4" name="テキスト ボックス 14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5" name="テキスト ボックス 14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6" name="テキスト ボックス 14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7" name="テキスト ボックス 14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山梨県甲州市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31,784
31,574
264.11
17,275,291
16,807,391
397,050
10,078,707
23,251,768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14.8
151.5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46808</xdr:rowOff>
    </xdr:from>
    <xdr:to>
      <xdr:col>24</xdr:col>
      <xdr:colOff>62865</xdr:colOff>
      <xdr:row>41</xdr:row>
      <xdr:rowOff>169273</xdr:rowOff>
    </xdr:to>
    <xdr:cxnSp macro="">
      <xdr:nvCxnSpPr>
        <xdr:cNvPr id="57" name="直線コネクタ 56"/>
        <xdr:cNvCxnSpPr/>
      </xdr:nvCxnSpPr>
      <xdr:spPr>
        <a:xfrm flipV="1">
          <a:off x="4634865" y="5704658"/>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1650</xdr:rowOff>
    </xdr:from>
    <xdr:ext cx="340478" cy="259045"/>
    <xdr:sp macro="" textlink="">
      <xdr:nvSpPr>
        <xdr:cNvPr id="58" name="【道路】&#10;有形固定資産減価償却率最小値テキスト"/>
        <xdr:cNvSpPr txBox="1"/>
      </xdr:nvSpPr>
      <xdr:spPr>
        <a:xfrm>
          <a:off x="4673600" y="720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169273</xdr:rowOff>
    </xdr:from>
    <xdr:to>
      <xdr:col>24</xdr:col>
      <xdr:colOff>152400</xdr:colOff>
      <xdr:row>41</xdr:row>
      <xdr:rowOff>169273</xdr:rowOff>
    </xdr:to>
    <xdr:cxnSp macro="">
      <xdr:nvCxnSpPr>
        <xdr:cNvPr id="59" name="直線コネクタ 58"/>
        <xdr:cNvCxnSpPr/>
      </xdr:nvCxnSpPr>
      <xdr:spPr>
        <a:xfrm>
          <a:off x="4546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164935</xdr:rowOff>
    </xdr:from>
    <xdr:ext cx="405111" cy="259045"/>
    <xdr:sp macro="" textlink="">
      <xdr:nvSpPr>
        <xdr:cNvPr id="60" name="【道路】&#10;有形固定資産減価償却率最大値テキスト"/>
        <xdr:cNvSpPr txBox="1"/>
      </xdr:nvSpPr>
      <xdr:spPr>
        <a:xfrm>
          <a:off x="4673600" y="5479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46808</xdr:rowOff>
    </xdr:from>
    <xdr:to>
      <xdr:col>24</xdr:col>
      <xdr:colOff>152400</xdr:colOff>
      <xdr:row>33</xdr:row>
      <xdr:rowOff>46808</xdr:rowOff>
    </xdr:to>
    <xdr:cxnSp macro="">
      <xdr:nvCxnSpPr>
        <xdr:cNvPr id="61" name="直線コネクタ 60"/>
        <xdr:cNvCxnSpPr/>
      </xdr:nvCxnSpPr>
      <xdr:spPr>
        <a:xfrm>
          <a:off x="4546600" y="570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51180</xdr:rowOff>
    </xdr:from>
    <xdr:ext cx="405111" cy="259045"/>
    <xdr:sp macro="" textlink="">
      <xdr:nvSpPr>
        <xdr:cNvPr id="62" name="【道路】&#10;有形固定資産減価償却率平均値テキスト"/>
        <xdr:cNvSpPr txBox="1"/>
      </xdr:nvSpPr>
      <xdr:spPr>
        <a:xfrm>
          <a:off x="4673600" y="6223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72753</xdr:rowOff>
    </xdr:from>
    <xdr:to>
      <xdr:col>24</xdr:col>
      <xdr:colOff>114300</xdr:colOff>
      <xdr:row>37</xdr:row>
      <xdr:rowOff>2903</xdr:rowOff>
    </xdr:to>
    <xdr:sp macro="" textlink="">
      <xdr:nvSpPr>
        <xdr:cNvPr id="63" name="フローチャート: 判断 62"/>
        <xdr:cNvSpPr/>
      </xdr:nvSpPr>
      <xdr:spPr>
        <a:xfrm>
          <a:off x="4584700" y="62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93980</xdr:rowOff>
    </xdr:from>
    <xdr:to>
      <xdr:col>20</xdr:col>
      <xdr:colOff>38100</xdr:colOff>
      <xdr:row>37</xdr:row>
      <xdr:rowOff>24130</xdr:rowOff>
    </xdr:to>
    <xdr:sp macro="" textlink="">
      <xdr:nvSpPr>
        <xdr:cNvPr id="64" name="フローチャート: 判断 63"/>
        <xdr:cNvSpPr/>
      </xdr:nvSpPr>
      <xdr:spPr>
        <a:xfrm>
          <a:off x="3746500"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105410</xdr:rowOff>
    </xdr:from>
    <xdr:to>
      <xdr:col>15</xdr:col>
      <xdr:colOff>101600</xdr:colOff>
      <xdr:row>37</xdr:row>
      <xdr:rowOff>35560</xdr:rowOff>
    </xdr:to>
    <xdr:sp macro="" textlink="">
      <xdr:nvSpPr>
        <xdr:cNvPr id="65" name="フローチャート: 判断 64"/>
        <xdr:cNvSpPr/>
      </xdr:nvSpPr>
      <xdr:spPr>
        <a:xfrm>
          <a:off x="2857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103777</xdr:rowOff>
    </xdr:from>
    <xdr:to>
      <xdr:col>10</xdr:col>
      <xdr:colOff>165100</xdr:colOff>
      <xdr:row>37</xdr:row>
      <xdr:rowOff>33927</xdr:rowOff>
    </xdr:to>
    <xdr:sp macro="" textlink="">
      <xdr:nvSpPr>
        <xdr:cNvPr id="66" name="フローチャート: 判断 65"/>
        <xdr:cNvSpPr/>
      </xdr:nvSpPr>
      <xdr:spPr>
        <a:xfrm>
          <a:off x="1968500" y="627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23767</xdr:rowOff>
    </xdr:from>
    <xdr:to>
      <xdr:col>24</xdr:col>
      <xdr:colOff>114300</xdr:colOff>
      <xdr:row>34</xdr:row>
      <xdr:rowOff>125367</xdr:rowOff>
    </xdr:to>
    <xdr:sp macro="" textlink="">
      <xdr:nvSpPr>
        <xdr:cNvPr id="72" name="楕円 71"/>
        <xdr:cNvSpPr/>
      </xdr:nvSpPr>
      <xdr:spPr>
        <a:xfrm>
          <a:off x="4584700" y="5853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46644</xdr:rowOff>
    </xdr:from>
    <xdr:ext cx="405111" cy="259045"/>
    <xdr:sp macro="" textlink="">
      <xdr:nvSpPr>
        <xdr:cNvPr id="73" name="【道路】&#10;有形固定資産減価償却率該当値テキスト"/>
        <xdr:cNvSpPr txBox="1"/>
      </xdr:nvSpPr>
      <xdr:spPr>
        <a:xfrm>
          <a:off x="4673600" y="5704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38463</xdr:rowOff>
    </xdr:from>
    <xdr:to>
      <xdr:col>20</xdr:col>
      <xdr:colOff>38100</xdr:colOff>
      <xdr:row>34</xdr:row>
      <xdr:rowOff>140063</xdr:rowOff>
    </xdr:to>
    <xdr:sp macro="" textlink="">
      <xdr:nvSpPr>
        <xdr:cNvPr id="74" name="楕円 73"/>
        <xdr:cNvSpPr/>
      </xdr:nvSpPr>
      <xdr:spPr>
        <a:xfrm>
          <a:off x="3746500" y="586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74567</xdr:rowOff>
    </xdr:from>
    <xdr:to>
      <xdr:col>24</xdr:col>
      <xdr:colOff>63500</xdr:colOff>
      <xdr:row>34</xdr:row>
      <xdr:rowOff>89263</xdr:rowOff>
    </xdr:to>
    <xdr:cxnSp macro="">
      <xdr:nvCxnSpPr>
        <xdr:cNvPr id="75" name="直線コネクタ 74"/>
        <xdr:cNvCxnSpPr/>
      </xdr:nvCxnSpPr>
      <xdr:spPr>
        <a:xfrm flipV="1">
          <a:off x="3797300" y="5903867"/>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53158</xdr:rowOff>
    </xdr:from>
    <xdr:to>
      <xdr:col>15</xdr:col>
      <xdr:colOff>101600</xdr:colOff>
      <xdr:row>34</xdr:row>
      <xdr:rowOff>154758</xdr:rowOff>
    </xdr:to>
    <xdr:sp macro="" textlink="">
      <xdr:nvSpPr>
        <xdr:cNvPr id="76" name="楕円 75"/>
        <xdr:cNvSpPr/>
      </xdr:nvSpPr>
      <xdr:spPr>
        <a:xfrm>
          <a:off x="2857500" y="5882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89263</xdr:rowOff>
    </xdr:from>
    <xdr:to>
      <xdr:col>19</xdr:col>
      <xdr:colOff>177800</xdr:colOff>
      <xdr:row>34</xdr:row>
      <xdr:rowOff>103958</xdr:rowOff>
    </xdr:to>
    <xdr:cxnSp macro="">
      <xdr:nvCxnSpPr>
        <xdr:cNvPr id="77" name="直線コネクタ 76"/>
        <xdr:cNvCxnSpPr/>
      </xdr:nvCxnSpPr>
      <xdr:spPr>
        <a:xfrm flipV="1">
          <a:off x="2908300" y="5918563"/>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43361</xdr:rowOff>
    </xdr:from>
    <xdr:to>
      <xdr:col>10</xdr:col>
      <xdr:colOff>165100</xdr:colOff>
      <xdr:row>34</xdr:row>
      <xdr:rowOff>144961</xdr:rowOff>
    </xdr:to>
    <xdr:sp macro="" textlink="">
      <xdr:nvSpPr>
        <xdr:cNvPr id="78" name="楕円 77"/>
        <xdr:cNvSpPr/>
      </xdr:nvSpPr>
      <xdr:spPr>
        <a:xfrm>
          <a:off x="1968500" y="587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94161</xdr:rowOff>
    </xdr:from>
    <xdr:to>
      <xdr:col>15</xdr:col>
      <xdr:colOff>50800</xdr:colOff>
      <xdr:row>34</xdr:row>
      <xdr:rowOff>103958</xdr:rowOff>
    </xdr:to>
    <xdr:cxnSp macro="">
      <xdr:nvCxnSpPr>
        <xdr:cNvPr id="79" name="直線コネクタ 78"/>
        <xdr:cNvCxnSpPr/>
      </xdr:nvCxnSpPr>
      <xdr:spPr>
        <a:xfrm>
          <a:off x="2019300" y="5923461"/>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15257</xdr:rowOff>
    </xdr:from>
    <xdr:ext cx="405111" cy="259045"/>
    <xdr:sp macro="" textlink="">
      <xdr:nvSpPr>
        <xdr:cNvPr id="80" name="n_1aveValue【道路】&#10;有形固定資産減価償却率"/>
        <xdr:cNvSpPr txBox="1"/>
      </xdr:nvSpPr>
      <xdr:spPr>
        <a:xfrm>
          <a:off x="3582044" y="635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26687</xdr:rowOff>
    </xdr:from>
    <xdr:ext cx="405111" cy="259045"/>
    <xdr:sp macro="" textlink="">
      <xdr:nvSpPr>
        <xdr:cNvPr id="81" name="n_2aveValue【道路】&#10;有形固定資産減価償却率"/>
        <xdr:cNvSpPr txBox="1"/>
      </xdr:nvSpPr>
      <xdr:spPr>
        <a:xfrm>
          <a:off x="2705744" y="637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25054</xdr:rowOff>
    </xdr:from>
    <xdr:ext cx="405111" cy="259045"/>
    <xdr:sp macro="" textlink="">
      <xdr:nvSpPr>
        <xdr:cNvPr id="82" name="n_3aveValue【道路】&#10;有形固定資産減価償却率"/>
        <xdr:cNvSpPr txBox="1"/>
      </xdr:nvSpPr>
      <xdr:spPr>
        <a:xfrm>
          <a:off x="1816744" y="6368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156590</xdr:rowOff>
    </xdr:from>
    <xdr:ext cx="405111" cy="259045"/>
    <xdr:sp macro="" textlink="">
      <xdr:nvSpPr>
        <xdr:cNvPr id="83" name="n_1mainValue【道路】&#10;有形固定資産減価償却率"/>
        <xdr:cNvSpPr txBox="1"/>
      </xdr:nvSpPr>
      <xdr:spPr>
        <a:xfrm>
          <a:off x="3582044" y="5642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171285</xdr:rowOff>
    </xdr:from>
    <xdr:ext cx="405111" cy="259045"/>
    <xdr:sp macro="" textlink="">
      <xdr:nvSpPr>
        <xdr:cNvPr id="84" name="n_2mainValue【道路】&#10;有形固定資産減価償却率"/>
        <xdr:cNvSpPr txBox="1"/>
      </xdr:nvSpPr>
      <xdr:spPr>
        <a:xfrm>
          <a:off x="2705744" y="5657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161488</xdr:rowOff>
    </xdr:from>
    <xdr:ext cx="405111" cy="259045"/>
    <xdr:sp macro="" textlink="">
      <xdr:nvSpPr>
        <xdr:cNvPr id="85" name="n_3mainValue【道路】&#10;有形固定資産減価償却率"/>
        <xdr:cNvSpPr txBox="1"/>
      </xdr:nvSpPr>
      <xdr:spPr>
        <a:xfrm>
          <a:off x="1816744" y="5647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9" name="テキスト ボックス 98"/>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1" name="テキスト ボックス 100"/>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3" name="テキスト ボックス 102"/>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5" name="テキスト ボックス 104"/>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7" name="テキスト ボックス 106"/>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88087</xdr:rowOff>
    </xdr:from>
    <xdr:to>
      <xdr:col>54</xdr:col>
      <xdr:colOff>189865</xdr:colOff>
      <xdr:row>42</xdr:row>
      <xdr:rowOff>591</xdr:rowOff>
    </xdr:to>
    <xdr:cxnSp macro="">
      <xdr:nvCxnSpPr>
        <xdr:cNvPr id="109" name="直線コネクタ 108"/>
        <xdr:cNvCxnSpPr/>
      </xdr:nvCxnSpPr>
      <xdr:spPr>
        <a:xfrm flipV="1">
          <a:off x="10476865" y="5917387"/>
          <a:ext cx="0" cy="1284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4418</xdr:rowOff>
    </xdr:from>
    <xdr:ext cx="469744" cy="259045"/>
    <xdr:sp macro="" textlink="">
      <xdr:nvSpPr>
        <xdr:cNvPr id="110" name="【道路】&#10;一人当たり延長最小値テキスト"/>
        <xdr:cNvSpPr txBox="1"/>
      </xdr:nvSpPr>
      <xdr:spPr>
        <a:xfrm>
          <a:off x="10515600" y="7205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591</xdr:rowOff>
    </xdr:from>
    <xdr:to>
      <xdr:col>55</xdr:col>
      <xdr:colOff>88900</xdr:colOff>
      <xdr:row>42</xdr:row>
      <xdr:rowOff>591</xdr:rowOff>
    </xdr:to>
    <xdr:cxnSp macro="">
      <xdr:nvCxnSpPr>
        <xdr:cNvPr id="111" name="直線コネクタ 110"/>
        <xdr:cNvCxnSpPr/>
      </xdr:nvCxnSpPr>
      <xdr:spPr>
        <a:xfrm>
          <a:off x="10388600" y="7201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34764</xdr:rowOff>
    </xdr:from>
    <xdr:ext cx="534377" cy="259045"/>
    <xdr:sp macro="" textlink="">
      <xdr:nvSpPr>
        <xdr:cNvPr id="112" name="【道路】&#10;一人当たり延長最大値テキスト"/>
        <xdr:cNvSpPr txBox="1"/>
      </xdr:nvSpPr>
      <xdr:spPr>
        <a:xfrm>
          <a:off x="10515600" y="569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88087</xdr:rowOff>
    </xdr:from>
    <xdr:to>
      <xdr:col>55</xdr:col>
      <xdr:colOff>88900</xdr:colOff>
      <xdr:row>34</xdr:row>
      <xdr:rowOff>88087</xdr:rowOff>
    </xdr:to>
    <xdr:cxnSp macro="">
      <xdr:nvCxnSpPr>
        <xdr:cNvPr id="113" name="直線コネクタ 112"/>
        <xdr:cNvCxnSpPr/>
      </xdr:nvCxnSpPr>
      <xdr:spPr>
        <a:xfrm>
          <a:off x="10388600" y="5917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66622</xdr:rowOff>
    </xdr:from>
    <xdr:ext cx="534377" cy="259045"/>
    <xdr:sp macro="" textlink="">
      <xdr:nvSpPr>
        <xdr:cNvPr id="114" name="【道路】&#10;一人当たり延長平均値テキスト"/>
        <xdr:cNvSpPr txBox="1"/>
      </xdr:nvSpPr>
      <xdr:spPr>
        <a:xfrm>
          <a:off x="10515600" y="6581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43745</xdr:rowOff>
    </xdr:from>
    <xdr:to>
      <xdr:col>55</xdr:col>
      <xdr:colOff>50800</xdr:colOff>
      <xdr:row>39</xdr:row>
      <xdr:rowOff>145345</xdr:rowOff>
    </xdr:to>
    <xdr:sp macro="" textlink="">
      <xdr:nvSpPr>
        <xdr:cNvPr id="115" name="フローチャート: 判断 114"/>
        <xdr:cNvSpPr/>
      </xdr:nvSpPr>
      <xdr:spPr>
        <a:xfrm>
          <a:off x="10426700" y="673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57804</xdr:rowOff>
    </xdr:from>
    <xdr:to>
      <xdr:col>50</xdr:col>
      <xdr:colOff>165100</xdr:colOff>
      <xdr:row>39</xdr:row>
      <xdr:rowOff>159404</xdr:rowOff>
    </xdr:to>
    <xdr:sp macro="" textlink="">
      <xdr:nvSpPr>
        <xdr:cNvPr id="116" name="フローチャート: 判断 115"/>
        <xdr:cNvSpPr/>
      </xdr:nvSpPr>
      <xdr:spPr>
        <a:xfrm>
          <a:off x="9588500" y="674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52146</xdr:rowOff>
    </xdr:from>
    <xdr:to>
      <xdr:col>46</xdr:col>
      <xdr:colOff>38100</xdr:colOff>
      <xdr:row>39</xdr:row>
      <xdr:rowOff>153746</xdr:rowOff>
    </xdr:to>
    <xdr:sp macro="" textlink="">
      <xdr:nvSpPr>
        <xdr:cNvPr id="117" name="フローチャート: 判断 116"/>
        <xdr:cNvSpPr/>
      </xdr:nvSpPr>
      <xdr:spPr>
        <a:xfrm>
          <a:off x="8699500" y="673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125488</xdr:rowOff>
    </xdr:from>
    <xdr:to>
      <xdr:col>41</xdr:col>
      <xdr:colOff>101600</xdr:colOff>
      <xdr:row>39</xdr:row>
      <xdr:rowOff>55638</xdr:rowOff>
    </xdr:to>
    <xdr:sp macro="" textlink="">
      <xdr:nvSpPr>
        <xdr:cNvPr id="118" name="フローチャート: 判断 117"/>
        <xdr:cNvSpPr/>
      </xdr:nvSpPr>
      <xdr:spPr>
        <a:xfrm>
          <a:off x="7810500" y="6640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55575</xdr:rowOff>
    </xdr:from>
    <xdr:to>
      <xdr:col>55</xdr:col>
      <xdr:colOff>50800</xdr:colOff>
      <xdr:row>39</xdr:row>
      <xdr:rowOff>157175</xdr:rowOff>
    </xdr:to>
    <xdr:sp macro="" textlink="">
      <xdr:nvSpPr>
        <xdr:cNvPr id="124" name="楕円 123"/>
        <xdr:cNvSpPr/>
      </xdr:nvSpPr>
      <xdr:spPr>
        <a:xfrm>
          <a:off x="10426700" y="674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34002</xdr:rowOff>
    </xdr:from>
    <xdr:ext cx="534377" cy="259045"/>
    <xdr:sp macro="" textlink="">
      <xdr:nvSpPr>
        <xdr:cNvPr id="125" name="【道路】&#10;一人当たり延長該当値テキスト"/>
        <xdr:cNvSpPr txBox="1"/>
      </xdr:nvSpPr>
      <xdr:spPr>
        <a:xfrm>
          <a:off x="10515600" y="672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65424</xdr:rowOff>
    </xdr:from>
    <xdr:to>
      <xdr:col>50</xdr:col>
      <xdr:colOff>165100</xdr:colOff>
      <xdr:row>39</xdr:row>
      <xdr:rowOff>167024</xdr:rowOff>
    </xdr:to>
    <xdr:sp macro="" textlink="">
      <xdr:nvSpPr>
        <xdr:cNvPr id="126" name="楕円 125"/>
        <xdr:cNvSpPr/>
      </xdr:nvSpPr>
      <xdr:spPr>
        <a:xfrm>
          <a:off x="9588500" y="675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106375</xdr:rowOff>
    </xdr:from>
    <xdr:to>
      <xdr:col>55</xdr:col>
      <xdr:colOff>0</xdr:colOff>
      <xdr:row>39</xdr:row>
      <xdr:rowOff>116224</xdr:rowOff>
    </xdr:to>
    <xdr:cxnSp macro="">
      <xdr:nvCxnSpPr>
        <xdr:cNvPr id="127" name="直線コネクタ 126"/>
        <xdr:cNvCxnSpPr/>
      </xdr:nvCxnSpPr>
      <xdr:spPr>
        <a:xfrm flipV="1">
          <a:off x="9639300" y="6792925"/>
          <a:ext cx="838200" cy="9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72968</xdr:rowOff>
    </xdr:from>
    <xdr:to>
      <xdr:col>46</xdr:col>
      <xdr:colOff>38100</xdr:colOff>
      <xdr:row>40</xdr:row>
      <xdr:rowOff>3118</xdr:rowOff>
    </xdr:to>
    <xdr:sp macro="" textlink="">
      <xdr:nvSpPr>
        <xdr:cNvPr id="128" name="楕円 127"/>
        <xdr:cNvSpPr/>
      </xdr:nvSpPr>
      <xdr:spPr>
        <a:xfrm>
          <a:off x="8699500" y="6759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116224</xdr:rowOff>
    </xdr:from>
    <xdr:to>
      <xdr:col>50</xdr:col>
      <xdr:colOff>114300</xdr:colOff>
      <xdr:row>39</xdr:row>
      <xdr:rowOff>123768</xdr:rowOff>
    </xdr:to>
    <xdr:cxnSp macro="">
      <xdr:nvCxnSpPr>
        <xdr:cNvPr id="129" name="直線コネクタ 128"/>
        <xdr:cNvCxnSpPr/>
      </xdr:nvCxnSpPr>
      <xdr:spPr>
        <a:xfrm flipV="1">
          <a:off x="8750300" y="6802774"/>
          <a:ext cx="8890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53232</xdr:rowOff>
    </xdr:from>
    <xdr:to>
      <xdr:col>41</xdr:col>
      <xdr:colOff>101600</xdr:colOff>
      <xdr:row>39</xdr:row>
      <xdr:rowOff>154832</xdr:rowOff>
    </xdr:to>
    <xdr:sp macro="" textlink="">
      <xdr:nvSpPr>
        <xdr:cNvPr id="130" name="楕円 129"/>
        <xdr:cNvSpPr/>
      </xdr:nvSpPr>
      <xdr:spPr>
        <a:xfrm>
          <a:off x="7810500" y="673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104032</xdr:rowOff>
    </xdr:from>
    <xdr:to>
      <xdr:col>45</xdr:col>
      <xdr:colOff>177800</xdr:colOff>
      <xdr:row>39</xdr:row>
      <xdr:rowOff>123768</xdr:rowOff>
    </xdr:to>
    <xdr:cxnSp macro="">
      <xdr:nvCxnSpPr>
        <xdr:cNvPr id="131" name="直線コネクタ 130"/>
        <xdr:cNvCxnSpPr/>
      </xdr:nvCxnSpPr>
      <xdr:spPr>
        <a:xfrm>
          <a:off x="7861300" y="6790582"/>
          <a:ext cx="889000" cy="19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4481</xdr:rowOff>
    </xdr:from>
    <xdr:ext cx="534377" cy="259045"/>
    <xdr:sp macro="" textlink="">
      <xdr:nvSpPr>
        <xdr:cNvPr id="132" name="n_1aveValue【道路】&#10;一人当たり延長"/>
        <xdr:cNvSpPr txBox="1"/>
      </xdr:nvSpPr>
      <xdr:spPr>
        <a:xfrm>
          <a:off x="9359411" y="651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170273</xdr:rowOff>
    </xdr:from>
    <xdr:ext cx="534377" cy="259045"/>
    <xdr:sp macro="" textlink="">
      <xdr:nvSpPr>
        <xdr:cNvPr id="133" name="n_2aveValue【道路】&#10;一人当たり延長"/>
        <xdr:cNvSpPr txBox="1"/>
      </xdr:nvSpPr>
      <xdr:spPr>
        <a:xfrm>
          <a:off x="8483111" y="651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72166</xdr:rowOff>
    </xdr:from>
    <xdr:ext cx="534377" cy="259045"/>
    <xdr:sp macro="" textlink="">
      <xdr:nvSpPr>
        <xdr:cNvPr id="134" name="n_3aveValue【道路】&#10;一人当たり延長"/>
        <xdr:cNvSpPr txBox="1"/>
      </xdr:nvSpPr>
      <xdr:spPr>
        <a:xfrm>
          <a:off x="7594111" y="641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158151</xdr:rowOff>
    </xdr:from>
    <xdr:ext cx="534377" cy="259045"/>
    <xdr:sp macro="" textlink="">
      <xdr:nvSpPr>
        <xdr:cNvPr id="135" name="n_1mainValue【道路】&#10;一人当たり延長"/>
        <xdr:cNvSpPr txBox="1"/>
      </xdr:nvSpPr>
      <xdr:spPr>
        <a:xfrm>
          <a:off x="9359411" y="684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165695</xdr:rowOff>
    </xdr:from>
    <xdr:ext cx="534377" cy="259045"/>
    <xdr:sp macro="" textlink="">
      <xdr:nvSpPr>
        <xdr:cNvPr id="136" name="n_2mainValue【道路】&#10;一人当たり延長"/>
        <xdr:cNvSpPr txBox="1"/>
      </xdr:nvSpPr>
      <xdr:spPr>
        <a:xfrm>
          <a:off x="8483111" y="685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145959</xdr:rowOff>
    </xdr:from>
    <xdr:ext cx="534377" cy="259045"/>
    <xdr:sp macro="" textlink="">
      <xdr:nvSpPr>
        <xdr:cNvPr id="137" name="n_3mainValue【道路】&#10;一人当たり延長"/>
        <xdr:cNvSpPr txBox="1"/>
      </xdr:nvSpPr>
      <xdr:spPr>
        <a:xfrm>
          <a:off x="7594111" y="6832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57150</xdr:rowOff>
    </xdr:from>
    <xdr:to>
      <xdr:col>24</xdr:col>
      <xdr:colOff>62865</xdr:colOff>
      <xdr:row>64</xdr:row>
      <xdr:rowOff>102870</xdr:rowOff>
    </xdr:to>
    <xdr:cxnSp macro="">
      <xdr:nvCxnSpPr>
        <xdr:cNvPr id="163" name="直線コネクタ 162"/>
        <xdr:cNvCxnSpPr/>
      </xdr:nvCxnSpPr>
      <xdr:spPr>
        <a:xfrm flipV="1">
          <a:off x="4634865" y="948690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64" name="【橋りょう・トンネル】&#10;有形固定資産減価償却率最小値テキスト"/>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65" name="直線コネクタ 164"/>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3827</xdr:rowOff>
    </xdr:from>
    <xdr:ext cx="405111" cy="259045"/>
    <xdr:sp macro="" textlink="">
      <xdr:nvSpPr>
        <xdr:cNvPr id="166" name="【橋りょう・トンネル】&#10;有形固定資産減価償却率最大値テキスト"/>
        <xdr:cNvSpPr txBox="1"/>
      </xdr:nvSpPr>
      <xdr:spPr>
        <a:xfrm>
          <a:off x="4673600" y="926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57150</xdr:rowOff>
    </xdr:from>
    <xdr:to>
      <xdr:col>24</xdr:col>
      <xdr:colOff>152400</xdr:colOff>
      <xdr:row>55</xdr:row>
      <xdr:rowOff>57150</xdr:rowOff>
    </xdr:to>
    <xdr:cxnSp macro="">
      <xdr:nvCxnSpPr>
        <xdr:cNvPr id="167" name="直線コネクタ 166"/>
        <xdr:cNvCxnSpPr/>
      </xdr:nvCxnSpPr>
      <xdr:spPr>
        <a:xfrm>
          <a:off x="4546600" y="948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113773</xdr:rowOff>
    </xdr:from>
    <xdr:ext cx="405111" cy="259045"/>
    <xdr:sp macro="" textlink="">
      <xdr:nvSpPr>
        <xdr:cNvPr id="168" name="【橋りょう・トンネル】&#10;有形固定資産減価償却率平均値テキスト"/>
        <xdr:cNvSpPr txBox="1"/>
      </xdr:nvSpPr>
      <xdr:spPr>
        <a:xfrm>
          <a:off x="4673600" y="10057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135346</xdr:rowOff>
    </xdr:from>
    <xdr:to>
      <xdr:col>24</xdr:col>
      <xdr:colOff>114300</xdr:colOff>
      <xdr:row>59</xdr:row>
      <xdr:rowOff>65496</xdr:rowOff>
    </xdr:to>
    <xdr:sp macro="" textlink="">
      <xdr:nvSpPr>
        <xdr:cNvPr id="169" name="フローチャート: 判断 168"/>
        <xdr:cNvSpPr/>
      </xdr:nvSpPr>
      <xdr:spPr>
        <a:xfrm>
          <a:off x="45847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168003</xdr:rowOff>
    </xdr:from>
    <xdr:to>
      <xdr:col>20</xdr:col>
      <xdr:colOff>38100</xdr:colOff>
      <xdr:row>59</xdr:row>
      <xdr:rowOff>98153</xdr:rowOff>
    </xdr:to>
    <xdr:sp macro="" textlink="">
      <xdr:nvSpPr>
        <xdr:cNvPr id="170" name="フローチャート: 判断 169"/>
        <xdr:cNvSpPr/>
      </xdr:nvSpPr>
      <xdr:spPr>
        <a:xfrm>
          <a:off x="37465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21046</xdr:rowOff>
    </xdr:from>
    <xdr:to>
      <xdr:col>15</xdr:col>
      <xdr:colOff>101600</xdr:colOff>
      <xdr:row>59</xdr:row>
      <xdr:rowOff>122646</xdr:rowOff>
    </xdr:to>
    <xdr:sp macro="" textlink="">
      <xdr:nvSpPr>
        <xdr:cNvPr id="171" name="フローチャート: 判断 170"/>
        <xdr:cNvSpPr/>
      </xdr:nvSpPr>
      <xdr:spPr>
        <a:xfrm>
          <a:off x="2857500" y="1013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133713</xdr:rowOff>
    </xdr:from>
    <xdr:to>
      <xdr:col>10</xdr:col>
      <xdr:colOff>165100</xdr:colOff>
      <xdr:row>59</xdr:row>
      <xdr:rowOff>63863</xdr:rowOff>
    </xdr:to>
    <xdr:sp macro="" textlink="">
      <xdr:nvSpPr>
        <xdr:cNvPr id="172" name="フローチャート: 判断 171"/>
        <xdr:cNvSpPr/>
      </xdr:nvSpPr>
      <xdr:spPr>
        <a:xfrm>
          <a:off x="19685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115751</xdr:rowOff>
    </xdr:from>
    <xdr:to>
      <xdr:col>24</xdr:col>
      <xdr:colOff>114300</xdr:colOff>
      <xdr:row>59</xdr:row>
      <xdr:rowOff>45901</xdr:rowOff>
    </xdr:to>
    <xdr:sp macro="" textlink="">
      <xdr:nvSpPr>
        <xdr:cNvPr id="178" name="楕円 177"/>
        <xdr:cNvSpPr/>
      </xdr:nvSpPr>
      <xdr:spPr>
        <a:xfrm>
          <a:off x="4584700" y="1005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138628</xdr:rowOff>
    </xdr:from>
    <xdr:ext cx="405111" cy="259045"/>
    <xdr:sp macro="" textlink="">
      <xdr:nvSpPr>
        <xdr:cNvPr id="179" name="【橋りょう・トンネル】&#10;有形固定資産減価償却率該当値テキスト"/>
        <xdr:cNvSpPr txBox="1"/>
      </xdr:nvSpPr>
      <xdr:spPr>
        <a:xfrm>
          <a:off x="4673600" y="9911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130447</xdr:rowOff>
    </xdr:from>
    <xdr:to>
      <xdr:col>20</xdr:col>
      <xdr:colOff>38100</xdr:colOff>
      <xdr:row>59</xdr:row>
      <xdr:rowOff>60597</xdr:rowOff>
    </xdr:to>
    <xdr:sp macro="" textlink="">
      <xdr:nvSpPr>
        <xdr:cNvPr id="180" name="楕円 179"/>
        <xdr:cNvSpPr/>
      </xdr:nvSpPr>
      <xdr:spPr>
        <a:xfrm>
          <a:off x="3746500" y="1007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166551</xdr:rowOff>
    </xdr:from>
    <xdr:to>
      <xdr:col>24</xdr:col>
      <xdr:colOff>63500</xdr:colOff>
      <xdr:row>59</xdr:row>
      <xdr:rowOff>9797</xdr:rowOff>
    </xdr:to>
    <xdr:cxnSp macro="">
      <xdr:nvCxnSpPr>
        <xdr:cNvPr id="181" name="直線コネクタ 180"/>
        <xdr:cNvCxnSpPr/>
      </xdr:nvCxnSpPr>
      <xdr:spPr>
        <a:xfrm flipV="1">
          <a:off x="3797300" y="10110651"/>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153307</xdr:rowOff>
    </xdr:from>
    <xdr:to>
      <xdr:col>15</xdr:col>
      <xdr:colOff>101600</xdr:colOff>
      <xdr:row>59</xdr:row>
      <xdr:rowOff>83457</xdr:rowOff>
    </xdr:to>
    <xdr:sp macro="" textlink="">
      <xdr:nvSpPr>
        <xdr:cNvPr id="182" name="楕円 181"/>
        <xdr:cNvSpPr/>
      </xdr:nvSpPr>
      <xdr:spPr>
        <a:xfrm>
          <a:off x="2857500" y="1009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9797</xdr:rowOff>
    </xdr:from>
    <xdr:to>
      <xdr:col>19</xdr:col>
      <xdr:colOff>177800</xdr:colOff>
      <xdr:row>59</xdr:row>
      <xdr:rowOff>32657</xdr:rowOff>
    </xdr:to>
    <xdr:cxnSp macro="">
      <xdr:nvCxnSpPr>
        <xdr:cNvPr id="183" name="直線コネクタ 182"/>
        <xdr:cNvCxnSpPr/>
      </xdr:nvCxnSpPr>
      <xdr:spPr>
        <a:xfrm flipV="1">
          <a:off x="2908300" y="1012534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6350</xdr:rowOff>
    </xdr:from>
    <xdr:to>
      <xdr:col>10</xdr:col>
      <xdr:colOff>165100</xdr:colOff>
      <xdr:row>59</xdr:row>
      <xdr:rowOff>107950</xdr:rowOff>
    </xdr:to>
    <xdr:sp macro="" textlink="">
      <xdr:nvSpPr>
        <xdr:cNvPr id="184" name="楕円 183"/>
        <xdr:cNvSpPr/>
      </xdr:nvSpPr>
      <xdr:spPr>
        <a:xfrm>
          <a:off x="1968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32657</xdr:rowOff>
    </xdr:from>
    <xdr:to>
      <xdr:col>15</xdr:col>
      <xdr:colOff>50800</xdr:colOff>
      <xdr:row>59</xdr:row>
      <xdr:rowOff>57150</xdr:rowOff>
    </xdr:to>
    <xdr:cxnSp macro="">
      <xdr:nvCxnSpPr>
        <xdr:cNvPr id="185" name="直線コネクタ 184"/>
        <xdr:cNvCxnSpPr/>
      </xdr:nvCxnSpPr>
      <xdr:spPr>
        <a:xfrm flipV="1">
          <a:off x="2019300" y="1014820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89280</xdr:rowOff>
    </xdr:from>
    <xdr:ext cx="405111" cy="259045"/>
    <xdr:sp macro="" textlink="">
      <xdr:nvSpPr>
        <xdr:cNvPr id="186" name="n_1aveValue【橋りょう・トンネル】&#10;有形固定資産減価償却率"/>
        <xdr:cNvSpPr txBox="1"/>
      </xdr:nvSpPr>
      <xdr:spPr>
        <a:xfrm>
          <a:off x="3582044" y="10204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113773</xdr:rowOff>
    </xdr:from>
    <xdr:ext cx="405111" cy="259045"/>
    <xdr:sp macro="" textlink="">
      <xdr:nvSpPr>
        <xdr:cNvPr id="187" name="n_2aveValue【橋りょう・トンネル】&#10;有形固定資産減価償却率"/>
        <xdr:cNvSpPr txBox="1"/>
      </xdr:nvSpPr>
      <xdr:spPr>
        <a:xfrm>
          <a:off x="2705744" y="10229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80390</xdr:rowOff>
    </xdr:from>
    <xdr:ext cx="405111" cy="259045"/>
    <xdr:sp macro="" textlink="">
      <xdr:nvSpPr>
        <xdr:cNvPr id="188" name="n_3aveValue【橋りょう・トンネル】&#10;有形固定資産減価償却率"/>
        <xdr:cNvSpPr txBox="1"/>
      </xdr:nvSpPr>
      <xdr:spPr>
        <a:xfrm>
          <a:off x="1816744" y="985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77124</xdr:rowOff>
    </xdr:from>
    <xdr:ext cx="405111" cy="259045"/>
    <xdr:sp macro="" textlink="">
      <xdr:nvSpPr>
        <xdr:cNvPr id="189" name="n_1mainValue【橋りょう・トンネル】&#10;有形固定資産減価償却率"/>
        <xdr:cNvSpPr txBox="1"/>
      </xdr:nvSpPr>
      <xdr:spPr>
        <a:xfrm>
          <a:off x="3582044" y="984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99984</xdr:rowOff>
    </xdr:from>
    <xdr:ext cx="405111" cy="259045"/>
    <xdr:sp macro="" textlink="">
      <xdr:nvSpPr>
        <xdr:cNvPr id="190" name="n_2mainValue【橋りょう・トンネル】&#10;有形固定資産減価償却率"/>
        <xdr:cNvSpPr txBox="1"/>
      </xdr:nvSpPr>
      <xdr:spPr>
        <a:xfrm>
          <a:off x="2705744" y="987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99077</xdr:rowOff>
    </xdr:from>
    <xdr:ext cx="405111" cy="259045"/>
    <xdr:sp macro="" textlink="">
      <xdr:nvSpPr>
        <xdr:cNvPr id="191" name="n_3mainValue【橋りょう・トンネル】&#10;有形固定資産減価償却率"/>
        <xdr:cNvSpPr txBox="1"/>
      </xdr:nvSpPr>
      <xdr:spPr>
        <a:xfrm>
          <a:off x="1816744" y="1021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2" name="直線コネクタ 201"/>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3" name="テキスト ボックス 202"/>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4" name="直線コネクタ 203"/>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5" name="テキスト ボックス 204"/>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6" name="直線コネクタ 205"/>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07" name="テキスト ボックス 206"/>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8" name="直線コネクタ 207"/>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9" name="テキスト ボックス 208"/>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1" name="テキスト ボックス 21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82102</xdr:rowOff>
    </xdr:from>
    <xdr:to>
      <xdr:col>54</xdr:col>
      <xdr:colOff>189865</xdr:colOff>
      <xdr:row>63</xdr:row>
      <xdr:rowOff>170402</xdr:rowOff>
    </xdr:to>
    <xdr:cxnSp macro="">
      <xdr:nvCxnSpPr>
        <xdr:cNvPr id="213" name="直線コネクタ 212"/>
        <xdr:cNvCxnSpPr/>
      </xdr:nvCxnSpPr>
      <xdr:spPr>
        <a:xfrm flipV="1">
          <a:off x="10476865" y="9511852"/>
          <a:ext cx="0" cy="1459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2779</xdr:rowOff>
    </xdr:from>
    <xdr:ext cx="469744" cy="259045"/>
    <xdr:sp macro="" textlink="">
      <xdr:nvSpPr>
        <xdr:cNvPr id="214" name="【橋りょう・トンネル】&#10;一人当たり有形固定資産（償却資産）額最小値テキスト"/>
        <xdr:cNvSpPr txBox="1"/>
      </xdr:nvSpPr>
      <xdr:spPr>
        <a:xfrm>
          <a:off x="10515600" y="10975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170402</xdr:rowOff>
    </xdr:from>
    <xdr:to>
      <xdr:col>55</xdr:col>
      <xdr:colOff>88900</xdr:colOff>
      <xdr:row>63</xdr:row>
      <xdr:rowOff>170402</xdr:rowOff>
    </xdr:to>
    <xdr:cxnSp macro="">
      <xdr:nvCxnSpPr>
        <xdr:cNvPr id="215" name="直線コネクタ 214"/>
        <xdr:cNvCxnSpPr/>
      </xdr:nvCxnSpPr>
      <xdr:spPr>
        <a:xfrm>
          <a:off x="10388600" y="10971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28779</xdr:rowOff>
    </xdr:from>
    <xdr:ext cx="690189" cy="259045"/>
    <xdr:sp macro="" textlink="">
      <xdr:nvSpPr>
        <xdr:cNvPr id="216" name="【橋りょう・トンネル】&#10;一人当たり有形固定資産（償却資産）額最大値テキスト"/>
        <xdr:cNvSpPr txBox="1"/>
      </xdr:nvSpPr>
      <xdr:spPr>
        <a:xfrm>
          <a:off x="10515600" y="92870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82102</xdr:rowOff>
    </xdr:from>
    <xdr:to>
      <xdr:col>55</xdr:col>
      <xdr:colOff>88900</xdr:colOff>
      <xdr:row>55</xdr:row>
      <xdr:rowOff>82102</xdr:rowOff>
    </xdr:to>
    <xdr:cxnSp macro="">
      <xdr:nvCxnSpPr>
        <xdr:cNvPr id="217" name="直線コネクタ 216"/>
        <xdr:cNvCxnSpPr/>
      </xdr:nvCxnSpPr>
      <xdr:spPr>
        <a:xfrm>
          <a:off x="10388600" y="951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101459</xdr:rowOff>
    </xdr:from>
    <xdr:ext cx="599010" cy="259045"/>
    <xdr:sp macro="" textlink="">
      <xdr:nvSpPr>
        <xdr:cNvPr id="218" name="【橋りょう・トンネル】&#10;一人当たり有形固定資産（償却資産）額平均値テキスト"/>
        <xdr:cNvSpPr txBox="1"/>
      </xdr:nvSpPr>
      <xdr:spPr>
        <a:xfrm>
          <a:off x="10515600" y="105599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123032</xdr:rowOff>
    </xdr:from>
    <xdr:to>
      <xdr:col>55</xdr:col>
      <xdr:colOff>50800</xdr:colOff>
      <xdr:row>62</xdr:row>
      <xdr:rowOff>53182</xdr:rowOff>
    </xdr:to>
    <xdr:sp macro="" textlink="">
      <xdr:nvSpPr>
        <xdr:cNvPr id="219" name="フローチャート: 判断 218"/>
        <xdr:cNvSpPr/>
      </xdr:nvSpPr>
      <xdr:spPr>
        <a:xfrm>
          <a:off x="10426700" y="1058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137719</xdr:rowOff>
    </xdr:from>
    <xdr:to>
      <xdr:col>50</xdr:col>
      <xdr:colOff>165100</xdr:colOff>
      <xdr:row>62</xdr:row>
      <xdr:rowOff>67869</xdr:rowOff>
    </xdr:to>
    <xdr:sp macro="" textlink="">
      <xdr:nvSpPr>
        <xdr:cNvPr id="220" name="フローチャート: 判断 219"/>
        <xdr:cNvSpPr/>
      </xdr:nvSpPr>
      <xdr:spPr>
        <a:xfrm>
          <a:off x="9588500" y="1059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147317</xdr:rowOff>
    </xdr:from>
    <xdr:to>
      <xdr:col>46</xdr:col>
      <xdr:colOff>38100</xdr:colOff>
      <xdr:row>62</xdr:row>
      <xdr:rowOff>77467</xdr:rowOff>
    </xdr:to>
    <xdr:sp macro="" textlink="">
      <xdr:nvSpPr>
        <xdr:cNvPr id="221" name="フローチャート: 判断 220"/>
        <xdr:cNvSpPr/>
      </xdr:nvSpPr>
      <xdr:spPr>
        <a:xfrm>
          <a:off x="8699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43093</xdr:rowOff>
    </xdr:from>
    <xdr:to>
      <xdr:col>41</xdr:col>
      <xdr:colOff>101600</xdr:colOff>
      <xdr:row>62</xdr:row>
      <xdr:rowOff>144693</xdr:rowOff>
    </xdr:to>
    <xdr:sp macro="" textlink="">
      <xdr:nvSpPr>
        <xdr:cNvPr id="222" name="フローチャート: 判断 221"/>
        <xdr:cNvSpPr/>
      </xdr:nvSpPr>
      <xdr:spPr>
        <a:xfrm>
          <a:off x="7810500" y="10672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3" name="テキスト ボックス 22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4" name="テキスト ボックス 22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5" name="テキスト ボックス 22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6" name="テキスト ボックス 22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7" name="テキスト ボックス 22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66204</xdr:rowOff>
    </xdr:from>
    <xdr:to>
      <xdr:col>55</xdr:col>
      <xdr:colOff>50800</xdr:colOff>
      <xdr:row>61</xdr:row>
      <xdr:rowOff>167804</xdr:rowOff>
    </xdr:to>
    <xdr:sp macro="" textlink="">
      <xdr:nvSpPr>
        <xdr:cNvPr id="228" name="楕円 227"/>
        <xdr:cNvSpPr/>
      </xdr:nvSpPr>
      <xdr:spPr>
        <a:xfrm>
          <a:off x="10426700" y="1052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89081</xdr:rowOff>
    </xdr:from>
    <xdr:ext cx="599010" cy="259045"/>
    <xdr:sp macro="" textlink="">
      <xdr:nvSpPr>
        <xdr:cNvPr id="229" name="【橋りょう・トンネル】&#10;一人当たり有形固定資産（償却資産）額該当値テキスト"/>
        <xdr:cNvSpPr txBox="1"/>
      </xdr:nvSpPr>
      <xdr:spPr>
        <a:xfrm>
          <a:off x="10515600" y="10376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76947</xdr:rowOff>
    </xdr:from>
    <xdr:to>
      <xdr:col>50</xdr:col>
      <xdr:colOff>165100</xdr:colOff>
      <xdr:row>62</xdr:row>
      <xdr:rowOff>7097</xdr:rowOff>
    </xdr:to>
    <xdr:sp macro="" textlink="">
      <xdr:nvSpPr>
        <xdr:cNvPr id="230" name="楕円 229"/>
        <xdr:cNvSpPr/>
      </xdr:nvSpPr>
      <xdr:spPr>
        <a:xfrm>
          <a:off x="9588500" y="10535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117004</xdr:rowOff>
    </xdr:from>
    <xdr:to>
      <xdr:col>55</xdr:col>
      <xdr:colOff>0</xdr:colOff>
      <xdr:row>61</xdr:row>
      <xdr:rowOff>127747</xdr:rowOff>
    </xdr:to>
    <xdr:cxnSp macro="">
      <xdr:nvCxnSpPr>
        <xdr:cNvPr id="231" name="直線コネクタ 230"/>
        <xdr:cNvCxnSpPr/>
      </xdr:nvCxnSpPr>
      <xdr:spPr>
        <a:xfrm flipV="1">
          <a:off x="9639300" y="10575454"/>
          <a:ext cx="838200" cy="10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82848</xdr:rowOff>
    </xdr:from>
    <xdr:to>
      <xdr:col>46</xdr:col>
      <xdr:colOff>38100</xdr:colOff>
      <xdr:row>62</xdr:row>
      <xdr:rowOff>12998</xdr:rowOff>
    </xdr:to>
    <xdr:sp macro="" textlink="">
      <xdr:nvSpPr>
        <xdr:cNvPr id="232" name="楕円 231"/>
        <xdr:cNvSpPr/>
      </xdr:nvSpPr>
      <xdr:spPr>
        <a:xfrm>
          <a:off x="8699500" y="10541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127747</xdr:rowOff>
    </xdr:from>
    <xdr:to>
      <xdr:col>50</xdr:col>
      <xdr:colOff>114300</xdr:colOff>
      <xdr:row>61</xdr:row>
      <xdr:rowOff>133648</xdr:rowOff>
    </xdr:to>
    <xdr:cxnSp macro="">
      <xdr:nvCxnSpPr>
        <xdr:cNvPr id="233" name="直線コネクタ 232"/>
        <xdr:cNvCxnSpPr/>
      </xdr:nvCxnSpPr>
      <xdr:spPr>
        <a:xfrm flipV="1">
          <a:off x="8750300" y="10586197"/>
          <a:ext cx="889000" cy="5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87650</xdr:rowOff>
    </xdr:from>
    <xdr:to>
      <xdr:col>41</xdr:col>
      <xdr:colOff>101600</xdr:colOff>
      <xdr:row>62</xdr:row>
      <xdr:rowOff>17800</xdr:rowOff>
    </xdr:to>
    <xdr:sp macro="" textlink="">
      <xdr:nvSpPr>
        <xdr:cNvPr id="234" name="楕円 233"/>
        <xdr:cNvSpPr/>
      </xdr:nvSpPr>
      <xdr:spPr>
        <a:xfrm>
          <a:off x="7810500" y="1054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133648</xdr:rowOff>
    </xdr:from>
    <xdr:to>
      <xdr:col>45</xdr:col>
      <xdr:colOff>177800</xdr:colOff>
      <xdr:row>61</xdr:row>
      <xdr:rowOff>138450</xdr:rowOff>
    </xdr:to>
    <xdr:cxnSp macro="">
      <xdr:nvCxnSpPr>
        <xdr:cNvPr id="235" name="直線コネクタ 234"/>
        <xdr:cNvCxnSpPr/>
      </xdr:nvCxnSpPr>
      <xdr:spPr>
        <a:xfrm flipV="1">
          <a:off x="7861300" y="10592098"/>
          <a:ext cx="889000" cy="4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58996</xdr:rowOff>
    </xdr:from>
    <xdr:ext cx="599010" cy="259045"/>
    <xdr:sp macro="" textlink="">
      <xdr:nvSpPr>
        <xdr:cNvPr id="236" name="n_1aveValue【橋りょう・トンネル】&#10;一人当たり有形固定資産（償却資産）額"/>
        <xdr:cNvSpPr txBox="1"/>
      </xdr:nvSpPr>
      <xdr:spPr>
        <a:xfrm>
          <a:off x="9327095" y="10688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68594</xdr:rowOff>
    </xdr:from>
    <xdr:ext cx="599010" cy="259045"/>
    <xdr:sp macro="" textlink="">
      <xdr:nvSpPr>
        <xdr:cNvPr id="237" name="n_2aveValue【橋りょう・トンネル】&#10;一人当たり有形固定資産（償却資産）額"/>
        <xdr:cNvSpPr txBox="1"/>
      </xdr:nvSpPr>
      <xdr:spPr>
        <a:xfrm>
          <a:off x="8450795" y="1069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135820</xdr:rowOff>
    </xdr:from>
    <xdr:ext cx="599010" cy="259045"/>
    <xdr:sp macro="" textlink="">
      <xdr:nvSpPr>
        <xdr:cNvPr id="238" name="n_3aveValue【橋りょう・トンネル】&#10;一人当たり有形固定資産（償却資産）額"/>
        <xdr:cNvSpPr txBox="1"/>
      </xdr:nvSpPr>
      <xdr:spPr>
        <a:xfrm>
          <a:off x="7561795" y="10765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23624</xdr:rowOff>
    </xdr:from>
    <xdr:ext cx="599010" cy="259045"/>
    <xdr:sp macro="" textlink="">
      <xdr:nvSpPr>
        <xdr:cNvPr id="239" name="n_1mainValue【橋りょう・トンネル】&#10;一人当たり有形固定資産（償却資産）額"/>
        <xdr:cNvSpPr txBox="1"/>
      </xdr:nvSpPr>
      <xdr:spPr>
        <a:xfrm>
          <a:off x="9327095" y="10310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29525</xdr:rowOff>
    </xdr:from>
    <xdr:ext cx="599010" cy="259045"/>
    <xdr:sp macro="" textlink="">
      <xdr:nvSpPr>
        <xdr:cNvPr id="240" name="n_2mainValue【橋りょう・トンネル】&#10;一人当たり有形固定資産（償却資産）額"/>
        <xdr:cNvSpPr txBox="1"/>
      </xdr:nvSpPr>
      <xdr:spPr>
        <a:xfrm>
          <a:off x="8450795" y="10316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34327</xdr:rowOff>
    </xdr:from>
    <xdr:ext cx="599010" cy="259045"/>
    <xdr:sp macro="" textlink="">
      <xdr:nvSpPr>
        <xdr:cNvPr id="241" name="n_3mainValue【橋りょう・トンネル】&#10;一人当たり有形固定資産（償却資産）額"/>
        <xdr:cNvSpPr txBox="1"/>
      </xdr:nvSpPr>
      <xdr:spPr>
        <a:xfrm>
          <a:off x="7561795" y="10321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0" name="テキスト ボックス 24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1" name="直線コネクタ 25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2" name="テキスト ボックス 25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3" name="直線コネクタ 25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4" name="テキスト ボックス 25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5" name="直線コネクタ 25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6" name="テキスト ボックス 25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7" name="直線コネクタ 25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8" name="テキスト ボックス 25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9" name="直線コネクタ 25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0" name="テキスト ボックス 25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1" name="直線コネクタ 26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2" name="テキスト ボックス 26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135255</xdr:rowOff>
    </xdr:from>
    <xdr:to>
      <xdr:col>24</xdr:col>
      <xdr:colOff>62865</xdr:colOff>
      <xdr:row>85</xdr:row>
      <xdr:rowOff>78105</xdr:rowOff>
    </xdr:to>
    <xdr:cxnSp macro="">
      <xdr:nvCxnSpPr>
        <xdr:cNvPr id="266" name="直線コネクタ 265"/>
        <xdr:cNvCxnSpPr/>
      </xdr:nvCxnSpPr>
      <xdr:spPr>
        <a:xfrm flipV="1">
          <a:off x="4634865" y="13336905"/>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81932</xdr:rowOff>
    </xdr:from>
    <xdr:ext cx="405111" cy="259045"/>
    <xdr:sp macro="" textlink="">
      <xdr:nvSpPr>
        <xdr:cNvPr id="267" name="【公営住宅】&#10;有形固定資産減価償却率最小値テキスト"/>
        <xdr:cNvSpPr txBox="1"/>
      </xdr:nvSpPr>
      <xdr:spPr>
        <a:xfrm>
          <a:off x="4673600" y="1465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78105</xdr:rowOff>
    </xdr:from>
    <xdr:to>
      <xdr:col>24</xdr:col>
      <xdr:colOff>152400</xdr:colOff>
      <xdr:row>85</xdr:row>
      <xdr:rowOff>78105</xdr:rowOff>
    </xdr:to>
    <xdr:cxnSp macro="">
      <xdr:nvCxnSpPr>
        <xdr:cNvPr id="268" name="直線コネクタ 267"/>
        <xdr:cNvCxnSpPr/>
      </xdr:nvCxnSpPr>
      <xdr:spPr>
        <a:xfrm>
          <a:off x="4546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81932</xdr:rowOff>
    </xdr:from>
    <xdr:ext cx="405111" cy="259045"/>
    <xdr:sp macro="" textlink="">
      <xdr:nvSpPr>
        <xdr:cNvPr id="269" name="【公営住宅】&#10;有形固定資産減価償却率最大値テキスト"/>
        <xdr:cNvSpPr txBox="1"/>
      </xdr:nvSpPr>
      <xdr:spPr>
        <a:xfrm>
          <a:off x="4673600" y="1311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135255</xdr:rowOff>
    </xdr:from>
    <xdr:to>
      <xdr:col>24</xdr:col>
      <xdr:colOff>152400</xdr:colOff>
      <xdr:row>77</xdr:row>
      <xdr:rowOff>135255</xdr:rowOff>
    </xdr:to>
    <xdr:cxnSp macro="">
      <xdr:nvCxnSpPr>
        <xdr:cNvPr id="270" name="直線コネクタ 269"/>
        <xdr:cNvCxnSpPr/>
      </xdr:nvCxnSpPr>
      <xdr:spPr>
        <a:xfrm>
          <a:off x="4546600" y="1333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71138</xdr:rowOff>
    </xdr:from>
    <xdr:ext cx="405111" cy="259045"/>
    <xdr:sp macro="" textlink="">
      <xdr:nvSpPr>
        <xdr:cNvPr id="271" name="【公営住宅】&#10;有形固定資産減価償却率平均値テキスト"/>
        <xdr:cNvSpPr txBox="1"/>
      </xdr:nvSpPr>
      <xdr:spPr>
        <a:xfrm>
          <a:off x="4673600" y="13787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48261</xdr:rowOff>
    </xdr:from>
    <xdr:to>
      <xdr:col>24</xdr:col>
      <xdr:colOff>114300</xdr:colOff>
      <xdr:row>81</xdr:row>
      <xdr:rowOff>149861</xdr:rowOff>
    </xdr:to>
    <xdr:sp macro="" textlink="">
      <xdr:nvSpPr>
        <xdr:cNvPr id="272" name="フローチャート: 判断 271"/>
        <xdr:cNvSpPr/>
      </xdr:nvSpPr>
      <xdr:spPr>
        <a:xfrm>
          <a:off x="45847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61595</xdr:rowOff>
    </xdr:from>
    <xdr:to>
      <xdr:col>20</xdr:col>
      <xdr:colOff>38100</xdr:colOff>
      <xdr:row>81</xdr:row>
      <xdr:rowOff>163195</xdr:rowOff>
    </xdr:to>
    <xdr:sp macro="" textlink="">
      <xdr:nvSpPr>
        <xdr:cNvPr id="273" name="フローチャート: 判断 272"/>
        <xdr:cNvSpPr/>
      </xdr:nvSpPr>
      <xdr:spPr>
        <a:xfrm>
          <a:off x="3746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90170</xdr:rowOff>
    </xdr:from>
    <xdr:to>
      <xdr:col>15</xdr:col>
      <xdr:colOff>101600</xdr:colOff>
      <xdr:row>82</xdr:row>
      <xdr:rowOff>20320</xdr:rowOff>
    </xdr:to>
    <xdr:sp macro="" textlink="">
      <xdr:nvSpPr>
        <xdr:cNvPr id="274" name="フローチャート: 判断 273"/>
        <xdr:cNvSpPr/>
      </xdr:nvSpPr>
      <xdr:spPr>
        <a:xfrm>
          <a:off x="2857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120650</xdr:rowOff>
    </xdr:from>
    <xdr:to>
      <xdr:col>10</xdr:col>
      <xdr:colOff>165100</xdr:colOff>
      <xdr:row>82</xdr:row>
      <xdr:rowOff>50800</xdr:rowOff>
    </xdr:to>
    <xdr:sp macro="" textlink="">
      <xdr:nvSpPr>
        <xdr:cNvPr id="275" name="フローチャート: 判断 274"/>
        <xdr:cNvSpPr/>
      </xdr:nvSpPr>
      <xdr:spPr>
        <a:xfrm>
          <a:off x="1968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86361</xdr:rowOff>
    </xdr:from>
    <xdr:to>
      <xdr:col>24</xdr:col>
      <xdr:colOff>114300</xdr:colOff>
      <xdr:row>83</xdr:row>
      <xdr:rowOff>16511</xdr:rowOff>
    </xdr:to>
    <xdr:sp macro="" textlink="">
      <xdr:nvSpPr>
        <xdr:cNvPr id="281" name="楕円 280"/>
        <xdr:cNvSpPr/>
      </xdr:nvSpPr>
      <xdr:spPr>
        <a:xfrm>
          <a:off x="4584700" y="1414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64788</xdr:rowOff>
    </xdr:from>
    <xdr:ext cx="405111" cy="259045"/>
    <xdr:sp macro="" textlink="">
      <xdr:nvSpPr>
        <xdr:cNvPr id="282" name="【公営住宅】&#10;有形固定資産減価償却率該当値テキスト"/>
        <xdr:cNvSpPr txBox="1"/>
      </xdr:nvSpPr>
      <xdr:spPr>
        <a:xfrm>
          <a:off x="4673600" y="1412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120650</xdr:rowOff>
    </xdr:from>
    <xdr:to>
      <xdr:col>20</xdr:col>
      <xdr:colOff>38100</xdr:colOff>
      <xdr:row>83</xdr:row>
      <xdr:rowOff>50800</xdr:rowOff>
    </xdr:to>
    <xdr:sp macro="" textlink="">
      <xdr:nvSpPr>
        <xdr:cNvPr id="283" name="楕円 282"/>
        <xdr:cNvSpPr/>
      </xdr:nvSpPr>
      <xdr:spPr>
        <a:xfrm>
          <a:off x="3746500" y="1417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137161</xdr:rowOff>
    </xdr:from>
    <xdr:to>
      <xdr:col>24</xdr:col>
      <xdr:colOff>63500</xdr:colOff>
      <xdr:row>83</xdr:row>
      <xdr:rowOff>0</xdr:rowOff>
    </xdr:to>
    <xdr:cxnSp macro="">
      <xdr:nvCxnSpPr>
        <xdr:cNvPr id="284" name="直線コネクタ 283"/>
        <xdr:cNvCxnSpPr/>
      </xdr:nvCxnSpPr>
      <xdr:spPr>
        <a:xfrm flipV="1">
          <a:off x="3797300" y="14196061"/>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153036</xdr:rowOff>
    </xdr:from>
    <xdr:to>
      <xdr:col>15</xdr:col>
      <xdr:colOff>101600</xdr:colOff>
      <xdr:row>83</xdr:row>
      <xdr:rowOff>83186</xdr:rowOff>
    </xdr:to>
    <xdr:sp macro="" textlink="">
      <xdr:nvSpPr>
        <xdr:cNvPr id="285" name="楕円 284"/>
        <xdr:cNvSpPr/>
      </xdr:nvSpPr>
      <xdr:spPr>
        <a:xfrm>
          <a:off x="2857500" y="1421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0</xdr:rowOff>
    </xdr:from>
    <xdr:to>
      <xdr:col>19</xdr:col>
      <xdr:colOff>177800</xdr:colOff>
      <xdr:row>83</xdr:row>
      <xdr:rowOff>32386</xdr:rowOff>
    </xdr:to>
    <xdr:cxnSp macro="">
      <xdr:nvCxnSpPr>
        <xdr:cNvPr id="286" name="直線コネクタ 285"/>
        <xdr:cNvCxnSpPr/>
      </xdr:nvCxnSpPr>
      <xdr:spPr>
        <a:xfrm flipV="1">
          <a:off x="2908300" y="14230350"/>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19686</xdr:rowOff>
    </xdr:from>
    <xdr:to>
      <xdr:col>10</xdr:col>
      <xdr:colOff>165100</xdr:colOff>
      <xdr:row>83</xdr:row>
      <xdr:rowOff>121286</xdr:rowOff>
    </xdr:to>
    <xdr:sp macro="" textlink="">
      <xdr:nvSpPr>
        <xdr:cNvPr id="287" name="楕円 286"/>
        <xdr:cNvSpPr/>
      </xdr:nvSpPr>
      <xdr:spPr>
        <a:xfrm>
          <a:off x="1968500" y="1425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32386</xdr:rowOff>
    </xdr:from>
    <xdr:to>
      <xdr:col>15</xdr:col>
      <xdr:colOff>50800</xdr:colOff>
      <xdr:row>83</xdr:row>
      <xdr:rowOff>70486</xdr:rowOff>
    </xdr:to>
    <xdr:cxnSp macro="">
      <xdr:nvCxnSpPr>
        <xdr:cNvPr id="288" name="直線コネクタ 287"/>
        <xdr:cNvCxnSpPr/>
      </xdr:nvCxnSpPr>
      <xdr:spPr>
        <a:xfrm flipV="1">
          <a:off x="2019300" y="14262736"/>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8272</xdr:rowOff>
    </xdr:from>
    <xdr:ext cx="405111" cy="259045"/>
    <xdr:sp macro="" textlink="">
      <xdr:nvSpPr>
        <xdr:cNvPr id="289" name="n_1aveValue【公営住宅】&#10;有形固定資産減価償却率"/>
        <xdr:cNvSpPr txBox="1"/>
      </xdr:nvSpPr>
      <xdr:spPr>
        <a:xfrm>
          <a:off x="35820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36847</xdr:rowOff>
    </xdr:from>
    <xdr:ext cx="405111" cy="259045"/>
    <xdr:sp macro="" textlink="">
      <xdr:nvSpPr>
        <xdr:cNvPr id="290" name="n_2aveValue【公営住宅】&#10;有形固定資産減価償却率"/>
        <xdr:cNvSpPr txBox="1"/>
      </xdr:nvSpPr>
      <xdr:spPr>
        <a:xfrm>
          <a:off x="27057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67327</xdr:rowOff>
    </xdr:from>
    <xdr:ext cx="405111" cy="259045"/>
    <xdr:sp macro="" textlink="">
      <xdr:nvSpPr>
        <xdr:cNvPr id="291" name="n_3aveValue【公営住宅】&#10;有形固定資産減価償却率"/>
        <xdr:cNvSpPr txBox="1"/>
      </xdr:nvSpPr>
      <xdr:spPr>
        <a:xfrm>
          <a:off x="1816744" y="1378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41927</xdr:rowOff>
    </xdr:from>
    <xdr:ext cx="405111" cy="259045"/>
    <xdr:sp macro="" textlink="">
      <xdr:nvSpPr>
        <xdr:cNvPr id="292" name="n_1mainValue【公営住宅】&#10;有形固定資産減価償却率"/>
        <xdr:cNvSpPr txBox="1"/>
      </xdr:nvSpPr>
      <xdr:spPr>
        <a:xfrm>
          <a:off x="3582044" y="1427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74313</xdr:rowOff>
    </xdr:from>
    <xdr:ext cx="405111" cy="259045"/>
    <xdr:sp macro="" textlink="">
      <xdr:nvSpPr>
        <xdr:cNvPr id="293" name="n_2mainValue【公営住宅】&#10;有形固定資産減価償却率"/>
        <xdr:cNvSpPr txBox="1"/>
      </xdr:nvSpPr>
      <xdr:spPr>
        <a:xfrm>
          <a:off x="2705744" y="1430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112413</xdr:rowOff>
    </xdr:from>
    <xdr:ext cx="405111" cy="259045"/>
    <xdr:sp macro="" textlink="">
      <xdr:nvSpPr>
        <xdr:cNvPr id="294" name="n_3mainValue【公営住宅】&#10;有形固定資産減価償却率"/>
        <xdr:cNvSpPr txBox="1"/>
      </xdr:nvSpPr>
      <xdr:spPr>
        <a:xfrm>
          <a:off x="1816744" y="14342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5" name="直線コネクタ 304"/>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6" name="テキスト ボックス 305"/>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7" name="直線コネクタ 306"/>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8" name="テキスト ボックス 307"/>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9" name="直線コネクタ 308"/>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0" name="テキスト ボックス 309"/>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1" name="直線コネクタ 310"/>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2" name="テキスト ボックス 311"/>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3" name="直線コネクタ 312"/>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4" name="テキスト ボックス 313"/>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5" name="直線コネクタ 314"/>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16" name="テキスト ボックス 315"/>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7" name="直線コネクタ 31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8" name="テキスト ボックス 317"/>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74349</xdr:rowOff>
    </xdr:from>
    <xdr:to>
      <xdr:col>54</xdr:col>
      <xdr:colOff>189865</xdr:colOff>
      <xdr:row>86</xdr:row>
      <xdr:rowOff>147011</xdr:rowOff>
    </xdr:to>
    <xdr:cxnSp macro="">
      <xdr:nvCxnSpPr>
        <xdr:cNvPr id="320" name="直線コネクタ 319"/>
        <xdr:cNvCxnSpPr/>
      </xdr:nvCxnSpPr>
      <xdr:spPr>
        <a:xfrm flipV="1">
          <a:off x="10476865" y="13275999"/>
          <a:ext cx="0" cy="16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150838</xdr:rowOff>
    </xdr:from>
    <xdr:ext cx="469744" cy="259045"/>
    <xdr:sp macro="" textlink="">
      <xdr:nvSpPr>
        <xdr:cNvPr id="321" name="【公営住宅】&#10;一人当たり面積最小値テキスト"/>
        <xdr:cNvSpPr txBox="1"/>
      </xdr:nvSpPr>
      <xdr:spPr>
        <a:xfrm>
          <a:off x="10515600" y="14895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147011</xdr:rowOff>
    </xdr:from>
    <xdr:to>
      <xdr:col>55</xdr:col>
      <xdr:colOff>88900</xdr:colOff>
      <xdr:row>86</xdr:row>
      <xdr:rowOff>147011</xdr:rowOff>
    </xdr:to>
    <xdr:cxnSp macro="">
      <xdr:nvCxnSpPr>
        <xdr:cNvPr id="322" name="直線コネクタ 321"/>
        <xdr:cNvCxnSpPr/>
      </xdr:nvCxnSpPr>
      <xdr:spPr>
        <a:xfrm>
          <a:off x="10388600" y="14891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21026</xdr:rowOff>
    </xdr:from>
    <xdr:ext cx="534377" cy="259045"/>
    <xdr:sp macro="" textlink="">
      <xdr:nvSpPr>
        <xdr:cNvPr id="323" name="【公営住宅】&#10;一人当たり面積最大値テキスト"/>
        <xdr:cNvSpPr txBox="1"/>
      </xdr:nvSpPr>
      <xdr:spPr>
        <a:xfrm>
          <a:off x="10515600" y="13051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74349</xdr:rowOff>
    </xdr:from>
    <xdr:to>
      <xdr:col>55</xdr:col>
      <xdr:colOff>88900</xdr:colOff>
      <xdr:row>77</xdr:row>
      <xdr:rowOff>74349</xdr:rowOff>
    </xdr:to>
    <xdr:cxnSp macro="">
      <xdr:nvCxnSpPr>
        <xdr:cNvPr id="324" name="直線コネクタ 323"/>
        <xdr:cNvCxnSpPr/>
      </xdr:nvCxnSpPr>
      <xdr:spPr>
        <a:xfrm>
          <a:off x="10388600" y="13275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110272</xdr:rowOff>
    </xdr:from>
    <xdr:ext cx="469744" cy="259045"/>
    <xdr:sp macro="" textlink="">
      <xdr:nvSpPr>
        <xdr:cNvPr id="325" name="【公営住宅】&#10;一人当たり面積平均値テキスト"/>
        <xdr:cNvSpPr txBox="1"/>
      </xdr:nvSpPr>
      <xdr:spPr>
        <a:xfrm>
          <a:off x="10515600" y="14512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87395</xdr:rowOff>
    </xdr:from>
    <xdr:to>
      <xdr:col>55</xdr:col>
      <xdr:colOff>50800</xdr:colOff>
      <xdr:row>86</xdr:row>
      <xdr:rowOff>17545</xdr:rowOff>
    </xdr:to>
    <xdr:sp macro="" textlink="">
      <xdr:nvSpPr>
        <xdr:cNvPr id="326" name="フローチャート: 判断 325"/>
        <xdr:cNvSpPr/>
      </xdr:nvSpPr>
      <xdr:spPr>
        <a:xfrm>
          <a:off x="10426700" y="1466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93926</xdr:rowOff>
    </xdr:from>
    <xdr:to>
      <xdr:col>50</xdr:col>
      <xdr:colOff>165100</xdr:colOff>
      <xdr:row>86</xdr:row>
      <xdr:rowOff>24076</xdr:rowOff>
    </xdr:to>
    <xdr:sp macro="" textlink="">
      <xdr:nvSpPr>
        <xdr:cNvPr id="327" name="フローチャート: 判断 326"/>
        <xdr:cNvSpPr/>
      </xdr:nvSpPr>
      <xdr:spPr>
        <a:xfrm>
          <a:off x="9588500" y="1466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96376</xdr:rowOff>
    </xdr:from>
    <xdr:to>
      <xdr:col>46</xdr:col>
      <xdr:colOff>38100</xdr:colOff>
      <xdr:row>86</xdr:row>
      <xdr:rowOff>26526</xdr:rowOff>
    </xdr:to>
    <xdr:sp macro="" textlink="">
      <xdr:nvSpPr>
        <xdr:cNvPr id="328" name="フローチャート: 判断 327"/>
        <xdr:cNvSpPr/>
      </xdr:nvSpPr>
      <xdr:spPr>
        <a:xfrm>
          <a:off x="8699500" y="1466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129032</xdr:rowOff>
    </xdr:from>
    <xdr:to>
      <xdr:col>41</xdr:col>
      <xdr:colOff>101600</xdr:colOff>
      <xdr:row>86</xdr:row>
      <xdr:rowOff>59182</xdr:rowOff>
    </xdr:to>
    <xdr:sp macro="" textlink="">
      <xdr:nvSpPr>
        <xdr:cNvPr id="329" name="フローチャート: 判断 328"/>
        <xdr:cNvSpPr/>
      </xdr:nvSpPr>
      <xdr:spPr>
        <a:xfrm>
          <a:off x="7810500" y="14702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0" name="テキスト ボックス 32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1" name="テキスト ボックス 33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2" name="テキスト ボックス 33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3" name="テキスト ボックス 33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4" name="テキスト ボックス 33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129685</xdr:rowOff>
    </xdr:from>
    <xdr:to>
      <xdr:col>55</xdr:col>
      <xdr:colOff>50800</xdr:colOff>
      <xdr:row>86</xdr:row>
      <xdr:rowOff>59835</xdr:rowOff>
    </xdr:to>
    <xdr:sp macro="" textlink="">
      <xdr:nvSpPr>
        <xdr:cNvPr id="335" name="楕円 334"/>
        <xdr:cNvSpPr/>
      </xdr:nvSpPr>
      <xdr:spPr>
        <a:xfrm>
          <a:off x="10426700" y="1470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108112</xdr:rowOff>
    </xdr:from>
    <xdr:ext cx="469744" cy="259045"/>
    <xdr:sp macro="" textlink="">
      <xdr:nvSpPr>
        <xdr:cNvPr id="336" name="【公営住宅】&#10;一人当たり面積該当値テキスト"/>
        <xdr:cNvSpPr txBox="1"/>
      </xdr:nvSpPr>
      <xdr:spPr>
        <a:xfrm>
          <a:off x="10515600" y="14681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133767</xdr:rowOff>
    </xdr:from>
    <xdr:to>
      <xdr:col>50</xdr:col>
      <xdr:colOff>165100</xdr:colOff>
      <xdr:row>86</xdr:row>
      <xdr:rowOff>63917</xdr:rowOff>
    </xdr:to>
    <xdr:sp macro="" textlink="">
      <xdr:nvSpPr>
        <xdr:cNvPr id="337" name="楕円 336"/>
        <xdr:cNvSpPr/>
      </xdr:nvSpPr>
      <xdr:spPr>
        <a:xfrm>
          <a:off x="9588500" y="1470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9035</xdr:rowOff>
    </xdr:from>
    <xdr:to>
      <xdr:col>55</xdr:col>
      <xdr:colOff>0</xdr:colOff>
      <xdr:row>86</xdr:row>
      <xdr:rowOff>13117</xdr:rowOff>
    </xdr:to>
    <xdr:cxnSp macro="">
      <xdr:nvCxnSpPr>
        <xdr:cNvPr id="338" name="直線コネクタ 337"/>
        <xdr:cNvCxnSpPr/>
      </xdr:nvCxnSpPr>
      <xdr:spPr>
        <a:xfrm flipV="1">
          <a:off x="9639300" y="14753735"/>
          <a:ext cx="838200" cy="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134584</xdr:rowOff>
    </xdr:from>
    <xdr:to>
      <xdr:col>46</xdr:col>
      <xdr:colOff>38100</xdr:colOff>
      <xdr:row>86</xdr:row>
      <xdr:rowOff>64734</xdr:rowOff>
    </xdr:to>
    <xdr:sp macro="" textlink="">
      <xdr:nvSpPr>
        <xdr:cNvPr id="339" name="楕円 338"/>
        <xdr:cNvSpPr/>
      </xdr:nvSpPr>
      <xdr:spPr>
        <a:xfrm>
          <a:off x="8699500" y="1470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13117</xdr:rowOff>
    </xdr:from>
    <xdr:to>
      <xdr:col>50</xdr:col>
      <xdr:colOff>114300</xdr:colOff>
      <xdr:row>86</xdr:row>
      <xdr:rowOff>13934</xdr:rowOff>
    </xdr:to>
    <xdr:cxnSp macro="">
      <xdr:nvCxnSpPr>
        <xdr:cNvPr id="340" name="直線コネクタ 339"/>
        <xdr:cNvCxnSpPr/>
      </xdr:nvCxnSpPr>
      <xdr:spPr>
        <a:xfrm flipV="1">
          <a:off x="8750300" y="14757817"/>
          <a:ext cx="889000" cy="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135399</xdr:rowOff>
    </xdr:from>
    <xdr:to>
      <xdr:col>41</xdr:col>
      <xdr:colOff>101600</xdr:colOff>
      <xdr:row>86</xdr:row>
      <xdr:rowOff>65549</xdr:rowOff>
    </xdr:to>
    <xdr:sp macro="" textlink="">
      <xdr:nvSpPr>
        <xdr:cNvPr id="341" name="楕円 340"/>
        <xdr:cNvSpPr/>
      </xdr:nvSpPr>
      <xdr:spPr>
        <a:xfrm>
          <a:off x="7810500" y="14708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13934</xdr:rowOff>
    </xdr:from>
    <xdr:to>
      <xdr:col>45</xdr:col>
      <xdr:colOff>177800</xdr:colOff>
      <xdr:row>86</xdr:row>
      <xdr:rowOff>14749</xdr:rowOff>
    </xdr:to>
    <xdr:cxnSp macro="">
      <xdr:nvCxnSpPr>
        <xdr:cNvPr id="342" name="直線コネクタ 341"/>
        <xdr:cNvCxnSpPr/>
      </xdr:nvCxnSpPr>
      <xdr:spPr>
        <a:xfrm flipV="1">
          <a:off x="7861300" y="14758634"/>
          <a:ext cx="889000" cy="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40603</xdr:rowOff>
    </xdr:from>
    <xdr:ext cx="469744" cy="259045"/>
    <xdr:sp macro="" textlink="">
      <xdr:nvSpPr>
        <xdr:cNvPr id="343" name="n_1aveValue【公営住宅】&#10;一人当たり面積"/>
        <xdr:cNvSpPr txBox="1"/>
      </xdr:nvSpPr>
      <xdr:spPr>
        <a:xfrm>
          <a:off x="9391727" y="14442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43053</xdr:rowOff>
    </xdr:from>
    <xdr:ext cx="469744" cy="259045"/>
    <xdr:sp macro="" textlink="">
      <xdr:nvSpPr>
        <xdr:cNvPr id="344" name="n_2aveValue【公営住宅】&#10;一人当たり面積"/>
        <xdr:cNvSpPr txBox="1"/>
      </xdr:nvSpPr>
      <xdr:spPr>
        <a:xfrm>
          <a:off x="8515427" y="14444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75709</xdr:rowOff>
    </xdr:from>
    <xdr:ext cx="469744" cy="259045"/>
    <xdr:sp macro="" textlink="">
      <xdr:nvSpPr>
        <xdr:cNvPr id="345" name="n_3aveValue【公営住宅】&#10;一人当たり面積"/>
        <xdr:cNvSpPr txBox="1"/>
      </xdr:nvSpPr>
      <xdr:spPr>
        <a:xfrm>
          <a:off x="7626427" y="14477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55044</xdr:rowOff>
    </xdr:from>
    <xdr:ext cx="469744" cy="259045"/>
    <xdr:sp macro="" textlink="">
      <xdr:nvSpPr>
        <xdr:cNvPr id="346" name="n_1mainValue【公営住宅】&#10;一人当たり面積"/>
        <xdr:cNvSpPr txBox="1"/>
      </xdr:nvSpPr>
      <xdr:spPr>
        <a:xfrm>
          <a:off x="9391727" y="14799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55861</xdr:rowOff>
    </xdr:from>
    <xdr:ext cx="469744" cy="259045"/>
    <xdr:sp macro="" textlink="">
      <xdr:nvSpPr>
        <xdr:cNvPr id="347" name="n_2mainValue【公営住宅】&#10;一人当たり面積"/>
        <xdr:cNvSpPr txBox="1"/>
      </xdr:nvSpPr>
      <xdr:spPr>
        <a:xfrm>
          <a:off x="8515427" y="14800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56676</xdr:rowOff>
    </xdr:from>
    <xdr:ext cx="469744" cy="259045"/>
    <xdr:sp macro="" textlink="">
      <xdr:nvSpPr>
        <xdr:cNvPr id="348" name="n_3mainValue【公営住宅】&#10;一人当たり面積"/>
        <xdr:cNvSpPr txBox="1"/>
      </xdr:nvSpPr>
      <xdr:spPr>
        <a:xfrm>
          <a:off x="7626427" y="14801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9" name="正方形/長方形 34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0" name="正方形/長方形 34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1" name="正方形/長方形 35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2" name="正方形/長方形 35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3" name="正方形/長方形 35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4" name="正方形/長方形 35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5" name="正方形/長方形 35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6" name="正方形/長方形 35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7" name="正方形/長方形 35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8" name="正方形/長方形 35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9" name="正方形/長方形 35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0" name="正方形/長方形 35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1" name="正方形/長方形 36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2" name="正方形/長方形 36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3" name="正方形/長方形 36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4" name="正方形/長方形 36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5" name="正方形/長方形 36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6" name="正方形/長方形 36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7" name="正方形/長方形 36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8" name="正方形/長方形 36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9" name="正方形/長方形 36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0" name="正方形/長方形 36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1" name="正方形/長方形 37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2" name="正方形/長方形 37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3" name="テキスト ボックス 37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4" name="直線コネクタ 37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5" name="直線コネクタ 37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6" name="テキスト ボックス 375"/>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7" name="直線コネクタ 37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8" name="テキスト ボックス 37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9" name="直線コネクタ 37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0" name="テキスト ボックス 37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1" name="直線コネクタ 38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2" name="テキスト ボックス 38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3" name="直線コネクタ 38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4" name="テキスト ボックス 38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5" name="直線コネクタ 38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6" name="テキスト ボックス 385"/>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7" name="直線コネクタ 38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8" name="テキスト ボックス 38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32113</xdr:rowOff>
    </xdr:to>
    <xdr:cxnSp macro="">
      <xdr:nvCxnSpPr>
        <xdr:cNvPr id="390" name="直線コネクタ 389"/>
        <xdr:cNvCxnSpPr/>
      </xdr:nvCxnSpPr>
      <xdr:spPr>
        <a:xfrm flipV="1">
          <a:off x="16318864" y="5660572"/>
          <a:ext cx="0" cy="140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35940</xdr:rowOff>
    </xdr:from>
    <xdr:ext cx="405111" cy="259045"/>
    <xdr:sp macro="" textlink="">
      <xdr:nvSpPr>
        <xdr:cNvPr id="391" name="【認定こども園・幼稚園・保育所】&#10;有形固定資産減価償却率最小値テキスト"/>
        <xdr:cNvSpPr txBox="1"/>
      </xdr:nvSpPr>
      <xdr:spPr>
        <a:xfrm>
          <a:off x="16357600" y="706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32113</xdr:rowOff>
    </xdr:from>
    <xdr:to>
      <xdr:col>86</xdr:col>
      <xdr:colOff>25400</xdr:colOff>
      <xdr:row>41</xdr:row>
      <xdr:rowOff>32113</xdr:rowOff>
    </xdr:to>
    <xdr:cxnSp macro="">
      <xdr:nvCxnSpPr>
        <xdr:cNvPr id="392" name="直線コネクタ 391"/>
        <xdr:cNvCxnSpPr/>
      </xdr:nvCxnSpPr>
      <xdr:spPr>
        <a:xfrm>
          <a:off x="16230600" y="706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93"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94" name="直線コネクタ 393"/>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126291</xdr:rowOff>
    </xdr:from>
    <xdr:ext cx="405111" cy="259045"/>
    <xdr:sp macro="" textlink="">
      <xdr:nvSpPr>
        <xdr:cNvPr id="395" name="【認定こども園・幼稚園・保育所】&#10;有形固定資産減価償却率平均値テキスト"/>
        <xdr:cNvSpPr txBox="1"/>
      </xdr:nvSpPr>
      <xdr:spPr>
        <a:xfrm>
          <a:off x="16357600" y="6298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147864</xdr:rowOff>
    </xdr:from>
    <xdr:to>
      <xdr:col>85</xdr:col>
      <xdr:colOff>177800</xdr:colOff>
      <xdr:row>37</xdr:row>
      <xdr:rowOff>78014</xdr:rowOff>
    </xdr:to>
    <xdr:sp macro="" textlink="">
      <xdr:nvSpPr>
        <xdr:cNvPr id="396" name="フローチャート: 判断 395"/>
        <xdr:cNvSpPr/>
      </xdr:nvSpPr>
      <xdr:spPr>
        <a:xfrm>
          <a:off x="162687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128270</xdr:rowOff>
    </xdr:from>
    <xdr:to>
      <xdr:col>81</xdr:col>
      <xdr:colOff>101600</xdr:colOff>
      <xdr:row>37</xdr:row>
      <xdr:rowOff>58420</xdr:rowOff>
    </xdr:to>
    <xdr:sp macro="" textlink="">
      <xdr:nvSpPr>
        <xdr:cNvPr id="397" name="フローチャート: 判断 396"/>
        <xdr:cNvSpPr/>
      </xdr:nvSpPr>
      <xdr:spPr>
        <a:xfrm>
          <a:off x="15430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92347</xdr:rowOff>
    </xdr:from>
    <xdr:to>
      <xdr:col>76</xdr:col>
      <xdr:colOff>165100</xdr:colOff>
      <xdr:row>37</xdr:row>
      <xdr:rowOff>22497</xdr:rowOff>
    </xdr:to>
    <xdr:sp macro="" textlink="">
      <xdr:nvSpPr>
        <xdr:cNvPr id="398" name="フローチャート: 判断 397"/>
        <xdr:cNvSpPr/>
      </xdr:nvSpPr>
      <xdr:spPr>
        <a:xfrm>
          <a:off x="14541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5806</xdr:rowOff>
    </xdr:from>
    <xdr:to>
      <xdr:col>72</xdr:col>
      <xdr:colOff>38100</xdr:colOff>
      <xdr:row>37</xdr:row>
      <xdr:rowOff>107406</xdr:rowOff>
    </xdr:to>
    <xdr:sp macro="" textlink="">
      <xdr:nvSpPr>
        <xdr:cNvPr id="399" name="フローチャート: 判断 398"/>
        <xdr:cNvSpPr/>
      </xdr:nvSpPr>
      <xdr:spPr>
        <a:xfrm>
          <a:off x="13652500" y="634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0" name="テキスト ボックス 39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1" name="テキスト ボックス 40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2" name="テキスト ボックス 40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3" name="テキスト ボックス 40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4" name="テキスト ボックス 40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85816</xdr:rowOff>
    </xdr:from>
    <xdr:to>
      <xdr:col>85</xdr:col>
      <xdr:colOff>177800</xdr:colOff>
      <xdr:row>34</xdr:row>
      <xdr:rowOff>15966</xdr:rowOff>
    </xdr:to>
    <xdr:sp macro="" textlink="">
      <xdr:nvSpPr>
        <xdr:cNvPr id="405" name="楕円 404"/>
        <xdr:cNvSpPr/>
      </xdr:nvSpPr>
      <xdr:spPr>
        <a:xfrm>
          <a:off x="16268700" y="574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108693</xdr:rowOff>
    </xdr:from>
    <xdr:ext cx="405111" cy="259045"/>
    <xdr:sp macro="" textlink="">
      <xdr:nvSpPr>
        <xdr:cNvPr id="406" name="【認定こども園・幼稚園・保育所】&#10;有形固定資産減価償却率該当値テキスト"/>
        <xdr:cNvSpPr txBox="1"/>
      </xdr:nvSpPr>
      <xdr:spPr>
        <a:xfrm>
          <a:off x="16357600" y="559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108676</xdr:rowOff>
    </xdr:from>
    <xdr:to>
      <xdr:col>81</xdr:col>
      <xdr:colOff>101600</xdr:colOff>
      <xdr:row>34</xdr:row>
      <xdr:rowOff>38826</xdr:rowOff>
    </xdr:to>
    <xdr:sp macro="" textlink="">
      <xdr:nvSpPr>
        <xdr:cNvPr id="407" name="楕円 406"/>
        <xdr:cNvSpPr/>
      </xdr:nvSpPr>
      <xdr:spPr>
        <a:xfrm>
          <a:off x="15430500" y="576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136616</xdr:rowOff>
    </xdr:from>
    <xdr:to>
      <xdr:col>85</xdr:col>
      <xdr:colOff>127000</xdr:colOff>
      <xdr:row>33</xdr:row>
      <xdr:rowOff>159476</xdr:rowOff>
    </xdr:to>
    <xdr:cxnSp macro="">
      <xdr:nvCxnSpPr>
        <xdr:cNvPr id="408" name="直線コネクタ 407"/>
        <xdr:cNvCxnSpPr/>
      </xdr:nvCxnSpPr>
      <xdr:spPr>
        <a:xfrm flipV="1">
          <a:off x="15481300" y="579446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131536</xdr:rowOff>
    </xdr:from>
    <xdr:to>
      <xdr:col>76</xdr:col>
      <xdr:colOff>165100</xdr:colOff>
      <xdr:row>34</xdr:row>
      <xdr:rowOff>61686</xdr:rowOff>
    </xdr:to>
    <xdr:sp macro="" textlink="">
      <xdr:nvSpPr>
        <xdr:cNvPr id="409" name="楕円 408"/>
        <xdr:cNvSpPr/>
      </xdr:nvSpPr>
      <xdr:spPr>
        <a:xfrm>
          <a:off x="14541500" y="578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159476</xdr:rowOff>
    </xdr:from>
    <xdr:to>
      <xdr:col>81</xdr:col>
      <xdr:colOff>50800</xdr:colOff>
      <xdr:row>34</xdr:row>
      <xdr:rowOff>10886</xdr:rowOff>
    </xdr:to>
    <xdr:cxnSp macro="">
      <xdr:nvCxnSpPr>
        <xdr:cNvPr id="410" name="直線コネクタ 409"/>
        <xdr:cNvCxnSpPr/>
      </xdr:nvCxnSpPr>
      <xdr:spPr>
        <a:xfrm flipV="1">
          <a:off x="14592300" y="581732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149497</xdr:rowOff>
    </xdr:from>
    <xdr:to>
      <xdr:col>72</xdr:col>
      <xdr:colOff>38100</xdr:colOff>
      <xdr:row>34</xdr:row>
      <xdr:rowOff>79647</xdr:rowOff>
    </xdr:to>
    <xdr:sp macro="" textlink="">
      <xdr:nvSpPr>
        <xdr:cNvPr id="411" name="楕円 410"/>
        <xdr:cNvSpPr/>
      </xdr:nvSpPr>
      <xdr:spPr>
        <a:xfrm>
          <a:off x="13652500" y="5807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10886</xdr:rowOff>
    </xdr:from>
    <xdr:to>
      <xdr:col>76</xdr:col>
      <xdr:colOff>114300</xdr:colOff>
      <xdr:row>34</xdr:row>
      <xdr:rowOff>28847</xdr:rowOff>
    </xdr:to>
    <xdr:cxnSp macro="">
      <xdr:nvCxnSpPr>
        <xdr:cNvPr id="412" name="直線コネクタ 411"/>
        <xdr:cNvCxnSpPr/>
      </xdr:nvCxnSpPr>
      <xdr:spPr>
        <a:xfrm flipV="1">
          <a:off x="13703300" y="5840186"/>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49547</xdr:rowOff>
    </xdr:from>
    <xdr:ext cx="405111" cy="259045"/>
    <xdr:sp macro="" textlink="">
      <xdr:nvSpPr>
        <xdr:cNvPr id="413" name="n_1aveValue【認定こども園・幼稚園・保育所】&#10;有形固定資産減価償却率"/>
        <xdr:cNvSpPr txBox="1"/>
      </xdr:nvSpPr>
      <xdr:spPr>
        <a:xfrm>
          <a:off x="152660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13624</xdr:rowOff>
    </xdr:from>
    <xdr:ext cx="405111" cy="259045"/>
    <xdr:sp macro="" textlink="">
      <xdr:nvSpPr>
        <xdr:cNvPr id="414" name="n_2aveValue【認定こども園・幼稚園・保育所】&#10;有形固定資産減価償却率"/>
        <xdr:cNvSpPr txBox="1"/>
      </xdr:nvSpPr>
      <xdr:spPr>
        <a:xfrm>
          <a:off x="14389744" y="6357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98533</xdr:rowOff>
    </xdr:from>
    <xdr:ext cx="405111" cy="259045"/>
    <xdr:sp macro="" textlink="">
      <xdr:nvSpPr>
        <xdr:cNvPr id="415" name="n_3aveValue【認定こども園・幼稚園・保育所】&#10;有形固定資産減価償却率"/>
        <xdr:cNvSpPr txBox="1"/>
      </xdr:nvSpPr>
      <xdr:spPr>
        <a:xfrm>
          <a:off x="13500744" y="6442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55353</xdr:rowOff>
    </xdr:from>
    <xdr:ext cx="405111" cy="259045"/>
    <xdr:sp macro="" textlink="">
      <xdr:nvSpPr>
        <xdr:cNvPr id="416" name="n_1mainValue【認定こども園・幼稚園・保育所】&#10;有形固定資産減価償却率"/>
        <xdr:cNvSpPr txBox="1"/>
      </xdr:nvSpPr>
      <xdr:spPr>
        <a:xfrm>
          <a:off x="15266044" y="5541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78213</xdr:rowOff>
    </xdr:from>
    <xdr:ext cx="405111" cy="259045"/>
    <xdr:sp macro="" textlink="">
      <xdr:nvSpPr>
        <xdr:cNvPr id="417" name="n_2mainValue【認定こども園・幼稚園・保育所】&#10;有形固定資産減価償却率"/>
        <xdr:cNvSpPr txBox="1"/>
      </xdr:nvSpPr>
      <xdr:spPr>
        <a:xfrm>
          <a:off x="14389744" y="5564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96174</xdr:rowOff>
    </xdr:from>
    <xdr:ext cx="405111" cy="259045"/>
    <xdr:sp macro="" textlink="">
      <xdr:nvSpPr>
        <xdr:cNvPr id="418" name="n_3mainValue【認定こども園・幼稚園・保育所】&#10;有形固定資産減価償却率"/>
        <xdr:cNvSpPr txBox="1"/>
      </xdr:nvSpPr>
      <xdr:spPr>
        <a:xfrm>
          <a:off x="13500744" y="5582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9" name="正方形/長方形 41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0" name="正方形/長方形 41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1" name="正方形/長方形 42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2" name="正方形/長方形 42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3" name="正方形/長方形 42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4" name="正方形/長方形 42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5" name="正方形/長方形 42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6" name="正方形/長方形 42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7" name="テキスト ボックス 42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8" name="直線コネクタ 42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29" name="直線コネクタ 42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30" name="テキスト ボックス 429"/>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31" name="直線コネクタ 43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32" name="テキスト ボックス 431"/>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33" name="直線コネクタ 43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34" name="テキスト ボックス 433"/>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35" name="直線コネクタ 43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36" name="テキスト ボックス 435"/>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7" name="直線コネクタ 43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8" name="テキスト ボックス 43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51054</xdr:rowOff>
    </xdr:from>
    <xdr:to>
      <xdr:col>116</xdr:col>
      <xdr:colOff>62864</xdr:colOff>
      <xdr:row>41</xdr:row>
      <xdr:rowOff>119634</xdr:rowOff>
    </xdr:to>
    <xdr:cxnSp macro="">
      <xdr:nvCxnSpPr>
        <xdr:cNvPr id="440" name="直線コネクタ 439"/>
        <xdr:cNvCxnSpPr/>
      </xdr:nvCxnSpPr>
      <xdr:spPr>
        <a:xfrm flipV="1">
          <a:off x="22160864" y="5880354"/>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441" name="【認定こども園・幼稚園・保育所】&#10;一人当たり面積最小値テキスト"/>
        <xdr:cNvSpPr txBox="1"/>
      </xdr:nvSpPr>
      <xdr:spPr>
        <a:xfrm>
          <a:off x="22199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442" name="直線コネクタ 441"/>
        <xdr:cNvCxnSpPr/>
      </xdr:nvCxnSpPr>
      <xdr:spPr>
        <a:xfrm>
          <a:off x="22072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169181</xdr:rowOff>
    </xdr:from>
    <xdr:ext cx="469744" cy="259045"/>
    <xdr:sp macro="" textlink="">
      <xdr:nvSpPr>
        <xdr:cNvPr id="443" name="【認定こども園・幼稚園・保育所】&#10;一人当たり面積最大値テキスト"/>
        <xdr:cNvSpPr txBox="1"/>
      </xdr:nvSpPr>
      <xdr:spPr>
        <a:xfrm>
          <a:off x="22199600" y="5655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51054</xdr:rowOff>
    </xdr:from>
    <xdr:to>
      <xdr:col>116</xdr:col>
      <xdr:colOff>152400</xdr:colOff>
      <xdr:row>34</xdr:row>
      <xdr:rowOff>51054</xdr:rowOff>
    </xdr:to>
    <xdr:cxnSp macro="">
      <xdr:nvCxnSpPr>
        <xdr:cNvPr id="444" name="直線コネクタ 443"/>
        <xdr:cNvCxnSpPr/>
      </xdr:nvCxnSpPr>
      <xdr:spPr>
        <a:xfrm>
          <a:off x="22072600" y="588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32275</xdr:rowOff>
    </xdr:from>
    <xdr:ext cx="469744" cy="259045"/>
    <xdr:sp macro="" textlink="">
      <xdr:nvSpPr>
        <xdr:cNvPr id="445" name="【認定こども園・幼稚園・保育所】&#10;一人当たり面積平均値テキスト"/>
        <xdr:cNvSpPr txBox="1"/>
      </xdr:nvSpPr>
      <xdr:spPr>
        <a:xfrm>
          <a:off x="22199600" y="65473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9398</xdr:rowOff>
    </xdr:from>
    <xdr:to>
      <xdr:col>116</xdr:col>
      <xdr:colOff>114300</xdr:colOff>
      <xdr:row>39</xdr:row>
      <xdr:rowOff>110998</xdr:rowOff>
    </xdr:to>
    <xdr:sp macro="" textlink="">
      <xdr:nvSpPr>
        <xdr:cNvPr id="446" name="フローチャート: 判断 445"/>
        <xdr:cNvSpPr/>
      </xdr:nvSpPr>
      <xdr:spPr>
        <a:xfrm>
          <a:off x="22110700" y="669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2540</xdr:rowOff>
    </xdr:from>
    <xdr:to>
      <xdr:col>112</xdr:col>
      <xdr:colOff>38100</xdr:colOff>
      <xdr:row>39</xdr:row>
      <xdr:rowOff>104140</xdr:rowOff>
    </xdr:to>
    <xdr:sp macro="" textlink="">
      <xdr:nvSpPr>
        <xdr:cNvPr id="447" name="フローチャート: 判断 446"/>
        <xdr:cNvSpPr/>
      </xdr:nvSpPr>
      <xdr:spPr>
        <a:xfrm>
          <a:off x="21272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23114</xdr:rowOff>
    </xdr:from>
    <xdr:to>
      <xdr:col>107</xdr:col>
      <xdr:colOff>101600</xdr:colOff>
      <xdr:row>39</xdr:row>
      <xdr:rowOff>124714</xdr:rowOff>
    </xdr:to>
    <xdr:sp macro="" textlink="">
      <xdr:nvSpPr>
        <xdr:cNvPr id="448" name="フローチャート: 判断 447"/>
        <xdr:cNvSpPr/>
      </xdr:nvSpPr>
      <xdr:spPr>
        <a:xfrm>
          <a:off x="20383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45974</xdr:rowOff>
    </xdr:from>
    <xdr:to>
      <xdr:col>102</xdr:col>
      <xdr:colOff>165100</xdr:colOff>
      <xdr:row>39</xdr:row>
      <xdr:rowOff>147574</xdr:rowOff>
    </xdr:to>
    <xdr:sp macro="" textlink="">
      <xdr:nvSpPr>
        <xdr:cNvPr id="449" name="フローチャート: 判断 448"/>
        <xdr:cNvSpPr/>
      </xdr:nvSpPr>
      <xdr:spPr>
        <a:xfrm>
          <a:off x="19494500" y="673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0" name="テキスト ボックス 44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1" name="テキスト ボックス 45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2" name="テキスト ボックス 45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3" name="テキスト ボックス 45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4" name="テキスト ボックス 45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25400</xdr:rowOff>
    </xdr:from>
    <xdr:to>
      <xdr:col>116</xdr:col>
      <xdr:colOff>114300</xdr:colOff>
      <xdr:row>40</xdr:row>
      <xdr:rowOff>127000</xdr:rowOff>
    </xdr:to>
    <xdr:sp macro="" textlink="">
      <xdr:nvSpPr>
        <xdr:cNvPr id="455" name="楕円 454"/>
        <xdr:cNvSpPr/>
      </xdr:nvSpPr>
      <xdr:spPr>
        <a:xfrm>
          <a:off x="221107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3827</xdr:rowOff>
    </xdr:from>
    <xdr:ext cx="469744" cy="259045"/>
    <xdr:sp macro="" textlink="">
      <xdr:nvSpPr>
        <xdr:cNvPr id="456" name="【認定こども園・幼稚園・保育所】&#10;一人当たり面積該当値テキスト"/>
        <xdr:cNvSpPr txBox="1"/>
      </xdr:nvSpPr>
      <xdr:spPr>
        <a:xfrm>
          <a:off x="22199600"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29972</xdr:rowOff>
    </xdr:from>
    <xdr:to>
      <xdr:col>112</xdr:col>
      <xdr:colOff>38100</xdr:colOff>
      <xdr:row>40</xdr:row>
      <xdr:rowOff>131572</xdr:rowOff>
    </xdr:to>
    <xdr:sp macro="" textlink="">
      <xdr:nvSpPr>
        <xdr:cNvPr id="457" name="楕円 456"/>
        <xdr:cNvSpPr/>
      </xdr:nvSpPr>
      <xdr:spPr>
        <a:xfrm>
          <a:off x="21272500" y="688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76200</xdr:rowOff>
    </xdr:from>
    <xdr:to>
      <xdr:col>116</xdr:col>
      <xdr:colOff>63500</xdr:colOff>
      <xdr:row>40</xdr:row>
      <xdr:rowOff>80772</xdr:rowOff>
    </xdr:to>
    <xdr:cxnSp macro="">
      <xdr:nvCxnSpPr>
        <xdr:cNvPr id="458" name="直線コネクタ 457"/>
        <xdr:cNvCxnSpPr/>
      </xdr:nvCxnSpPr>
      <xdr:spPr>
        <a:xfrm flipV="1">
          <a:off x="21323300" y="693420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32258</xdr:rowOff>
    </xdr:from>
    <xdr:to>
      <xdr:col>107</xdr:col>
      <xdr:colOff>101600</xdr:colOff>
      <xdr:row>40</xdr:row>
      <xdr:rowOff>133858</xdr:rowOff>
    </xdr:to>
    <xdr:sp macro="" textlink="">
      <xdr:nvSpPr>
        <xdr:cNvPr id="459" name="楕円 458"/>
        <xdr:cNvSpPr/>
      </xdr:nvSpPr>
      <xdr:spPr>
        <a:xfrm>
          <a:off x="20383500" y="689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80772</xdr:rowOff>
    </xdr:from>
    <xdr:to>
      <xdr:col>111</xdr:col>
      <xdr:colOff>177800</xdr:colOff>
      <xdr:row>40</xdr:row>
      <xdr:rowOff>83058</xdr:rowOff>
    </xdr:to>
    <xdr:cxnSp macro="">
      <xdr:nvCxnSpPr>
        <xdr:cNvPr id="460" name="直線コネクタ 459"/>
        <xdr:cNvCxnSpPr/>
      </xdr:nvCxnSpPr>
      <xdr:spPr>
        <a:xfrm flipV="1">
          <a:off x="20434300" y="693877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34544</xdr:rowOff>
    </xdr:from>
    <xdr:to>
      <xdr:col>102</xdr:col>
      <xdr:colOff>165100</xdr:colOff>
      <xdr:row>40</xdr:row>
      <xdr:rowOff>136144</xdr:rowOff>
    </xdr:to>
    <xdr:sp macro="" textlink="">
      <xdr:nvSpPr>
        <xdr:cNvPr id="461" name="楕円 460"/>
        <xdr:cNvSpPr/>
      </xdr:nvSpPr>
      <xdr:spPr>
        <a:xfrm>
          <a:off x="19494500" y="689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83058</xdr:rowOff>
    </xdr:from>
    <xdr:to>
      <xdr:col>107</xdr:col>
      <xdr:colOff>50800</xdr:colOff>
      <xdr:row>40</xdr:row>
      <xdr:rowOff>85344</xdr:rowOff>
    </xdr:to>
    <xdr:cxnSp macro="">
      <xdr:nvCxnSpPr>
        <xdr:cNvPr id="462" name="直線コネクタ 461"/>
        <xdr:cNvCxnSpPr/>
      </xdr:nvCxnSpPr>
      <xdr:spPr>
        <a:xfrm flipV="1">
          <a:off x="19545300" y="694105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120667</xdr:rowOff>
    </xdr:from>
    <xdr:ext cx="469744" cy="259045"/>
    <xdr:sp macro="" textlink="">
      <xdr:nvSpPr>
        <xdr:cNvPr id="463" name="n_1aveValue【認定こども園・幼稚園・保育所】&#10;一人当たり面積"/>
        <xdr:cNvSpPr txBox="1"/>
      </xdr:nvSpPr>
      <xdr:spPr>
        <a:xfrm>
          <a:off x="210757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141241</xdr:rowOff>
    </xdr:from>
    <xdr:ext cx="469744" cy="259045"/>
    <xdr:sp macro="" textlink="">
      <xdr:nvSpPr>
        <xdr:cNvPr id="464" name="n_2aveValue【認定こども園・幼稚園・保育所】&#10;一人当たり面積"/>
        <xdr:cNvSpPr txBox="1"/>
      </xdr:nvSpPr>
      <xdr:spPr>
        <a:xfrm>
          <a:off x="20199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164101</xdr:rowOff>
    </xdr:from>
    <xdr:ext cx="469744" cy="259045"/>
    <xdr:sp macro="" textlink="">
      <xdr:nvSpPr>
        <xdr:cNvPr id="465" name="n_3aveValue【認定こども園・幼稚園・保育所】&#10;一人当たり面積"/>
        <xdr:cNvSpPr txBox="1"/>
      </xdr:nvSpPr>
      <xdr:spPr>
        <a:xfrm>
          <a:off x="19310427" y="650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122699</xdr:rowOff>
    </xdr:from>
    <xdr:ext cx="469744" cy="259045"/>
    <xdr:sp macro="" textlink="">
      <xdr:nvSpPr>
        <xdr:cNvPr id="466" name="n_1mainValue【認定こども園・幼稚園・保育所】&#10;一人当たり面積"/>
        <xdr:cNvSpPr txBox="1"/>
      </xdr:nvSpPr>
      <xdr:spPr>
        <a:xfrm>
          <a:off x="21075727" y="698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124985</xdr:rowOff>
    </xdr:from>
    <xdr:ext cx="469744" cy="259045"/>
    <xdr:sp macro="" textlink="">
      <xdr:nvSpPr>
        <xdr:cNvPr id="467" name="n_2mainValue【認定こども園・幼稚園・保育所】&#10;一人当たり面積"/>
        <xdr:cNvSpPr txBox="1"/>
      </xdr:nvSpPr>
      <xdr:spPr>
        <a:xfrm>
          <a:off x="20199427" y="6982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127271</xdr:rowOff>
    </xdr:from>
    <xdr:ext cx="469744" cy="259045"/>
    <xdr:sp macro="" textlink="">
      <xdr:nvSpPr>
        <xdr:cNvPr id="468" name="n_3mainValue【認定こども園・幼稚園・保育所】&#10;一人当たり面積"/>
        <xdr:cNvSpPr txBox="1"/>
      </xdr:nvSpPr>
      <xdr:spPr>
        <a:xfrm>
          <a:off x="19310427" y="698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9" name="正方形/長方形 46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0" name="正方形/長方形 46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1" name="正方形/長方形 47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2" name="正方形/長方形 47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3" name="正方形/長方形 47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4" name="正方形/長方形 47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5" name="正方形/長方形 47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6" name="正方形/長方形 47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7" name="テキスト ボックス 47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8" name="直線コネクタ 47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79" name="テキスト ボックス 478"/>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0" name="直線コネクタ 47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1" name="テキスト ボックス 480"/>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2" name="直線コネクタ 48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3" name="テキスト ボックス 48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4" name="直線コネクタ 48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5" name="テキスト ボックス 48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6" name="直線コネクタ 48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87" name="テキスト ボックス 48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8" name="直線コネクタ 48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89" name="テキスト ボックス 488"/>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0" name="直線コネクタ 48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1" name="テキスト ボックス 49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146685</xdr:rowOff>
    </xdr:from>
    <xdr:to>
      <xdr:col>85</xdr:col>
      <xdr:colOff>126364</xdr:colOff>
      <xdr:row>62</xdr:row>
      <xdr:rowOff>163830</xdr:rowOff>
    </xdr:to>
    <xdr:cxnSp macro="">
      <xdr:nvCxnSpPr>
        <xdr:cNvPr id="493" name="直線コネクタ 492"/>
        <xdr:cNvCxnSpPr/>
      </xdr:nvCxnSpPr>
      <xdr:spPr>
        <a:xfrm flipV="1">
          <a:off x="16318864" y="9747885"/>
          <a:ext cx="0" cy="1045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167657</xdr:rowOff>
    </xdr:from>
    <xdr:ext cx="405111" cy="259045"/>
    <xdr:sp macro="" textlink="">
      <xdr:nvSpPr>
        <xdr:cNvPr id="494" name="【学校施設】&#10;有形固定資産減価償却率最小値テキスト"/>
        <xdr:cNvSpPr txBox="1"/>
      </xdr:nvSpPr>
      <xdr:spPr>
        <a:xfrm>
          <a:off x="16357600" y="1079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163830</xdr:rowOff>
    </xdr:from>
    <xdr:to>
      <xdr:col>86</xdr:col>
      <xdr:colOff>25400</xdr:colOff>
      <xdr:row>62</xdr:row>
      <xdr:rowOff>163830</xdr:rowOff>
    </xdr:to>
    <xdr:cxnSp macro="">
      <xdr:nvCxnSpPr>
        <xdr:cNvPr id="495" name="直線コネクタ 494"/>
        <xdr:cNvCxnSpPr/>
      </xdr:nvCxnSpPr>
      <xdr:spPr>
        <a:xfrm>
          <a:off x="16230600" y="1079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93362</xdr:rowOff>
    </xdr:from>
    <xdr:ext cx="405111" cy="259045"/>
    <xdr:sp macro="" textlink="">
      <xdr:nvSpPr>
        <xdr:cNvPr id="496" name="【学校施設】&#10;有形固定資産減価償却率最大値テキスト"/>
        <xdr:cNvSpPr txBox="1"/>
      </xdr:nvSpPr>
      <xdr:spPr>
        <a:xfrm>
          <a:off x="16357600" y="9523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146685</xdr:rowOff>
    </xdr:from>
    <xdr:to>
      <xdr:col>86</xdr:col>
      <xdr:colOff>25400</xdr:colOff>
      <xdr:row>56</xdr:row>
      <xdr:rowOff>146685</xdr:rowOff>
    </xdr:to>
    <xdr:cxnSp macro="">
      <xdr:nvCxnSpPr>
        <xdr:cNvPr id="497" name="直線コネクタ 496"/>
        <xdr:cNvCxnSpPr/>
      </xdr:nvCxnSpPr>
      <xdr:spPr>
        <a:xfrm>
          <a:off x="16230600" y="9747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93362</xdr:rowOff>
    </xdr:from>
    <xdr:ext cx="405111" cy="259045"/>
    <xdr:sp macro="" textlink="">
      <xdr:nvSpPr>
        <xdr:cNvPr id="498" name="【学校施設】&#10;有形固定資産減価償却率平均値テキスト"/>
        <xdr:cNvSpPr txBox="1"/>
      </xdr:nvSpPr>
      <xdr:spPr>
        <a:xfrm>
          <a:off x="16357600" y="10208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114935</xdr:rowOff>
    </xdr:from>
    <xdr:to>
      <xdr:col>85</xdr:col>
      <xdr:colOff>177800</xdr:colOff>
      <xdr:row>60</xdr:row>
      <xdr:rowOff>45085</xdr:rowOff>
    </xdr:to>
    <xdr:sp macro="" textlink="">
      <xdr:nvSpPr>
        <xdr:cNvPr id="499" name="フローチャート: 判断 498"/>
        <xdr:cNvSpPr/>
      </xdr:nvSpPr>
      <xdr:spPr>
        <a:xfrm>
          <a:off x="162687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118745</xdr:rowOff>
    </xdr:from>
    <xdr:to>
      <xdr:col>81</xdr:col>
      <xdr:colOff>101600</xdr:colOff>
      <xdr:row>60</xdr:row>
      <xdr:rowOff>48895</xdr:rowOff>
    </xdr:to>
    <xdr:sp macro="" textlink="">
      <xdr:nvSpPr>
        <xdr:cNvPr id="500" name="フローチャート: 判断 499"/>
        <xdr:cNvSpPr/>
      </xdr:nvSpPr>
      <xdr:spPr>
        <a:xfrm>
          <a:off x="15430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130175</xdr:rowOff>
    </xdr:from>
    <xdr:to>
      <xdr:col>76</xdr:col>
      <xdr:colOff>165100</xdr:colOff>
      <xdr:row>60</xdr:row>
      <xdr:rowOff>60325</xdr:rowOff>
    </xdr:to>
    <xdr:sp macro="" textlink="">
      <xdr:nvSpPr>
        <xdr:cNvPr id="501" name="フローチャート: 判断 500"/>
        <xdr:cNvSpPr/>
      </xdr:nvSpPr>
      <xdr:spPr>
        <a:xfrm>
          <a:off x="14541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145415</xdr:rowOff>
    </xdr:from>
    <xdr:to>
      <xdr:col>72</xdr:col>
      <xdr:colOff>38100</xdr:colOff>
      <xdr:row>60</xdr:row>
      <xdr:rowOff>75565</xdr:rowOff>
    </xdr:to>
    <xdr:sp macro="" textlink="">
      <xdr:nvSpPr>
        <xdr:cNvPr id="502" name="フローチャート: 判断 501"/>
        <xdr:cNvSpPr/>
      </xdr:nvSpPr>
      <xdr:spPr>
        <a:xfrm>
          <a:off x="13652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3" name="テキスト ボックス 50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4" name="テキスト ボックス 50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5" name="テキスト ボックス 50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6" name="テキスト ボックス 50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7" name="テキスト ボックス 50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73025</xdr:rowOff>
    </xdr:from>
    <xdr:to>
      <xdr:col>85</xdr:col>
      <xdr:colOff>177800</xdr:colOff>
      <xdr:row>59</xdr:row>
      <xdr:rowOff>3175</xdr:rowOff>
    </xdr:to>
    <xdr:sp macro="" textlink="">
      <xdr:nvSpPr>
        <xdr:cNvPr id="508" name="楕円 507"/>
        <xdr:cNvSpPr/>
      </xdr:nvSpPr>
      <xdr:spPr>
        <a:xfrm>
          <a:off x="16268700" y="1001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95902</xdr:rowOff>
    </xdr:from>
    <xdr:ext cx="405111" cy="259045"/>
    <xdr:sp macro="" textlink="">
      <xdr:nvSpPr>
        <xdr:cNvPr id="509" name="【学校施設】&#10;有形固定資産減価償却率該当値テキスト"/>
        <xdr:cNvSpPr txBox="1"/>
      </xdr:nvSpPr>
      <xdr:spPr>
        <a:xfrm>
          <a:off x="16357600" y="986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105410</xdr:rowOff>
    </xdr:from>
    <xdr:to>
      <xdr:col>81</xdr:col>
      <xdr:colOff>101600</xdr:colOff>
      <xdr:row>59</xdr:row>
      <xdr:rowOff>35560</xdr:rowOff>
    </xdr:to>
    <xdr:sp macro="" textlink="">
      <xdr:nvSpPr>
        <xdr:cNvPr id="510" name="楕円 509"/>
        <xdr:cNvSpPr/>
      </xdr:nvSpPr>
      <xdr:spPr>
        <a:xfrm>
          <a:off x="15430500" y="1004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123825</xdr:rowOff>
    </xdr:from>
    <xdr:to>
      <xdr:col>85</xdr:col>
      <xdr:colOff>127000</xdr:colOff>
      <xdr:row>58</xdr:row>
      <xdr:rowOff>156210</xdr:rowOff>
    </xdr:to>
    <xdr:cxnSp macro="">
      <xdr:nvCxnSpPr>
        <xdr:cNvPr id="511" name="直線コネクタ 510"/>
        <xdr:cNvCxnSpPr/>
      </xdr:nvCxnSpPr>
      <xdr:spPr>
        <a:xfrm flipV="1">
          <a:off x="15481300" y="1006792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135890</xdr:rowOff>
    </xdr:from>
    <xdr:to>
      <xdr:col>76</xdr:col>
      <xdr:colOff>165100</xdr:colOff>
      <xdr:row>59</xdr:row>
      <xdr:rowOff>66040</xdr:rowOff>
    </xdr:to>
    <xdr:sp macro="" textlink="">
      <xdr:nvSpPr>
        <xdr:cNvPr id="512" name="楕円 511"/>
        <xdr:cNvSpPr/>
      </xdr:nvSpPr>
      <xdr:spPr>
        <a:xfrm>
          <a:off x="14541500" y="1007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156210</xdr:rowOff>
    </xdr:from>
    <xdr:to>
      <xdr:col>81</xdr:col>
      <xdr:colOff>50800</xdr:colOff>
      <xdr:row>59</xdr:row>
      <xdr:rowOff>15240</xdr:rowOff>
    </xdr:to>
    <xdr:cxnSp macro="">
      <xdr:nvCxnSpPr>
        <xdr:cNvPr id="513" name="直線コネクタ 512"/>
        <xdr:cNvCxnSpPr/>
      </xdr:nvCxnSpPr>
      <xdr:spPr>
        <a:xfrm flipV="1">
          <a:off x="14592300" y="1010031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145415</xdr:rowOff>
    </xdr:from>
    <xdr:to>
      <xdr:col>72</xdr:col>
      <xdr:colOff>38100</xdr:colOff>
      <xdr:row>59</xdr:row>
      <xdr:rowOff>75565</xdr:rowOff>
    </xdr:to>
    <xdr:sp macro="" textlink="">
      <xdr:nvSpPr>
        <xdr:cNvPr id="514" name="楕円 513"/>
        <xdr:cNvSpPr/>
      </xdr:nvSpPr>
      <xdr:spPr>
        <a:xfrm>
          <a:off x="13652500" y="1008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15240</xdr:rowOff>
    </xdr:from>
    <xdr:to>
      <xdr:col>76</xdr:col>
      <xdr:colOff>114300</xdr:colOff>
      <xdr:row>59</xdr:row>
      <xdr:rowOff>24765</xdr:rowOff>
    </xdr:to>
    <xdr:cxnSp macro="">
      <xdr:nvCxnSpPr>
        <xdr:cNvPr id="515" name="直線コネクタ 514"/>
        <xdr:cNvCxnSpPr/>
      </xdr:nvCxnSpPr>
      <xdr:spPr>
        <a:xfrm flipV="1">
          <a:off x="13703300" y="1013079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40022</xdr:rowOff>
    </xdr:from>
    <xdr:ext cx="405111" cy="259045"/>
    <xdr:sp macro="" textlink="">
      <xdr:nvSpPr>
        <xdr:cNvPr id="516" name="n_1aveValue【学校施設】&#10;有形固定資産減価償却率"/>
        <xdr:cNvSpPr txBox="1"/>
      </xdr:nvSpPr>
      <xdr:spPr>
        <a:xfrm>
          <a:off x="152660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51452</xdr:rowOff>
    </xdr:from>
    <xdr:ext cx="405111" cy="259045"/>
    <xdr:sp macro="" textlink="">
      <xdr:nvSpPr>
        <xdr:cNvPr id="517" name="n_2aveValue【学校施設】&#10;有形固定資産減価償却率"/>
        <xdr:cNvSpPr txBox="1"/>
      </xdr:nvSpPr>
      <xdr:spPr>
        <a:xfrm>
          <a:off x="143897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66692</xdr:rowOff>
    </xdr:from>
    <xdr:ext cx="405111" cy="259045"/>
    <xdr:sp macro="" textlink="">
      <xdr:nvSpPr>
        <xdr:cNvPr id="518" name="n_3aveValue【学校施設】&#10;有形固定資産減価償却率"/>
        <xdr:cNvSpPr txBox="1"/>
      </xdr:nvSpPr>
      <xdr:spPr>
        <a:xfrm>
          <a:off x="135007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52087</xdr:rowOff>
    </xdr:from>
    <xdr:ext cx="405111" cy="259045"/>
    <xdr:sp macro="" textlink="">
      <xdr:nvSpPr>
        <xdr:cNvPr id="519" name="n_1mainValue【学校施設】&#10;有形固定資産減価償却率"/>
        <xdr:cNvSpPr txBox="1"/>
      </xdr:nvSpPr>
      <xdr:spPr>
        <a:xfrm>
          <a:off x="15266044" y="982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82567</xdr:rowOff>
    </xdr:from>
    <xdr:ext cx="405111" cy="259045"/>
    <xdr:sp macro="" textlink="">
      <xdr:nvSpPr>
        <xdr:cNvPr id="520" name="n_2mainValue【学校施設】&#10;有形固定資産減価償却率"/>
        <xdr:cNvSpPr txBox="1"/>
      </xdr:nvSpPr>
      <xdr:spPr>
        <a:xfrm>
          <a:off x="14389744"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92092</xdr:rowOff>
    </xdr:from>
    <xdr:ext cx="405111" cy="259045"/>
    <xdr:sp macro="" textlink="">
      <xdr:nvSpPr>
        <xdr:cNvPr id="521" name="n_3mainValue【学校施設】&#10;有形固定資産減価償却率"/>
        <xdr:cNvSpPr txBox="1"/>
      </xdr:nvSpPr>
      <xdr:spPr>
        <a:xfrm>
          <a:off x="13500744" y="986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2" name="正方形/長方形 52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3" name="正方形/長方形 52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4" name="正方形/長方形 52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5" name="正方形/長方形 52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6" name="正方形/長方形 52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7" name="正方形/長方形 52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8" name="正方形/長方形 52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9" name="正方形/長方形 52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0" name="テキスト ボックス 52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1" name="直線コネクタ 53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32" name="直線コネクタ 531"/>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33" name="テキスト ボックス 532"/>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34" name="直線コネクタ 533"/>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535" name="テキスト ボックス 534"/>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36" name="直線コネクタ 535"/>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537" name="テキスト ボックス 536"/>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38" name="直線コネクタ 537"/>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539" name="テキスト ボックス 538"/>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0" name="直線コネクタ 53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41" name="テキスト ボックス 540"/>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121569</xdr:rowOff>
    </xdr:from>
    <xdr:to>
      <xdr:col>116</xdr:col>
      <xdr:colOff>62864</xdr:colOff>
      <xdr:row>63</xdr:row>
      <xdr:rowOff>107945</xdr:rowOff>
    </xdr:to>
    <xdr:cxnSp macro="">
      <xdr:nvCxnSpPr>
        <xdr:cNvPr id="543" name="直線コネクタ 542"/>
        <xdr:cNvCxnSpPr/>
      </xdr:nvCxnSpPr>
      <xdr:spPr>
        <a:xfrm flipV="1">
          <a:off x="22160864" y="9894219"/>
          <a:ext cx="0" cy="1015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119321</xdr:rowOff>
    </xdr:from>
    <xdr:ext cx="469744" cy="259045"/>
    <xdr:sp macro="" textlink="">
      <xdr:nvSpPr>
        <xdr:cNvPr id="544" name="【学校施設】&#10;一人当たり面積最小値テキスト"/>
        <xdr:cNvSpPr txBox="1"/>
      </xdr:nvSpPr>
      <xdr:spPr>
        <a:xfrm>
          <a:off x="22199600" y="10920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107945</xdr:rowOff>
    </xdr:from>
    <xdr:to>
      <xdr:col>116</xdr:col>
      <xdr:colOff>152400</xdr:colOff>
      <xdr:row>63</xdr:row>
      <xdr:rowOff>107945</xdr:rowOff>
    </xdr:to>
    <xdr:cxnSp macro="">
      <xdr:nvCxnSpPr>
        <xdr:cNvPr id="545" name="直線コネクタ 544"/>
        <xdr:cNvCxnSpPr/>
      </xdr:nvCxnSpPr>
      <xdr:spPr>
        <a:xfrm>
          <a:off x="22072600" y="1090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68246</xdr:rowOff>
    </xdr:from>
    <xdr:ext cx="534377" cy="259045"/>
    <xdr:sp macro="" textlink="">
      <xdr:nvSpPr>
        <xdr:cNvPr id="546" name="【学校施設】&#10;一人当たり面積最大値テキスト"/>
        <xdr:cNvSpPr txBox="1"/>
      </xdr:nvSpPr>
      <xdr:spPr>
        <a:xfrm>
          <a:off x="22199600" y="966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121569</xdr:rowOff>
    </xdr:from>
    <xdr:to>
      <xdr:col>116</xdr:col>
      <xdr:colOff>152400</xdr:colOff>
      <xdr:row>57</xdr:row>
      <xdr:rowOff>121569</xdr:rowOff>
    </xdr:to>
    <xdr:cxnSp macro="">
      <xdr:nvCxnSpPr>
        <xdr:cNvPr id="547" name="直線コネクタ 546"/>
        <xdr:cNvCxnSpPr/>
      </xdr:nvCxnSpPr>
      <xdr:spPr>
        <a:xfrm>
          <a:off x="22072600" y="9894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36771</xdr:rowOff>
    </xdr:from>
    <xdr:ext cx="469744" cy="259045"/>
    <xdr:sp macro="" textlink="">
      <xdr:nvSpPr>
        <xdr:cNvPr id="548" name="【学校施設】&#10;一人当たり面積平均値テキスト"/>
        <xdr:cNvSpPr txBox="1"/>
      </xdr:nvSpPr>
      <xdr:spPr>
        <a:xfrm>
          <a:off x="22199600" y="10666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13894</xdr:rowOff>
    </xdr:from>
    <xdr:to>
      <xdr:col>116</xdr:col>
      <xdr:colOff>114300</xdr:colOff>
      <xdr:row>63</xdr:row>
      <xdr:rowOff>115494</xdr:rowOff>
    </xdr:to>
    <xdr:sp macro="" textlink="">
      <xdr:nvSpPr>
        <xdr:cNvPr id="549" name="フローチャート: 判断 548"/>
        <xdr:cNvSpPr/>
      </xdr:nvSpPr>
      <xdr:spPr>
        <a:xfrm>
          <a:off x="22110700" y="108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11745</xdr:rowOff>
    </xdr:from>
    <xdr:to>
      <xdr:col>112</xdr:col>
      <xdr:colOff>38100</xdr:colOff>
      <xdr:row>63</xdr:row>
      <xdr:rowOff>113345</xdr:rowOff>
    </xdr:to>
    <xdr:sp macro="" textlink="">
      <xdr:nvSpPr>
        <xdr:cNvPr id="550" name="フローチャート: 判断 549"/>
        <xdr:cNvSpPr/>
      </xdr:nvSpPr>
      <xdr:spPr>
        <a:xfrm>
          <a:off x="21272500" y="1081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16820</xdr:rowOff>
    </xdr:from>
    <xdr:to>
      <xdr:col>107</xdr:col>
      <xdr:colOff>101600</xdr:colOff>
      <xdr:row>63</xdr:row>
      <xdr:rowOff>118420</xdr:rowOff>
    </xdr:to>
    <xdr:sp macro="" textlink="">
      <xdr:nvSpPr>
        <xdr:cNvPr id="551" name="フローチャート: 判断 550"/>
        <xdr:cNvSpPr/>
      </xdr:nvSpPr>
      <xdr:spPr>
        <a:xfrm>
          <a:off x="20383500" y="1081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25141</xdr:rowOff>
    </xdr:from>
    <xdr:to>
      <xdr:col>102</xdr:col>
      <xdr:colOff>165100</xdr:colOff>
      <xdr:row>63</xdr:row>
      <xdr:rowOff>126741</xdr:rowOff>
    </xdr:to>
    <xdr:sp macro="" textlink="">
      <xdr:nvSpPr>
        <xdr:cNvPr id="552" name="フローチャート: 判断 551"/>
        <xdr:cNvSpPr/>
      </xdr:nvSpPr>
      <xdr:spPr>
        <a:xfrm>
          <a:off x="19494500" y="10826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3" name="テキスト ボックス 55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4" name="テキスト ボックス 55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5" name="テキスト ボックス 55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6" name="テキスト ボックス 55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7" name="テキスト ボックス 55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28570</xdr:rowOff>
    </xdr:from>
    <xdr:to>
      <xdr:col>116</xdr:col>
      <xdr:colOff>114300</xdr:colOff>
      <xdr:row>63</xdr:row>
      <xdr:rowOff>130170</xdr:rowOff>
    </xdr:to>
    <xdr:sp macro="" textlink="">
      <xdr:nvSpPr>
        <xdr:cNvPr id="558" name="楕円 557"/>
        <xdr:cNvSpPr/>
      </xdr:nvSpPr>
      <xdr:spPr>
        <a:xfrm>
          <a:off x="22110700" y="1082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163771</xdr:rowOff>
    </xdr:from>
    <xdr:ext cx="469744" cy="259045"/>
    <xdr:sp macro="" textlink="">
      <xdr:nvSpPr>
        <xdr:cNvPr id="559" name="【学校施設】&#10;一人当たり面積該当値テキスト"/>
        <xdr:cNvSpPr txBox="1"/>
      </xdr:nvSpPr>
      <xdr:spPr>
        <a:xfrm>
          <a:off x="22199600" y="10793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30307</xdr:rowOff>
    </xdr:from>
    <xdr:to>
      <xdr:col>112</xdr:col>
      <xdr:colOff>38100</xdr:colOff>
      <xdr:row>63</xdr:row>
      <xdr:rowOff>131907</xdr:rowOff>
    </xdr:to>
    <xdr:sp macro="" textlink="">
      <xdr:nvSpPr>
        <xdr:cNvPr id="560" name="楕円 559"/>
        <xdr:cNvSpPr/>
      </xdr:nvSpPr>
      <xdr:spPr>
        <a:xfrm>
          <a:off x="21272500" y="1083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79370</xdr:rowOff>
    </xdr:from>
    <xdr:to>
      <xdr:col>116</xdr:col>
      <xdr:colOff>63500</xdr:colOff>
      <xdr:row>63</xdr:row>
      <xdr:rowOff>81107</xdr:rowOff>
    </xdr:to>
    <xdr:cxnSp macro="">
      <xdr:nvCxnSpPr>
        <xdr:cNvPr id="561" name="直線コネクタ 560"/>
        <xdr:cNvCxnSpPr/>
      </xdr:nvCxnSpPr>
      <xdr:spPr>
        <a:xfrm flipV="1">
          <a:off x="21323300" y="10880720"/>
          <a:ext cx="838200" cy="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31679</xdr:rowOff>
    </xdr:from>
    <xdr:to>
      <xdr:col>107</xdr:col>
      <xdr:colOff>101600</xdr:colOff>
      <xdr:row>63</xdr:row>
      <xdr:rowOff>133279</xdr:rowOff>
    </xdr:to>
    <xdr:sp macro="" textlink="">
      <xdr:nvSpPr>
        <xdr:cNvPr id="562" name="楕円 561"/>
        <xdr:cNvSpPr/>
      </xdr:nvSpPr>
      <xdr:spPr>
        <a:xfrm>
          <a:off x="20383500" y="10833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81107</xdr:rowOff>
    </xdr:from>
    <xdr:to>
      <xdr:col>111</xdr:col>
      <xdr:colOff>177800</xdr:colOff>
      <xdr:row>63</xdr:row>
      <xdr:rowOff>82479</xdr:rowOff>
    </xdr:to>
    <xdr:cxnSp macro="">
      <xdr:nvCxnSpPr>
        <xdr:cNvPr id="563" name="直線コネクタ 562"/>
        <xdr:cNvCxnSpPr/>
      </xdr:nvCxnSpPr>
      <xdr:spPr>
        <a:xfrm flipV="1">
          <a:off x="20434300" y="10882457"/>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32776</xdr:rowOff>
    </xdr:from>
    <xdr:to>
      <xdr:col>102</xdr:col>
      <xdr:colOff>165100</xdr:colOff>
      <xdr:row>63</xdr:row>
      <xdr:rowOff>134376</xdr:rowOff>
    </xdr:to>
    <xdr:sp macro="" textlink="">
      <xdr:nvSpPr>
        <xdr:cNvPr id="564" name="楕円 563"/>
        <xdr:cNvSpPr/>
      </xdr:nvSpPr>
      <xdr:spPr>
        <a:xfrm>
          <a:off x="19494500" y="10834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82479</xdr:rowOff>
    </xdr:from>
    <xdr:to>
      <xdr:col>107</xdr:col>
      <xdr:colOff>50800</xdr:colOff>
      <xdr:row>63</xdr:row>
      <xdr:rowOff>83576</xdr:rowOff>
    </xdr:to>
    <xdr:cxnSp macro="">
      <xdr:nvCxnSpPr>
        <xdr:cNvPr id="565" name="直線コネクタ 564"/>
        <xdr:cNvCxnSpPr/>
      </xdr:nvCxnSpPr>
      <xdr:spPr>
        <a:xfrm flipV="1">
          <a:off x="19545300" y="10883829"/>
          <a:ext cx="889000" cy="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129872</xdr:rowOff>
    </xdr:from>
    <xdr:ext cx="469744" cy="259045"/>
    <xdr:sp macro="" textlink="">
      <xdr:nvSpPr>
        <xdr:cNvPr id="566" name="n_1aveValue【学校施設】&#10;一人当たり面積"/>
        <xdr:cNvSpPr txBox="1"/>
      </xdr:nvSpPr>
      <xdr:spPr>
        <a:xfrm>
          <a:off x="21075727" y="1058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134947</xdr:rowOff>
    </xdr:from>
    <xdr:ext cx="469744" cy="259045"/>
    <xdr:sp macro="" textlink="">
      <xdr:nvSpPr>
        <xdr:cNvPr id="567" name="n_2aveValue【学校施設】&#10;一人当たり面積"/>
        <xdr:cNvSpPr txBox="1"/>
      </xdr:nvSpPr>
      <xdr:spPr>
        <a:xfrm>
          <a:off x="20199427" y="1059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143268</xdr:rowOff>
    </xdr:from>
    <xdr:ext cx="469744" cy="259045"/>
    <xdr:sp macro="" textlink="">
      <xdr:nvSpPr>
        <xdr:cNvPr id="568" name="n_3aveValue【学校施設】&#10;一人当たり面積"/>
        <xdr:cNvSpPr txBox="1"/>
      </xdr:nvSpPr>
      <xdr:spPr>
        <a:xfrm>
          <a:off x="19310427" y="10601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123034</xdr:rowOff>
    </xdr:from>
    <xdr:ext cx="469744" cy="259045"/>
    <xdr:sp macro="" textlink="">
      <xdr:nvSpPr>
        <xdr:cNvPr id="569" name="n_1mainValue【学校施設】&#10;一人当たり面積"/>
        <xdr:cNvSpPr txBox="1"/>
      </xdr:nvSpPr>
      <xdr:spPr>
        <a:xfrm>
          <a:off x="21075727" y="10924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124406</xdr:rowOff>
    </xdr:from>
    <xdr:ext cx="469744" cy="259045"/>
    <xdr:sp macro="" textlink="">
      <xdr:nvSpPr>
        <xdr:cNvPr id="570" name="n_2mainValue【学校施設】&#10;一人当たり面積"/>
        <xdr:cNvSpPr txBox="1"/>
      </xdr:nvSpPr>
      <xdr:spPr>
        <a:xfrm>
          <a:off x="20199427" y="10925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125503</xdr:rowOff>
    </xdr:from>
    <xdr:ext cx="469744" cy="259045"/>
    <xdr:sp macro="" textlink="">
      <xdr:nvSpPr>
        <xdr:cNvPr id="571" name="n_3mainValue【学校施設】&#10;一人当たり面積"/>
        <xdr:cNvSpPr txBox="1"/>
      </xdr:nvSpPr>
      <xdr:spPr>
        <a:xfrm>
          <a:off x="19310427" y="10926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2" name="正方形/長方形 57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3" name="正方形/長方形 57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4" name="正方形/長方形 57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5" name="正方形/長方形 57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6" name="正方形/長方形 57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7" name="正方形/長方形 57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8" name="正方形/長方形 57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9" name="正方形/長方形 57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0" name="テキスト ボックス 57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1" name="直線コネクタ 58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82" name="直線コネクタ 58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83" name="テキスト ボックス 582"/>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4" name="直線コネクタ 58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5" name="テキスト ボックス 58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6" name="直線コネクタ 58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7" name="テキスト ボックス 58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8" name="直線コネクタ 58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9" name="テキスト ボックス 58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90" name="直線コネクタ 58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91" name="テキスト ボックス 59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2" name="直線コネクタ 59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93" name="テキスト ボックス 592"/>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4" name="直線コネクタ 59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5" name="テキスト ボックス 59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100149</xdr:rowOff>
    </xdr:to>
    <xdr:cxnSp macro="">
      <xdr:nvCxnSpPr>
        <xdr:cNvPr id="597" name="直線コネクタ 596"/>
        <xdr:cNvCxnSpPr/>
      </xdr:nvCxnSpPr>
      <xdr:spPr>
        <a:xfrm flipV="1">
          <a:off x="16318864" y="13280571"/>
          <a:ext cx="0" cy="1564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103976</xdr:rowOff>
    </xdr:from>
    <xdr:ext cx="340478" cy="259045"/>
    <xdr:sp macro="" textlink="">
      <xdr:nvSpPr>
        <xdr:cNvPr id="598" name="【児童館】&#10;有形固定資産減価償却率最小値テキスト"/>
        <xdr:cNvSpPr txBox="1"/>
      </xdr:nvSpPr>
      <xdr:spPr>
        <a:xfrm>
          <a:off x="16357600" y="148486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100149</xdr:rowOff>
    </xdr:from>
    <xdr:to>
      <xdr:col>86</xdr:col>
      <xdr:colOff>25400</xdr:colOff>
      <xdr:row>86</xdr:row>
      <xdr:rowOff>100149</xdr:rowOff>
    </xdr:to>
    <xdr:cxnSp macro="">
      <xdr:nvCxnSpPr>
        <xdr:cNvPr id="599" name="直線コネクタ 598"/>
        <xdr:cNvCxnSpPr/>
      </xdr:nvCxnSpPr>
      <xdr:spPr>
        <a:xfrm>
          <a:off x="16230600" y="1484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00"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01" name="直線コネクタ 600"/>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67327</xdr:rowOff>
    </xdr:from>
    <xdr:ext cx="405111" cy="259045"/>
    <xdr:sp macro="" textlink="">
      <xdr:nvSpPr>
        <xdr:cNvPr id="602" name="【児童館】&#10;有形固定資産減価償却率平均値テキスト"/>
        <xdr:cNvSpPr txBox="1"/>
      </xdr:nvSpPr>
      <xdr:spPr>
        <a:xfrm>
          <a:off x="16357600" y="13783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44450</xdr:rowOff>
    </xdr:from>
    <xdr:to>
      <xdr:col>85</xdr:col>
      <xdr:colOff>177800</xdr:colOff>
      <xdr:row>81</xdr:row>
      <xdr:rowOff>146050</xdr:rowOff>
    </xdr:to>
    <xdr:sp macro="" textlink="">
      <xdr:nvSpPr>
        <xdr:cNvPr id="603" name="フローチャート: 判断 602"/>
        <xdr:cNvSpPr/>
      </xdr:nvSpPr>
      <xdr:spPr>
        <a:xfrm>
          <a:off x="162687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50981</xdr:rowOff>
    </xdr:from>
    <xdr:to>
      <xdr:col>81</xdr:col>
      <xdr:colOff>101600</xdr:colOff>
      <xdr:row>81</xdr:row>
      <xdr:rowOff>152581</xdr:rowOff>
    </xdr:to>
    <xdr:sp macro="" textlink="">
      <xdr:nvSpPr>
        <xdr:cNvPr id="604" name="フローチャート: 判断 603"/>
        <xdr:cNvSpPr/>
      </xdr:nvSpPr>
      <xdr:spPr>
        <a:xfrm>
          <a:off x="15430500" y="1393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85271</xdr:rowOff>
    </xdr:from>
    <xdr:to>
      <xdr:col>76</xdr:col>
      <xdr:colOff>165100</xdr:colOff>
      <xdr:row>82</xdr:row>
      <xdr:rowOff>15421</xdr:rowOff>
    </xdr:to>
    <xdr:sp macro="" textlink="">
      <xdr:nvSpPr>
        <xdr:cNvPr id="605" name="フローチャート: 判断 604"/>
        <xdr:cNvSpPr/>
      </xdr:nvSpPr>
      <xdr:spPr>
        <a:xfrm>
          <a:off x="14541500" y="1397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5262</xdr:rowOff>
    </xdr:from>
    <xdr:to>
      <xdr:col>72</xdr:col>
      <xdr:colOff>38100</xdr:colOff>
      <xdr:row>81</xdr:row>
      <xdr:rowOff>106862</xdr:rowOff>
    </xdr:to>
    <xdr:sp macro="" textlink="">
      <xdr:nvSpPr>
        <xdr:cNvPr id="606" name="フローチャート: 判断 605"/>
        <xdr:cNvSpPr/>
      </xdr:nvSpPr>
      <xdr:spPr>
        <a:xfrm>
          <a:off x="13652500" y="1389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7" name="テキスト ボックス 60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8" name="テキスト ボックス 60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9" name="テキスト ボックス 60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0" name="テキスト ボックス 60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1" name="テキスト ボックス 61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72208</xdr:rowOff>
    </xdr:from>
    <xdr:to>
      <xdr:col>85</xdr:col>
      <xdr:colOff>177800</xdr:colOff>
      <xdr:row>82</xdr:row>
      <xdr:rowOff>2358</xdr:rowOff>
    </xdr:to>
    <xdr:sp macro="" textlink="">
      <xdr:nvSpPr>
        <xdr:cNvPr id="612" name="楕円 611"/>
        <xdr:cNvSpPr/>
      </xdr:nvSpPr>
      <xdr:spPr>
        <a:xfrm>
          <a:off x="16268700" y="1395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50635</xdr:rowOff>
    </xdr:from>
    <xdr:ext cx="405111" cy="259045"/>
    <xdr:sp macro="" textlink="">
      <xdr:nvSpPr>
        <xdr:cNvPr id="613" name="【児童館】&#10;有形固定資産減価償却率該当値テキスト"/>
        <xdr:cNvSpPr txBox="1"/>
      </xdr:nvSpPr>
      <xdr:spPr>
        <a:xfrm>
          <a:off x="16357600" y="13938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111398</xdr:rowOff>
    </xdr:from>
    <xdr:to>
      <xdr:col>81</xdr:col>
      <xdr:colOff>101600</xdr:colOff>
      <xdr:row>82</xdr:row>
      <xdr:rowOff>41548</xdr:rowOff>
    </xdr:to>
    <xdr:sp macro="" textlink="">
      <xdr:nvSpPr>
        <xdr:cNvPr id="614" name="楕円 613"/>
        <xdr:cNvSpPr/>
      </xdr:nvSpPr>
      <xdr:spPr>
        <a:xfrm>
          <a:off x="15430500" y="1399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123008</xdr:rowOff>
    </xdr:from>
    <xdr:to>
      <xdr:col>85</xdr:col>
      <xdr:colOff>127000</xdr:colOff>
      <xdr:row>81</xdr:row>
      <xdr:rowOff>162198</xdr:rowOff>
    </xdr:to>
    <xdr:cxnSp macro="">
      <xdr:nvCxnSpPr>
        <xdr:cNvPr id="615" name="直線コネクタ 614"/>
        <xdr:cNvCxnSpPr/>
      </xdr:nvCxnSpPr>
      <xdr:spPr>
        <a:xfrm flipV="1">
          <a:off x="15481300" y="14010458"/>
          <a:ext cx="838200" cy="3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150586</xdr:rowOff>
    </xdr:from>
    <xdr:to>
      <xdr:col>76</xdr:col>
      <xdr:colOff>165100</xdr:colOff>
      <xdr:row>82</xdr:row>
      <xdr:rowOff>80736</xdr:rowOff>
    </xdr:to>
    <xdr:sp macro="" textlink="">
      <xdr:nvSpPr>
        <xdr:cNvPr id="616" name="楕円 615"/>
        <xdr:cNvSpPr/>
      </xdr:nvSpPr>
      <xdr:spPr>
        <a:xfrm>
          <a:off x="14541500" y="1403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162198</xdr:rowOff>
    </xdr:from>
    <xdr:to>
      <xdr:col>81</xdr:col>
      <xdr:colOff>50800</xdr:colOff>
      <xdr:row>82</xdr:row>
      <xdr:rowOff>29936</xdr:rowOff>
    </xdr:to>
    <xdr:cxnSp macro="">
      <xdr:nvCxnSpPr>
        <xdr:cNvPr id="617" name="直線コネクタ 616"/>
        <xdr:cNvCxnSpPr/>
      </xdr:nvCxnSpPr>
      <xdr:spPr>
        <a:xfrm flipV="1">
          <a:off x="14592300" y="14049648"/>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42818</xdr:rowOff>
    </xdr:from>
    <xdr:to>
      <xdr:col>72</xdr:col>
      <xdr:colOff>38100</xdr:colOff>
      <xdr:row>82</xdr:row>
      <xdr:rowOff>144418</xdr:rowOff>
    </xdr:to>
    <xdr:sp macro="" textlink="">
      <xdr:nvSpPr>
        <xdr:cNvPr id="618" name="楕円 617"/>
        <xdr:cNvSpPr/>
      </xdr:nvSpPr>
      <xdr:spPr>
        <a:xfrm>
          <a:off x="13652500" y="1410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29936</xdr:rowOff>
    </xdr:from>
    <xdr:to>
      <xdr:col>76</xdr:col>
      <xdr:colOff>114300</xdr:colOff>
      <xdr:row>82</xdr:row>
      <xdr:rowOff>93618</xdr:rowOff>
    </xdr:to>
    <xdr:cxnSp macro="">
      <xdr:nvCxnSpPr>
        <xdr:cNvPr id="619" name="直線コネクタ 618"/>
        <xdr:cNvCxnSpPr/>
      </xdr:nvCxnSpPr>
      <xdr:spPr>
        <a:xfrm flipV="1">
          <a:off x="13703300" y="14088836"/>
          <a:ext cx="8890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169108</xdr:rowOff>
    </xdr:from>
    <xdr:ext cx="405111" cy="259045"/>
    <xdr:sp macro="" textlink="">
      <xdr:nvSpPr>
        <xdr:cNvPr id="620" name="n_1aveValue【児童館】&#10;有形固定資産減価償却率"/>
        <xdr:cNvSpPr txBox="1"/>
      </xdr:nvSpPr>
      <xdr:spPr>
        <a:xfrm>
          <a:off x="15266044" y="1371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31948</xdr:rowOff>
    </xdr:from>
    <xdr:ext cx="405111" cy="259045"/>
    <xdr:sp macro="" textlink="">
      <xdr:nvSpPr>
        <xdr:cNvPr id="621" name="n_2aveValue【児童館】&#10;有形固定資産減価償却率"/>
        <xdr:cNvSpPr txBox="1"/>
      </xdr:nvSpPr>
      <xdr:spPr>
        <a:xfrm>
          <a:off x="14389744" y="13747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123389</xdr:rowOff>
    </xdr:from>
    <xdr:ext cx="405111" cy="259045"/>
    <xdr:sp macro="" textlink="">
      <xdr:nvSpPr>
        <xdr:cNvPr id="622" name="n_3aveValue【児童館】&#10;有形固定資産減価償却率"/>
        <xdr:cNvSpPr txBox="1"/>
      </xdr:nvSpPr>
      <xdr:spPr>
        <a:xfrm>
          <a:off x="13500744" y="13667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32675</xdr:rowOff>
    </xdr:from>
    <xdr:ext cx="405111" cy="259045"/>
    <xdr:sp macro="" textlink="">
      <xdr:nvSpPr>
        <xdr:cNvPr id="623" name="n_1mainValue【児童館】&#10;有形固定資産減価償却率"/>
        <xdr:cNvSpPr txBox="1"/>
      </xdr:nvSpPr>
      <xdr:spPr>
        <a:xfrm>
          <a:off x="15266044" y="14091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71863</xdr:rowOff>
    </xdr:from>
    <xdr:ext cx="405111" cy="259045"/>
    <xdr:sp macro="" textlink="">
      <xdr:nvSpPr>
        <xdr:cNvPr id="624" name="n_2mainValue【児童館】&#10;有形固定資産減価償却率"/>
        <xdr:cNvSpPr txBox="1"/>
      </xdr:nvSpPr>
      <xdr:spPr>
        <a:xfrm>
          <a:off x="14389744" y="14130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135545</xdr:rowOff>
    </xdr:from>
    <xdr:ext cx="405111" cy="259045"/>
    <xdr:sp macro="" textlink="">
      <xdr:nvSpPr>
        <xdr:cNvPr id="625" name="n_3mainValue【児童館】&#10;有形固定資産減価償却率"/>
        <xdr:cNvSpPr txBox="1"/>
      </xdr:nvSpPr>
      <xdr:spPr>
        <a:xfrm>
          <a:off x="13500744" y="14194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6" name="正方形/長方形 62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7" name="正方形/長方形 62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8" name="正方形/長方形 62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9" name="正方形/長方形 62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0" name="正方形/長方形 62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1" name="正方形/長方形 63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2" name="正方形/長方形 63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3" name="正方形/長方形 63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4" name="テキスト ボックス 63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5" name="直線コネクタ 63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36" name="直線コネクタ 635"/>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37" name="テキスト ボックス 636"/>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38" name="直線コネクタ 637"/>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39" name="テキスト ボックス 638"/>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40" name="直線コネクタ 639"/>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41" name="テキスト ボックス 640"/>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42" name="直線コネクタ 641"/>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43" name="テキスト ボックス 642"/>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44" name="直線コネクタ 643"/>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45" name="テキスト ボックス 644"/>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46" name="直線コネクタ 645"/>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47" name="テキスト ボックス 646"/>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8" name="直線コネクタ 64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9" name="テキスト ボックス 64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5443</xdr:rowOff>
    </xdr:from>
    <xdr:to>
      <xdr:col>116</xdr:col>
      <xdr:colOff>62864</xdr:colOff>
      <xdr:row>86</xdr:row>
      <xdr:rowOff>119743</xdr:rowOff>
    </xdr:to>
    <xdr:cxnSp macro="">
      <xdr:nvCxnSpPr>
        <xdr:cNvPr id="651" name="直線コネクタ 650"/>
        <xdr:cNvCxnSpPr/>
      </xdr:nvCxnSpPr>
      <xdr:spPr>
        <a:xfrm flipV="1">
          <a:off x="22160864" y="13378543"/>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123570</xdr:rowOff>
    </xdr:from>
    <xdr:ext cx="469744" cy="259045"/>
    <xdr:sp macro="" textlink="">
      <xdr:nvSpPr>
        <xdr:cNvPr id="652" name="【児童館】&#10;一人当たり面積最小値テキスト"/>
        <xdr:cNvSpPr txBox="1"/>
      </xdr:nvSpPr>
      <xdr:spPr>
        <a:xfrm>
          <a:off x="22199600" y="14868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119743</xdr:rowOff>
    </xdr:from>
    <xdr:to>
      <xdr:col>116</xdr:col>
      <xdr:colOff>152400</xdr:colOff>
      <xdr:row>86</xdr:row>
      <xdr:rowOff>119743</xdr:rowOff>
    </xdr:to>
    <xdr:cxnSp macro="">
      <xdr:nvCxnSpPr>
        <xdr:cNvPr id="653" name="直線コネクタ 652"/>
        <xdr:cNvCxnSpPr/>
      </xdr:nvCxnSpPr>
      <xdr:spPr>
        <a:xfrm>
          <a:off x="22072600" y="1486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123570</xdr:rowOff>
    </xdr:from>
    <xdr:ext cx="469744" cy="259045"/>
    <xdr:sp macro="" textlink="">
      <xdr:nvSpPr>
        <xdr:cNvPr id="654" name="【児童館】&#10;一人当たり面積最大値テキスト"/>
        <xdr:cNvSpPr txBox="1"/>
      </xdr:nvSpPr>
      <xdr:spPr>
        <a:xfrm>
          <a:off x="22199600" y="1315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5443</xdr:rowOff>
    </xdr:from>
    <xdr:to>
      <xdr:col>116</xdr:col>
      <xdr:colOff>152400</xdr:colOff>
      <xdr:row>78</xdr:row>
      <xdr:rowOff>5443</xdr:rowOff>
    </xdr:to>
    <xdr:cxnSp macro="">
      <xdr:nvCxnSpPr>
        <xdr:cNvPr id="655" name="直線コネクタ 654"/>
        <xdr:cNvCxnSpPr/>
      </xdr:nvCxnSpPr>
      <xdr:spPr>
        <a:xfrm>
          <a:off x="22072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137177</xdr:rowOff>
    </xdr:from>
    <xdr:ext cx="469744" cy="259045"/>
    <xdr:sp macro="" textlink="">
      <xdr:nvSpPr>
        <xdr:cNvPr id="656" name="【児童館】&#10;一人当たり面積平均値テキスト"/>
        <xdr:cNvSpPr txBox="1"/>
      </xdr:nvSpPr>
      <xdr:spPr>
        <a:xfrm>
          <a:off x="22199600" y="1436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657" name="フローチャート: 判断 656"/>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142421</xdr:rowOff>
    </xdr:from>
    <xdr:to>
      <xdr:col>112</xdr:col>
      <xdr:colOff>38100</xdr:colOff>
      <xdr:row>84</xdr:row>
      <xdr:rowOff>72571</xdr:rowOff>
    </xdr:to>
    <xdr:sp macro="" textlink="">
      <xdr:nvSpPr>
        <xdr:cNvPr id="658" name="フローチャート: 判断 657"/>
        <xdr:cNvSpPr/>
      </xdr:nvSpPr>
      <xdr:spPr>
        <a:xfrm>
          <a:off x="21272500" y="143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3629</xdr:rowOff>
    </xdr:from>
    <xdr:to>
      <xdr:col>107</xdr:col>
      <xdr:colOff>101600</xdr:colOff>
      <xdr:row>84</xdr:row>
      <xdr:rowOff>105229</xdr:rowOff>
    </xdr:to>
    <xdr:sp macro="" textlink="">
      <xdr:nvSpPr>
        <xdr:cNvPr id="659" name="フローチャート: 判断 658"/>
        <xdr:cNvSpPr/>
      </xdr:nvSpPr>
      <xdr:spPr>
        <a:xfrm>
          <a:off x="203835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85271</xdr:rowOff>
    </xdr:from>
    <xdr:to>
      <xdr:col>102</xdr:col>
      <xdr:colOff>165100</xdr:colOff>
      <xdr:row>85</xdr:row>
      <xdr:rowOff>15421</xdr:rowOff>
    </xdr:to>
    <xdr:sp macro="" textlink="">
      <xdr:nvSpPr>
        <xdr:cNvPr id="660" name="フローチャート: 判断 659"/>
        <xdr:cNvSpPr/>
      </xdr:nvSpPr>
      <xdr:spPr>
        <a:xfrm>
          <a:off x="19494500" y="1448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1" name="テキスト ボックス 66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2" name="テキスト ボックス 66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3" name="テキスト ボックス 66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4" name="テキスト ボックス 66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5" name="テキスト ボックス 66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28121</xdr:rowOff>
    </xdr:from>
    <xdr:to>
      <xdr:col>116</xdr:col>
      <xdr:colOff>114300</xdr:colOff>
      <xdr:row>81</xdr:row>
      <xdr:rowOff>129721</xdr:rowOff>
    </xdr:to>
    <xdr:sp macro="" textlink="">
      <xdr:nvSpPr>
        <xdr:cNvPr id="666" name="楕円 665"/>
        <xdr:cNvSpPr/>
      </xdr:nvSpPr>
      <xdr:spPr>
        <a:xfrm>
          <a:off x="22110700" y="1391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50998</xdr:rowOff>
    </xdr:from>
    <xdr:ext cx="469744" cy="259045"/>
    <xdr:sp macro="" textlink="">
      <xdr:nvSpPr>
        <xdr:cNvPr id="667" name="【児童館】&#10;一人当たり面積該当値テキスト"/>
        <xdr:cNvSpPr txBox="1"/>
      </xdr:nvSpPr>
      <xdr:spPr>
        <a:xfrm>
          <a:off x="22199600" y="13766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44450</xdr:rowOff>
    </xdr:from>
    <xdr:to>
      <xdr:col>112</xdr:col>
      <xdr:colOff>38100</xdr:colOff>
      <xdr:row>81</xdr:row>
      <xdr:rowOff>146050</xdr:rowOff>
    </xdr:to>
    <xdr:sp macro="" textlink="">
      <xdr:nvSpPr>
        <xdr:cNvPr id="668" name="楕円 667"/>
        <xdr:cNvSpPr/>
      </xdr:nvSpPr>
      <xdr:spPr>
        <a:xfrm>
          <a:off x="21272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78921</xdr:rowOff>
    </xdr:from>
    <xdr:to>
      <xdr:col>116</xdr:col>
      <xdr:colOff>63500</xdr:colOff>
      <xdr:row>81</xdr:row>
      <xdr:rowOff>95250</xdr:rowOff>
    </xdr:to>
    <xdr:cxnSp macro="">
      <xdr:nvCxnSpPr>
        <xdr:cNvPr id="669" name="直線コネクタ 668"/>
        <xdr:cNvCxnSpPr/>
      </xdr:nvCxnSpPr>
      <xdr:spPr>
        <a:xfrm flipV="1">
          <a:off x="21323300" y="13966371"/>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60779</xdr:rowOff>
    </xdr:from>
    <xdr:to>
      <xdr:col>107</xdr:col>
      <xdr:colOff>101600</xdr:colOff>
      <xdr:row>81</xdr:row>
      <xdr:rowOff>162379</xdr:rowOff>
    </xdr:to>
    <xdr:sp macro="" textlink="">
      <xdr:nvSpPr>
        <xdr:cNvPr id="670" name="楕円 669"/>
        <xdr:cNvSpPr/>
      </xdr:nvSpPr>
      <xdr:spPr>
        <a:xfrm>
          <a:off x="20383500" y="1394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95250</xdr:rowOff>
    </xdr:from>
    <xdr:to>
      <xdr:col>111</xdr:col>
      <xdr:colOff>177800</xdr:colOff>
      <xdr:row>81</xdr:row>
      <xdr:rowOff>111579</xdr:rowOff>
    </xdr:to>
    <xdr:cxnSp macro="">
      <xdr:nvCxnSpPr>
        <xdr:cNvPr id="671" name="直線コネクタ 670"/>
        <xdr:cNvCxnSpPr/>
      </xdr:nvCxnSpPr>
      <xdr:spPr>
        <a:xfrm flipV="1">
          <a:off x="20434300" y="13982700"/>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68943</xdr:rowOff>
    </xdr:from>
    <xdr:to>
      <xdr:col>102</xdr:col>
      <xdr:colOff>165100</xdr:colOff>
      <xdr:row>82</xdr:row>
      <xdr:rowOff>170543</xdr:rowOff>
    </xdr:to>
    <xdr:sp macro="" textlink="">
      <xdr:nvSpPr>
        <xdr:cNvPr id="672" name="楕円 671"/>
        <xdr:cNvSpPr/>
      </xdr:nvSpPr>
      <xdr:spPr>
        <a:xfrm>
          <a:off x="19494500" y="1412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111579</xdr:rowOff>
    </xdr:from>
    <xdr:to>
      <xdr:col>107</xdr:col>
      <xdr:colOff>50800</xdr:colOff>
      <xdr:row>82</xdr:row>
      <xdr:rowOff>119743</xdr:rowOff>
    </xdr:to>
    <xdr:cxnSp macro="">
      <xdr:nvCxnSpPr>
        <xdr:cNvPr id="673" name="直線コネクタ 672"/>
        <xdr:cNvCxnSpPr/>
      </xdr:nvCxnSpPr>
      <xdr:spPr>
        <a:xfrm flipV="1">
          <a:off x="19545300" y="13999029"/>
          <a:ext cx="889000" cy="17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63698</xdr:rowOff>
    </xdr:from>
    <xdr:ext cx="469744" cy="259045"/>
    <xdr:sp macro="" textlink="">
      <xdr:nvSpPr>
        <xdr:cNvPr id="674" name="n_1aveValue【児童館】&#10;一人当たり面積"/>
        <xdr:cNvSpPr txBox="1"/>
      </xdr:nvSpPr>
      <xdr:spPr>
        <a:xfrm>
          <a:off x="21075727" y="1446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96356</xdr:rowOff>
    </xdr:from>
    <xdr:ext cx="469744" cy="259045"/>
    <xdr:sp macro="" textlink="">
      <xdr:nvSpPr>
        <xdr:cNvPr id="675" name="n_2aveValue【児童館】&#10;一人当たり面積"/>
        <xdr:cNvSpPr txBox="1"/>
      </xdr:nvSpPr>
      <xdr:spPr>
        <a:xfrm>
          <a:off x="20199427" y="1449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6548</xdr:rowOff>
    </xdr:from>
    <xdr:ext cx="469744" cy="259045"/>
    <xdr:sp macro="" textlink="">
      <xdr:nvSpPr>
        <xdr:cNvPr id="676" name="n_3aveValue【児童館】&#10;一人当たり面積"/>
        <xdr:cNvSpPr txBox="1"/>
      </xdr:nvSpPr>
      <xdr:spPr>
        <a:xfrm>
          <a:off x="19310427" y="1457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162577</xdr:rowOff>
    </xdr:from>
    <xdr:ext cx="469744" cy="259045"/>
    <xdr:sp macro="" textlink="">
      <xdr:nvSpPr>
        <xdr:cNvPr id="677" name="n_1mainValue【児童館】&#10;一人当たり面積"/>
        <xdr:cNvSpPr txBox="1"/>
      </xdr:nvSpPr>
      <xdr:spPr>
        <a:xfrm>
          <a:off x="21075727" y="1370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7456</xdr:rowOff>
    </xdr:from>
    <xdr:ext cx="469744" cy="259045"/>
    <xdr:sp macro="" textlink="">
      <xdr:nvSpPr>
        <xdr:cNvPr id="678" name="n_2mainValue【児童館】&#10;一人当たり面積"/>
        <xdr:cNvSpPr txBox="1"/>
      </xdr:nvSpPr>
      <xdr:spPr>
        <a:xfrm>
          <a:off x="20199427" y="1372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15620</xdr:rowOff>
    </xdr:from>
    <xdr:ext cx="469744" cy="259045"/>
    <xdr:sp macro="" textlink="">
      <xdr:nvSpPr>
        <xdr:cNvPr id="679" name="n_3mainValue【児童館】&#10;一人当たり面積"/>
        <xdr:cNvSpPr txBox="1"/>
      </xdr:nvSpPr>
      <xdr:spPr>
        <a:xfrm>
          <a:off x="19310427" y="1390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0" name="正方形/長方形 67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1" name="正方形/長方形 68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2" name="正方形/長方形 68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3" name="正方形/長方形 68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4" name="正方形/長方形 68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5" name="正方形/長方形 68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6" name="正方形/長方形 68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7" name="正方形/長方形 68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8" name="テキスト ボックス 68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9" name="直線コネクタ 68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90" name="直線コネクタ 68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91" name="テキスト ボックス 690"/>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92" name="直線コネクタ 69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93" name="テキスト ボックス 69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94" name="直線コネクタ 69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95" name="テキスト ボックス 69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96" name="直線コネクタ 69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97" name="テキスト ボックス 69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98" name="直線コネクタ 69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99" name="テキスト ボックス 69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00" name="直線コネクタ 69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01" name="テキスト ボックス 700"/>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2" name="直線コネクタ 70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3" name="テキスト ボックス 70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59871</xdr:rowOff>
    </xdr:to>
    <xdr:cxnSp macro="">
      <xdr:nvCxnSpPr>
        <xdr:cNvPr id="705" name="直線コネクタ 704"/>
        <xdr:cNvCxnSpPr/>
      </xdr:nvCxnSpPr>
      <xdr:spPr>
        <a:xfrm flipV="1">
          <a:off x="16318864" y="1709057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63698</xdr:rowOff>
    </xdr:from>
    <xdr:ext cx="340478" cy="259045"/>
    <xdr:sp macro="" textlink="">
      <xdr:nvSpPr>
        <xdr:cNvPr id="706" name="【公民館】&#10;有形固定資産減価償却率最小値テキスト"/>
        <xdr:cNvSpPr txBox="1"/>
      </xdr:nvSpPr>
      <xdr:spPr>
        <a:xfrm>
          <a:off x="16357600" y="185802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59871</xdr:rowOff>
    </xdr:from>
    <xdr:to>
      <xdr:col>86</xdr:col>
      <xdr:colOff>25400</xdr:colOff>
      <xdr:row>108</xdr:row>
      <xdr:rowOff>59871</xdr:rowOff>
    </xdr:to>
    <xdr:cxnSp macro="">
      <xdr:nvCxnSpPr>
        <xdr:cNvPr id="707" name="直線コネクタ 706"/>
        <xdr:cNvCxnSpPr/>
      </xdr:nvCxnSpPr>
      <xdr:spPr>
        <a:xfrm>
          <a:off x="16230600" y="1857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08"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09" name="直線コネクタ 708"/>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164209</xdr:rowOff>
    </xdr:from>
    <xdr:ext cx="405111" cy="259045"/>
    <xdr:sp macro="" textlink="">
      <xdr:nvSpPr>
        <xdr:cNvPr id="710" name="【公民館】&#10;有形固定資産減価償却率平均値テキスト"/>
        <xdr:cNvSpPr txBox="1"/>
      </xdr:nvSpPr>
      <xdr:spPr>
        <a:xfrm>
          <a:off x="16357600" y="174806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141332</xdr:rowOff>
    </xdr:from>
    <xdr:to>
      <xdr:col>85</xdr:col>
      <xdr:colOff>177800</xdr:colOff>
      <xdr:row>103</xdr:row>
      <xdr:rowOff>71482</xdr:rowOff>
    </xdr:to>
    <xdr:sp macro="" textlink="">
      <xdr:nvSpPr>
        <xdr:cNvPr id="711" name="フローチャート: 判断 710"/>
        <xdr:cNvSpPr/>
      </xdr:nvSpPr>
      <xdr:spPr>
        <a:xfrm>
          <a:off x="16268700" y="1762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126637</xdr:rowOff>
    </xdr:from>
    <xdr:to>
      <xdr:col>81</xdr:col>
      <xdr:colOff>101600</xdr:colOff>
      <xdr:row>103</xdr:row>
      <xdr:rowOff>56787</xdr:rowOff>
    </xdr:to>
    <xdr:sp macro="" textlink="">
      <xdr:nvSpPr>
        <xdr:cNvPr id="712" name="フローチャート: 判断 711"/>
        <xdr:cNvSpPr/>
      </xdr:nvSpPr>
      <xdr:spPr>
        <a:xfrm>
          <a:off x="15430500" y="1761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149498</xdr:rowOff>
    </xdr:from>
    <xdr:to>
      <xdr:col>76</xdr:col>
      <xdr:colOff>165100</xdr:colOff>
      <xdr:row>103</xdr:row>
      <xdr:rowOff>79648</xdr:rowOff>
    </xdr:to>
    <xdr:sp macro="" textlink="">
      <xdr:nvSpPr>
        <xdr:cNvPr id="713" name="フローチャート: 判断 712"/>
        <xdr:cNvSpPr/>
      </xdr:nvSpPr>
      <xdr:spPr>
        <a:xfrm>
          <a:off x="14541500" y="1763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61323</xdr:rowOff>
    </xdr:from>
    <xdr:to>
      <xdr:col>72</xdr:col>
      <xdr:colOff>38100</xdr:colOff>
      <xdr:row>103</xdr:row>
      <xdr:rowOff>162923</xdr:rowOff>
    </xdr:to>
    <xdr:sp macro="" textlink="">
      <xdr:nvSpPr>
        <xdr:cNvPr id="714" name="フローチャート: 判断 713"/>
        <xdr:cNvSpPr/>
      </xdr:nvSpPr>
      <xdr:spPr>
        <a:xfrm>
          <a:off x="13652500" y="1772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5" name="テキスト ボックス 71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6" name="テキスト ボックス 71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7" name="テキスト ボックス 71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8" name="テキスト ボックス 71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9" name="テキスト ボックス 71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25400</xdr:rowOff>
    </xdr:from>
    <xdr:to>
      <xdr:col>85</xdr:col>
      <xdr:colOff>177800</xdr:colOff>
      <xdr:row>103</xdr:row>
      <xdr:rowOff>127000</xdr:rowOff>
    </xdr:to>
    <xdr:sp macro="" textlink="">
      <xdr:nvSpPr>
        <xdr:cNvPr id="720" name="楕円 719"/>
        <xdr:cNvSpPr/>
      </xdr:nvSpPr>
      <xdr:spPr>
        <a:xfrm>
          <a:off x="16268700" y="1768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3827</xdr:rowOff>
    </xdr:from>
    <xdr:ext cx="405111" cy="259045"/>
    <xdr:sp macro="" textlink="">
      <xdr:nvSpPr>
        <xdr:cNvPr id="721" name="【公民館】&#10;有形固定資産減価償却率該当値テキスト"/>
        <xdr:cNvSpPr txBox="1"/>
      </xdr:nvSpPr>
      <xdr:spPr>
        <a:xfrm>
          <a:off x="16357600" y="17663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46627</xdr:rowOff>
    </xdr:from>
    <xdr:to>
      <xdr:col>81</xdr:col>
      <xdr:colOff>101600</xdr:colOff>
      <xdr:row>103</xdr:row>
      <xdr:rowOff>148227</xdr:rowOff>
    </xdr:to>
    <xdr:sp macro="" textlink="">
      <xdr:nvSpPr>
        <xdr:cNvPr id="722" name="楕円 721"/>
        <xdr:cNvSpPr/>
      </xdr:nvSpPr>
      <xdr:spPr>
        <a:xfrm>
          <a:off x="15430500" y="1770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76200</xdr:rowOff>
    </xdr:from>
    <xdr:to>
      <xdr:col>85</xdr:col>
      <xdr:colOff>127000</xdr:colOff>
      <xdr:row>103</xdr:row>
      <xdr:rowOff>97427</xdr:rowOff>
    </xdr:to>
    <xdr:cxnSp macro="">
      <xdr:nvCxnSpPr>
        <xdr:cNvPr id="723" name="直線コネクタ 722"/>
        <xdr:cNvCxnSpPr/>
      </xdr:nvCxnSpPr>
      <xdr:spPr>
        <a:xfrm flipV="1">
          <a:off x="15481300" y="17735550"/>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69487</xdr:rowOff>
    </xdr:from>
    <xdr:to>
      <xdr:col>76</xdr:col>
      <xdr:colOff>165100</xdr:colOff>
      <xdr:row>103</xdr:row>
      <xdr:rowOff>171087</xdr:rowOff>
    </xdr:to>
    <xdr:sp macro="" textlink="">
      <xdr:nvSpPr>
        <xdr:cNvPr id="724" name="楕円 723"/>
        <xdr:cNvSpPr/>
      </xdr:nvSpPr>
      <xdr:spPr>
        <a:xfrm>
          <a:off x="14541500" y="1772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97427</xdr:rowOff>
    </xdr:from>
    <xdr:to>
      <xdr:col>81</xdr:col>
      <xdr:colOff>50800</xdr:colOff>
      <xdr:row>103</xdr:row>
      <xdr:rowOff>120287</xdr:rowOff>
    </xdr:to>
    <xdr:cxnSp macro="">
      <xdr:nvCxnSpPr>
        <xdr:cNvPr id="725" name="直線コネクタ 724"/>
        <xdr:cNvCxnSpPr/>
      </xdr:nvCxnSpPr>
      <xdr:spPr>
        <a:xfrm flipV="1">
          <a:off x="14592300" y="1775677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129902</xdr:rowOff>
    </xdr:from>
    <xdr:to>
      <xdr:col>72</xdr:col>
      <xdr:colOff>38100</xdr:colOff>
      <xdr:row>104</xdr:row>
      <xdr:rowOff>60052</xdr:rowOff>
    </xdr:to>
    <xdr:sp macro="" textlink="">
      <xdr:nvSpPr>
        <xdr:cNvPr id="726" name="楕円 725"/>
        <xdr:cNvSpPr/>
      </xdr:nvSpPr>
      <xdr:spPr>
        <a:xfrm>
          <a:off x="13652500" y="1778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120287</xdr:rowOff>
    </xdr:from>
    <xdr:to>
      <xdr:col>76</xdr:col>
      <xdr:colOff>114300</xdr:colOff>
      <xdr:row>104</xdr:row>
      <xdr:rowOff>9252</xdr:rowOff>
    </xdr:to>
    <xdr:cxnSp macro="">
      <xdr:nvCxnSpPr>
        <xdr:cNvPr id="727" name="直線コネクタ 726"/>
        <xdr:cNvCxnSpPr/>
      </xdr:nvCxnSpPr>
      <xdr:spPr>
        <a:xfrm flipV="1">
          <a:off x="13703300" y="17779637"/>
          <a:ext cx="88900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73314</xdr:rowOff>
    </xdr:from>
    <xdr:ext cx="405111" cy="259045"/>
    <xdr:sp macro="" textlink="">
      <xdr:nvSpPr>
        <xdr:cNvPr id="728" name="n_1aveValue【公民館】&#10;有形固定資産減価償却率"/>
        <xdr:cNvSpPr txBox="1"/>
      </xdr:nvSpPr>
      <xdr:spPr>
        <a:xfrm>
          <a:off x="15266044" y="1738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96175</xdr:rowOff>
    </xdr:from>
    <xdr:ext cx="405111" cy="259045"/>
    <xdr:sp macro="" textlink="">
      <xdr:nvSpPr>
        <xdr:cNvPr id="729" name="n_2aveValue【公民館】&#10;有形固定資産減価償却率"/>
        <xdr:cNvSpPr txBox="1"/>
      </xdr:nvSpPr>
      <xdr:spPr>
        <a:xfrm>
          <a:off x="14389744" y="17412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8000</xdr:rowOff>
    </xdr:from>
    <xdr:ext cx="405111" cy="259045"/>
    <xdr:sp macro="" textlink="">
      <xdr:nvSpPr>
        <xdr:cNvPr id="730" name="n_3aveValue【公民館】&#10;有形固定資産減価償却率"/>
        <xdr:cNvSpPr txBox="1"/>
      </xdr:nvSpPr>
      <xdr:spPr>
        <a:xfrm>
          <a:off x="13500744" y="17495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139354</xdr:rowOff>
    </xdr:from>
    <xdr:ext cx="405111" cy="259045"/>
    <xdr:sp macro="" textlink="">
      <xdr:nvSpPr>
        <xdr:cNvPr id="731" name="n_1mainValue【公民館】&#10;有形固定資産減価償却率"/>
        <xdr:cNvSpPr txBox="1"/>
      </xdr:nvSpPr>
      <xdr:spPr>
        <a:xfrm>
          <a:off x="15266044" y="17798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162214</xdr:rowOff>
    </xdr:from>
    <xdr:ext cx="405111" cy="259045"/>
    <xdr:sp macro="" textlink="">
      <xdr:nvSpPr>
        <xdr:cNvPr id="732" name="n_2mainValue【公民館】&#10;有形固定資産減価償却率"/>
        <xdr:cNvSpPr txBox="1"/>
      </xdr:nvSpPr>
      <xdr:spPr>
        <a:xfrm>
          <a:off x="14389744" y="17821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51179</xdr:rowOff>
    </xdr:from>
    <xdr:ext cx="405111" cy="259045"/>
    <xdr:sp macro="" textlink="">
      <xdr:nvSpPr>
        <xdr:cNvPr id="733" name="n_3mainValue【公民館】&#10;有形固定資産減価償却率"/>
        <xdr:cNvSpPr txBox="1"/>
      </xdr:nvSpPr>
      <xdr:spPr>
        <a:xfrm>
          <a:off x="13500744" y="17881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4" name="正方形/長方形 73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5" name="正方形/長方形 73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6" name="正方形/長方形 73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7" name="正方形/長方形 73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8" name="正方形/長方形 73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9" name="正方形/長方形 73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0" name="正方形/長方形 73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1" name="正方形/長方形 74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2" name="テキスト ボックス 74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3" name="直線コネクタ 74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44" name="直線コネクタ 74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45" name="テキスト ボックス 74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46" name="直線コネクタ 74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47" name="テキスト ボックス 74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48" name="直線コネクタ 74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49" name="テキスト ボックス 74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50" name="直線コネクタ 74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51" name="テキスト ボックス 75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52" name="直線コネクタ 75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53" name="テキスト ボックス 75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54" name="直線コネクタ 75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55" name="テキスト ボックス 75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6" name="直線コネクタ 75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7" name="テキスト ボックス 75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22316</xdr:rowOff>
    </xdr:from>
    <xdr:to>
      <xdr:col>116</xdr:col>
      <xdr:colOff>62864</xdr:colOff>
      <xdr:row>109</xdr:row>
      <xdr:rowOff>27214</xdr:rowOff>
    </xdr:to>
    <xdr:cxnSp macro="">
      <xdr:nvCxnSpPr>
        <xdr:cNvPr id="759" name="直線コネクタ 758"/>
        <xdr:cNvCxnSpPr/>
      </xdr:nvCxnSpPr>
      <xdr:spPr>
        <a:xfrm flipV="1">
          <a:off x="22160864" y="17167316"/>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760" name="【公民館】&#10;一人当たり面積最小値テキスト"/>
        <xdr:cNvSpPr txBox="1"/>
      </xdr:nvSpPr>
      <xdr:spPr>
        <a:xfrm>
          <a:off x="22199600" y="1871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761" name="直線コネクタ 760"/>
        <xdr:cNvCxnSpPr/>
      </xdr:nvCxnSpPr>
      <xdr:spPr>
        <a:xfrm>
          <a:off x="22072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140443</xdr:rowOff>
    </xdr:from>
    <xdr:ext cx="469744" cy="259045"/>
    <xdr:sp macro="" textlink="">
      <xdr:nvSpPr>
        <xdr:cNvPr id="762" name="【公民館】&#10;一人当たり面積最大値テキスト"/>
        <xdr:cNvSpPr txBox="1"/>
      </xdr:nvSpPr>
      <xdr:spPr>
        <a:xfrm>
          <a:off x="22199600" y="1694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22316</xdr:rowOff>
    </xdr:from>
    <xdr:to>
      <xdr:col>116</xdr:col>
      <xdr:colOff>152400</xdr:colOff>
      <xdr:row>100</xdr:row>
      <xdr:rowOff>22316</xdr:rowOff>
    </xdr:to>
    <xdr:cxnSp macro="">
      <xdr:nvCxnSpPr>
        <xdr:cNvPr id="763" name="直線コネクタ 762"/>
        <xdr:cNvCxnSpPr/>
      </xdr:nvCxnSpPr>
      <xdr:spPr>
        <a:xfrm>
          <a:off x="22072600" y="1716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118127</xdr:rowOff>
    </xdr:from>
    <xdr:ext cx="469744" cy="259045"/>
    <xdr:sp macro="" textlink="">
      <xdr:nvSpPr>
        <xdr:cNvPr id="764" name="【公民館】&#10;一人当たり面積平均値テキスト"/>
        <xdr:cNvSpPr txBox="1"/>
      </xdr:nvSpPr>
      <xdr:spPr>
        <a:xfrm>
          <a:off x="22199600" y="18291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765" name="フローチャート: 判断 764"/>
        <xdr:cNvSpPr/>
      </xdr:nvSpPr>
      <xdr:spPr>
        <a:xfrm>
          <a:off x="221107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151130</xdr:rowOff>
    </xdr:from>
    <xdr:to>
      <xdr:col>112</xdr:col>
      <xdr:colOff>38100</xdr:colOff>
      <xdr:row>107</xdr:row>
      <xdr:rowOff>81280</xdr:rowOff>
    </xdr:to>
    <xdr:sp macro="" textlink="">
      <xdr:nvSpPr>
        <xdr:cNvPr id="766" name="フローチャート: 判断 765"/>
        <xdr:cNvSpPr/>
      </xdr:nvSpPr>
      <xdr:spPr>
        <a:xfrm>
          <a:off x="21272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162561</xdr:rowOff>
    </xdr:from>
    <xdr:to>
      <xdr:col>107</xdr:col>
      <xdr:colOff>101600</xdr:colOff>
      <xdr:row>107</xdr:row>
      <xdr:rowOff>92711</xdr:rowOff>
    </xdr:to>
    <xdr:sp macro="" textlink="">
      <xdr:nvSpPr>
        <xdr:cNvPr id="767" name="フローチャート: 判断 766"/>
        <xdr:cNvSpPr/>
      </xdr:nvSpPr>
      <xdr:spPr>
        <a:xfrm>
          <a:off x="20383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136434</xdr:rowOff>
    </xdr:from>
    <xdr:to>
      <xdr:col>102</xdr:col>
      <xdr:colOff>165100</xdr:colOff>
      <xdr:row>107</xdr:row>
      <xdr:rowOff>66584</xdr:rowOff>
    </xdr:to>
    <xdr:sp macro="" textlink="">
      <xdr:nvSpPr>
        <xdr:cNvPr id="768" name="フローチャート: 判断 767"/>
        <xdr:cNvSpPr/>
      </xdr:nvSpPr>
      <xdr:spPr>
        <a:xfrm>
          <a:off x="19494500" y="1831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9" name="テキスト ボックス 76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0" name="テキスト ボックス 76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1" name="テキスト ボックス 77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2" name="テキスト ボックス 77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3" name="テキスト ボックス 77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28666</xdr:rowOff>
    </xdr:from>
    <xdr:to>
      <xdr:col>116</xdr:col>
      <xdr:colOff>114300</xdr:colOff>
      <xdr:row>106</xdr:row>
      <xdr:rowOff>130266</xdr:rowOff>
    </xdr:to>
    <xdr:sp macro="" textlink="">
      <xdr:nvSpPr>
        <xdr:cNvPr id="774" name="楕円 773"/>
        <xdr:cNvSpPr/>
      </xdr:nvSpPr>
      <xdr:spPr>
        <a:xfrm>
          <a:off x="22110700" y="1820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51543</xdr:rowOff>
    </xdr:from>
    <xdr:ext cx="469744" cy="259045"/>
    <xdr:sp macro="" textlink="">
      <xdr:nvSpPr>
        <xdr:cNvPr id="775" name="【公民館】&#10;一人当たり面積該当値テキスト"/>
        <xdr:cNvSpPr txBox="1"/>
      </xdr:nvSpPr>
      <xdr:spPr>
        <a:xfrm>
          <a:off x="22199600" y="18053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36830</xdr:rowOff>
    </xdr:from>
    <xdr:to>
      <xdr:col>112</xdr:col>
      <xdr:colOff>38100</xdr:colOff>
      <xdr:row>106</xdr:row>
      <xdr:rowOff>138430</xdr:rowOff>
    </xdr:to>
    <xdr:sp macro="" textlink="">
      <xdr:nvSpPr>
        <xdr:cNvPr id="776" name="楕円 775"/>
        <xdr:cNvSpPr/>
      </xdr:nvSpPr>
      <xdr:spPr>
        <a:xfrm>
          <a:off x="21272500" y="182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79466</xdr:rowOff>
    </xdr:from>
    <xdr:to>
      <xdr:col>116</xdr:col>
      <xdr:colOff>63500</xdr:colOff>
      <xdr:row>106</xdr:row>
      <xdr:rowOff>87630</xdr:rowOff>
    </xdr:to>
    <xdr:cxnSp macro="">
      <xdr:nvCxnSpPr>
        <xdr:cNvPr id="777" name="直線コネクタ 776"/>
        <xdr:cNvCxnSpPr/>
      </xdr:nvCxnSpPr>
      <xdr:spPr>
        <a:xfrm flipV="1">
          <a:off x="21323300" y="18253166"/>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43362</xdr:rowOff>
    </xdr:from>
    <xdr:to>
      <xdr:col>107</xdr:col>
      <xdr:colOff>101600</xdr:colOff>
      <xdr:row>106</xdr:row>
      <xdr:rowOff>144962</xdr:rowOff>
    </xdr:to>
    <xdr:sp macro="" textlink="">
      <xdr:nvSpPr>
        <xdr:cNvPr id="778" name="楕円 777"/>
        <xdr:cNvSpPr/>
      </xdr:nvSpPr>
      <xdr:spPr>
        <a:xfrm>
          <a:off x="20383500" y="1821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87630</xdr:rowOff>
    </xdr:from>
    <xdr:to>
      <xdr:col>111</xdr:col>
      <xdr:colOff>177800</xdr:colOff>
      <xdr:row>106</xdr:row>
      <xdr:rowOff>94162</xdr:rowOff>
    </xdr:to>
    <xdr:cxnSp macro="">
      <xdr:nvCxnSpPr>
        <xdr:cNvPr id="779" name="直線コネクタ 778"/>
        <xdr:cNvCxnSpPr/>
      </xdr:nvCxnSpPr>
      <xdr:spPr>
        <a:xfrm flipV="1">
          <a:off x="20434300" y="18261330"/>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64588</xdr:rowOff>
    </xdr:from>
    <xdr:to>
      <xdr:col>102</xdr:col>
      <xdr:colOff>165100</xdr:colOff>
      <xdr:row>106</xdr:row>
      <xdr:rowOff>166188</xdr:rowOff>
    </xdr:to>
    <xdr:sp macro="" textlink="">
      <xdr:nvSpPr>
        <xdr:cNvPr id="780" name="楕円 779"/>
        <xdr:cNvSpPr/>
      </xdr:nvSpPr>
      <xdr:spPr>
        <a:xfrm>
          <a:off x="19494500" y="1823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94162</xdr:rowOff>
    </xdr:from>
    <xdr:to>
      <xdr:col>107</xdr:col>
      <xdr:colOff>50800</xdr:colOff>
      <xdr:row>106</xdr:row>
      <xdr:rowOff>115388</xdr:rowOff>
    </xdr:to>
    <xdr:cxnSp macro="">
      <xdr:nvCxnSpPr>
        <xdr:cNvPr id="781" name="直線コネクタ 780"/>
        <xdr:cNvCxnSpPr/>
      </xdr:nvCxnSpPr>
      <xdr:spPr>
        <a:xfrm flipV="1">
          <a:off x="19545300" y="18267862"/>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72407</xdr:rowOff>
    </xdr:from>
    <xdr:ext cx="469744" cy="259045"/>
    <xdr:sp macro="" textlink="">
      <xdr:nvSpPr>
        <xdr:cNvPr id="782" name="n_1aveValue【公民館】&#10;一人当たり面積"/>
        <xdr:cNvSpPr txBox="1"/>
      </xdr:nvSpPr>
      <xdr:spPr>
        <a:xfrm>
          <a:off x="210757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83838</xdr:rowOff>
    </xdr:from>
    <xdr:ext cx="469744" cy="259045"/>
    <xdr:sp macro="" textlink="">
      <xdr:nvSpPr>
        <xdr:cNvPr id="783" name="n_2aveValue【公民館】&#10;一人当たり面積"/>
        <xdr:cNvSpPr txBox="1"/>
      </xdr:nvSpPr>
      <xdr:spPr>
        <a:xfrm>
          <a:off x="20199427"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57711</xdr:rowOff>
    </xdr:from>
    <xdr:ext cx="469744" cy="259045"/>
    <xdr:sp macro="" textlink="">
      <xdr:nvSpPr>
        <xdr:cNvPr id="784" name="n_3aveValue【公民館】&#10;一人当たり面積"/>
        <xdr:cNvSpPr txBox="1"/>
      </xdr:nvSpPr>
      <xdr:spPr>
        <a:xfrm>
          <a:off x="19310427" y="18402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154957</xdr:rowOff>
    </xdr:from>
    <xdr:ext cx="469744" cy="259045"/>
    <xdr:sp macro="" textlink="">
      <xdr:nvSpPr>
        <xdr:cNvPr id="785" name="n_1mainValue【公民館】&#10;一人当たり面積"/>
        <xdr:cNvSpPr txBox="1"/>
      </xdr:nvSpPr>
      <xdr:spPr>
        <a:xfrm>
          <a:off x="210757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161489</xdr:rowOff>
    </xdr:from>
    <xdr:ext cx="469744" cy="259045"/>
    <xdr:sp macro="" textlink="">
      <xdr:nvSpPr>
        <xdr:cNvPr id="786" name="n_2mainValue【公民館】&#10;一人当たり面積"/>
        <xdr:cNvSpPr txBox="1"/>
      </xdr:nvSpPr>
      <xdr:spPr>
        <a:xfrm>
          <a:off x="20199427" y="17992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11265</xdr:rowOff>
    </xdr:from>
    <xdr:ext cx="469744" cy="259045"/>
    <xdr:sp macro="" textlink="">
      <xdr:nvSpPr>
        <xdr:cNvPr id="787" name="n_3mainValue【公民館】&#10;一人当たり面積"/>
        <xdr:cNvSpPr txBox="1"/>
      </xdr:nvSpPr>
      <xdr:spPr>
        <a:xfrm>
          <a:off x="19310427" y="1801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8" name="正方形/長方形 78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9" name="正方形/長方形 78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0" name="テキスト ボックス 78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道路の有形固定資産減価償却率は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85.1</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％と類似団体平均値、山梨県平均値を大きく上回っている。古くから存在する道路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多く、改修についても、年次ごと小規模な改修となっていることから、比率が高い状況にあると考えられる。道路については、市民生活に密着したインフラ資産であるため効果的な長寿命化を図っていく必要がある。同じくインフラ資産である、橋りょう・トンネルでは減価償却率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60.8</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％と、類似団体平均値を</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％上回っているが、人口一人当たりの</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資産</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額は、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435</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千円と類似団体平均より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63</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多いことから、老朽化が著しい状況ではないと考えられる。しかし、保有資産が多いため、橋梁長寿命化計画に基づき点検等を実施し、計画的な改修を実施していく必要がある。上記の事業資産（施設）のうち有形固定資産減価償却率が高いものは、保育所等、学校施設で、保育所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91.8</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％、学校施設が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71.5</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類似団体平均値を大きく上回っている。人口一人当たりの面積では、両分類とも類似団体平均値を下回っていることから、平均より老朽化している結果となった。従来からの施設を活用し小規模修繕を実施する中で事業実施していることが、比率の高い要因として考えられる。一方、類似団体平均値より低い施設は、公営住宅（</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54.8</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％）、児童館（</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55.3</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％）、公民館（</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60.5</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％）と、保有量の約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割程度の償却となっている。一人当たりの面積では、児童館が平均を大きく上回っているが、ほぼ平均的な保有量となっている。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山梨県甲州市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31,784
31,574
264.11
17,275,291
16,807,391
397,050
10,078,707
23,251,768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14.8
151.5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xdr:cNvCxnSpPr/>
      </xdr:nvCxnSpPr>
      <xdr:spPr>
        <a:xfrm flipV="1">
          <a:off x="4634865"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xdr:cNvSpPr txBox="1"/>
      </xdr:nvSpPr>
      <xdr:spPr>
        <a:xfrm>
          <a:off x="4673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xdr:cNvCxnSpPr/>
      </xdr:nvCxnSpPr>
      <xdr:spPr>
        <a:xfrm>
          <a:off x="4546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142257</xdr:rowOff>
    </xdr:from>
    <xdr:ext cx="405111" cy="259045"/>
    <xdr:sp macro="" textlink="">
      <xdr:nvSpPr>
        <xdr:cNvPr id="60" name="【図書館】&#10;有形固定資産減価償却率平均値テキスト"/>
        <xdr:cNvSpPr txBox="1"/>
      </xdr:nvSpPr>
      <xdr:spPr>
        <a:xfrm>
          <a:off x="4673600" y="6657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163830</xdr:rowOff>
    </xdr:from>
    <xdr:to>
      <xdr:col>24</xdr:col>
      <xdr:colOff>114300</xdr:colOff>
      <xdr:row>39</xdr:row>
      <xdr:rowOff>93980</xdr:rowOff>
    </xdr:to>
    <xdr:sp macro="" textlink="">
      <xdr:nvSpPr>
        <xdr:cNvPr id="61" name="フローチャート: 判断 60"/>
        <xdr:cNvSpPr/>
      </xdr:nvSpPr>
      <xdr:spPr>
        <a:xfrm>
          <a:off x="4584700" y="667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146050</xdr:rowOff>
    </xdr:from>
    <xdr:to>
      <xdr:col>20</xdr:col>
      <xdr:colOff>38100</xdr:colOff>
      <xdr:row>39</xdr:row>
      <xdr:rowOff>76200</xdr:rowOff>
    </xdr:to>
    <xdr:sp macro="" textlink="">
      <xdr:nvSpPr>
        <xdr:cNvPr id="62" name="フローチャート: 判断 61"/>
        <xdr:cNvSpPr/>
      </xdr:nvSpPr>
      <xdr:spPr>
        <a:xfrm>
          <a:off x="3746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156210</xdr:rowOff>
    </xdr:from>
    <xdr:to>
      <xdr:col>15</xdr:col>
      <xdr:colOff>101600</xdr:colOff>
      <xdr:row>39</xdr:row>
      <xdr:rowOff>86360</xdr:rowOff>
    </xdr:to>
    <xdr:sp macro="" textlink="">
      <xdr:nvSpPr>
        <xdr:cNvPr id="63" name="フローチャート: 判断 62"/>
        <xdr:cNvSpPr/>
      </xdr:nvSpPr>
      <xdr:spPr>
        <a:xfrm>
          <a:off x="2857500" y="667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107950</xdr:rowOff>
    </xdr:from>
    <xdr:to>
      <xdr:col>10</xdr:col>
      <xdr:colOff>165100</xdr:colOff>
      <xdr:row>39</xdr:row>
      <xdr:rowOff>38100</xdr:rowOff>
    </xdr:to>
    <xdr:sp macro="" textlink="">
      <xdr:nvSpPr>
        <xdr:cNvPr id="64" name="フローチャート: 判断 63"/>
        <xdr:cNvSpPr/>
      </xdr:nvSpPr>
      <xdr:spPr>
        <a:xfrm>
          <a:off x="1968500" y="662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114300</xdr:rowOff>
    </xdr:from>
    <xdr:to>
      <xdr:col>24</xdr:col>
      <xdr:colOff>114300</xdr:colOff>
      <xdr:row>39</xdr:row>
      <xdr:rowOff>44450</xdr:rowOff>
    </xdr:to>
    <xdr:sp macro="" textlink="">
      <xdr:nvSpPr>
        <xdr:cNvPr id="70" name="楕円 69"/>
        <xdr:cNvSpPr/>
      </xdr:nvSpPr>
      <xdr:spPr>
        <a:xfrm>
          <a:off x="45847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137177</xdr:rowOff>
    </xdr:from>
    <xdr:ext cx="405111" cy="259045"/>
    <xdr:sp macro="" textlink="">
      <xdr:nvSpPr>
        <xdr:cNvPr id="71" name="【図書館】&#10;有形固定資産減価償却率該当値テキスト"/>
        <xdr:cNvSpPr txBox="1"/>
      </xdr:nvSpPr>
      <xdr:spPr>
        <a:xfrm>
          <a:off x="4673600" y="648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139700</xdr:rowOff>
    </xdr:from>
    <xdr:to>
      <xdr:col>20</xdr:col>
      <xdr:colOff>38100</xdr:colOff>
      <xdr:row>39</xdr:row>
      <xdr:rowOff>69850</xdr:rowOff>
    </xdr:to>
    <xdr:sp macro="" textlink="">
      <xdr:nvSpPr>
        <xdr:cNvPr id="72" name="楕円 71"/>
        <xdr:cNvSpPr/>
      </xdr:nvSpPr>
      <xdr:spPr>
        <a:xfrm>
          <a:off x="3746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165100</xdr:rowOff>
    </xdr:from>
    <xdr:to>
      <xdr:col>24</xdr:col>
      <xdr:colOff>63500</xdr:colOff>
      <xdr:row>39</xdr:row>
      <xdr:rowOff>19050</xdr:rowOff>
    </xdr:to>
    <xdr:cxnSp macro="">
      <xdr:nvCxnSpPr>
        <xdr:cNvPr id="73" name="直線コネクタ 72"/>
        <xdr:cNvCxnSpPr/>
      </xdr:nvCxnSpPr>
      <xdr:spPr>
        <a:xfrm flipV="1">
          <a:off x="3797300" y="66802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165100</xdr:rowOff>
    </xdr:from>
    <xdr:to>
      <xdr:col>15</xdr:col>
      <xdr:colOff>101600</xdr:colOff>
      <xdr:row>39</xdr:row>
      <xdr:rowOff>95250</xdr:rowOff>
    </xdr:to>
    <xdr:sp macro="" textlink="">
      <xdr:nvSpPr>
        <xdr:cNvPr id="74" name="楕円 73"/>
        <xdr:cNvSpPr/>
      </xdr:nvSpPr>
      <xdr:spPr>
        <a:xfrm>
          <a:off x="2857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19050</xdr:rowOff>
    </xdr:from>
    <xdr:to>
      <xdr:col>19</xdr:col>
      <xdr:colOff>177800</xdr:colOff>
      <xdr:row>39</xdr:row>
      <xdr:rowOff>44450</xdr:rowOff>
    </xdr:to>
    <xdr:cxnSp macro="">
      <xdr:nvCxnSpPr>
        <xdr:cNvPr id="75" name="直線コネクタ 74"/>
        <xdr:cNvCxnSpPr/>
      </xdr:nvCxnSpPr>
      <xdr:spPr>
        <a:xfrm flipV="1">
          <a:off x="2908300" y="6705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19050</xdr:rowOff>
    </xdr:from>
    <xdr:to>
      <xdr:col>10</xdr:col>
      <xdr:colOff>165100</xdr:colOff>
      <xdr:row>39</xdr:row>
      <xdr:rowOff>120650</xdr:rowOff>
    </xdr:to>
    <xdr:sp macro="" textlink="">
      <xdr:nvSpPr>
        <xdr:cNvPr id="76" name="楕円 75"/>
        <xdr:cNvSpPr/>
      </xdr:nvSpPr>
      <xdr:spPr>
        <a:xfrm>
          <a:off x="19685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44450</xdr:rowOff>
    </xdr:from>
    <xdr:to>
      <xdr:col>15</xdr:col>
      <xdr:colOff>50800</xdr:colOff>
      <xdr:row>39</xdr:row>
      <xdr:rowOff>69850</xdr:rowOff>
    </xdr:to>
    <xdr:cxnSp macro="">
      <xdr:nvCxnSpPr>
        <xdr:cNvPr id="77" name="直線コネクタ 76"/>
        <xdr:cNvCxnSpPr/>
      </xdr:nvCxnSpPr>
      <xdr:spPr>
        <a:xfrm flipV="1">
          <a:off x="2019300" y="6731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67327</xdr:rowOff>
    </xdr:from>
    <xdr:ext cx="405111" cy="259045"/>
    <xdr:sp macro="" textlink="">
      <xdr:nvSpPr>
        <xdr:cNvPr id="78" name="n_1aveValue【図書館】&#10;有形固定資産減価償却率"/>
        <xdr:cNvSpPr txBox="1"/>
      </xdr:nvSpPr>
      <xdr:spPr>
        <a:xfrm>
          <a:off x="3582044" y="6753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102887</xdr:rowOff>
    </xdr:from>
    <xdr:ext cx="405111" cy="259045"/>
    <xdr:sp macro="" textlink="">
      <xdr:nvSpPr>
        <xdr:cNvPr id="79" name="n_2aveValue【図書館】&#10;有形固定資産減価償却率"/>
        <xdr:cNvSpPr txBox="1"/>
      </xdr:nvSpPr>
      <xdr:spPr>
        <a:xfrm>
          <a:off x="270574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54627</xdr:rowOff>
    </xdr:from>
    <xdr:ext cx="405111" cy="259045"/>
    <xdr:sp macro="" textlink="">
      <xdr:nvSpPr>
        <xdr:cNvPr id="80" name="n_3aveValue【図書館】&#10;有形固定資産減価償却率"/>
        <xdr:cNvSpPr txBox="1"/>
      </xdr:nvSpPr>
      <xdr:spPr>
        <a:xfrm>
          <a:off x="1816744" y="6398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86377</xdr:rowOff>
    </xdr:from>
    <xdr:ext cx="405111" cy="259045"/>
    <xdr:sp macro="" textlink="">
      <xdr:nvSpPr>
        <xdr:cNvPr id="81" name="n_1mainValue【図書館】&#10;有形固定資産減価償却率"/>
        <xdr:cNvSpPr txBox="1"/>
      </xdr:nvSpPr>
      <xdr:spPr>
        <a:xfrm>
          <a:off x="3582044" y="643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86377</xdr:rowOff>
    </xdr:from>
    <xdr:ext cx="405111" cy="259045"/>
    <xdr:sp macro="" textlink="">
      <xdr:nvSpPr>
        <xdr:cNvPr id="82" name="n_2mainValue【図書館】&#10;有形固定資産減価償却率"/>
        <xdr:cNvSpPr txBox="1"/>
      </xdr:nvSpPr>
      <xdr:spPr>
        <a:xfrm>
          <a:off x="2705744" y="6772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111777</xdr:rowOff>
    </xdr:from>
    <xdr:ext cx="405111" cy="259045"/>
    <xdr:sp macro="" textlink="">
      <xdr:nvSpPr>
        <xdr:cNvPr id="83" name="n_3mainValue【図書館】&#10;有形固定資産減価償却率"/>
        <xdr:cNvSpPr txBox="1"/>
      </xdr:nvSpPr>
      <xdr:spPr>
        <a:xfrm>
          <a:off x="1816744" y="679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4" name="正方形/長方形 8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5" name="正方形/長方形 8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6" name="正方形/長方形 8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7" name="正方形/長方形 8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8" name="正方形/長方形 8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9" name="正方形/長方形 8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0" name="正方形/長方形 8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1" name="正方形/長方形 9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2" name="テキスト ボックス 91"/>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3" name="直線コネクタ 9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4" name="直線コネクタ 93"/>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95" name="テキスト ボックス 94"/>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7" name="テキスト ボックス 9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98" name="直線コネクタ 97"/>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99" name="テキスト ボックス 98"/>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1" name="テキスト ボックス 10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167640</xdr:rowOff>
    </xdr:from>
    <xdr:to>
      <xdr:col>54</xdr:col>
      <xdr:colOff>189865</xdr:colOff>
      <xdr:row>40</xdr:row>
      <xdr:rowOff>133350</xdr:rowOff>
    </xdr:to>
    <xdr:cxnSp macro="">
      <xdr:nvCxnSpPr>
        <xdr:cNvPr id="103" name="直線コネクタ 102"/>
        <xdr:cNvCxnSpPr/>
      </xdr:nvCxnSpPr>
      <xdr:spPr>
        <a:xfrm flipV="1">
          <a:off x="10476865" y="582549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137177</xdr:rowOff>
    </xdr:from>
    <xdr:ext cx="469744" cy="259045"/>
    <xdr:sp macro="" textlink="">
      <xdr:nvSpPr>
        <xdr:cNvPr id="104" name="【図書館】&#10;一人当たり面積最小値テキスト"/>
        <xdr:cNvSpPr txBox="1"/>
      </xdr:nvSpPr>
      <xdr:spPr>
        <a:xfrm>
          <a:off x="10515600" y="699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133350</xdr:rowOff>
    </xdr:from>
    <xdr:to>
      <xdr:col>55</xdr:col>
      <xdr:colOff>88900</xdr:colOff>
      <xdr:row>40</xdr:row>
      <xdr:rowOff>133350</xdr:rowOff>
    </xdr:to>
    <xdr:cxnSp macro="">
      <xdr:nvCxnSpPr>
        <xdr:cNvPr id="105" name="直線コネクタ 104"/>
        <xdr:cNvCxnSpPr/>
      </xdr:nvCxnSpPr>
      <xdr:spPr>
        <a:xfrm>
          <a:off x="10388600" y="699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114317</xdr:rowOff>
    </xdr:from>
    <xdr:ext cx="469744" cy="259045"/>
    <xdr:sp macro="" textlink="">
      <xdr:nvSpPr>
        <xdr:cNvPr id="106" name="【図書館】&#10;一人当たり面積最大値テキスト"/>
        <xdr:cNvSpPr txBox="1"/>
      </xdr:nvSpPr>
      <xdr:spPr>
        <a:xfrm>
          <a:off x="10515600" y="560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167640</xdr:rowOff>
    </xdr:from>
    <xdr:to>
      <xdr:col>55</xdr:col>
      <xdr:colOff>88900</xdr:colOff>
      <xdr:row>33</xdr:row>
      <xdr:rowOff>167640</xdr:rowOff>
    </xdr:to>
    <xdr:cxnSp macro="">
      <xdr:nvCxnSpPr>
        <xdr:cNvPr id="107" name="直線コネクタ 106"/>
        <xdr:cNvCxnSpPr/>
      </xdr:nvCxnSpPr>
      <xdr:spPr>
        <a:xfrm>
          <a:off x="10388600" y="582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151147</xdr:rowOff>
    </xdr:from>
    <xdr:ext cx="469744" cy="259045"/>
    <xdr:sp macro="" textlink="">
      <xdr:nvSpPr>
        <xdr:cNvPr id="108" name="【図書館】&#10;一人当たり面積平均値テキスト"/>
        <xdr:cNvSpPr txBox="1"/>
      </xdr:nvSpPr>
      <xdr:spPr>
        <a:xfrm>
          <a:off x="10515600" y="6494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128270</xdr:rowOff>
    </xdr:from>
    <xdr:to>
      <xdr:col>55</xdr:col>
      <xdr:colOff>50800</xdr:colOff>
      <xdr:row>39</xdr:row>
      <xdr:rowOff>58420</xdr:rowOff>
    </xdr:to>
    <xdr:sp macro="" textlink="">
      <xdr:nvSpPr>
        <xdr:cNvPr id="109" name="フローチャート: 判断 108"/>
        <xdr:cNvSpPr/>
      </xdr:nvSpPr>
      <xdr:spPr>
        <a:xfrm>
          <a:off x="104267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139700</xdr:rowOff>
    </xdr:from>
    <xdr:to>
      <xdr:col>50</xdr:col>
      <xdr:colOff>165100</xdr:colOff>
      <xdr:row>39</xdr:row>
      <xdr:rowOff>69850</xdr:rowOff>
    </xdr:to>
    <xdr:sp macro="" textlink="">
      <xdr:nvSpPr>
        <xdr:cNvPr id="110" name="フローチャート: 判断 109"/>
        <xdr:cNvSpPr/>
      </xdr:nvSpPr>
      <xdr:spPr>
        <a:xfrm>
          <a:off x="9588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145415</xdr:rowOff>
    </xdr:from>
    <xdr:to>
      <xdr:col>46</xdr:col>
      <xdr:colOff>38100</xdr:colOff>
      <xdr:row>39</xdr:row>
      <xdr:rowOff>75565</xdr:rowOff>
    </xdr:to>
    <xdr:sp macro="" textlink="">
      <xdr:nvSpPr>
        <xdr:cNvPr id="111" name="フローチャート: 判断 110"/>
        <xdr:cNvSpPr/>
      </xdr:nvSpPr>
      <xdr:spPr>
        <a:xfrm>
          <a:off x="8699500" y="66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162560</xdr:rowOff>
    </xdr:from>
    <xdr:to>
      <xdr:col>41</xdr:col>
      <xdr:colOff>101600</xdr:colOff>
      <xdr:row>39</xdr:row>
      <xdr:rowOff>92710</xdr:rowOff>
    </xdr:to>
    <xdr:sp macro="" textlink="">
      <xdr:nvSpPr>
        <xdr:cNvPr id="112" name="フローチャート: 判断 111"/>
        <xdr:cNvSpPr/>
      </xdr:nvSpPr>
      <xdr:spPr>
        <a:xfrm>
          <a:off x="7810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105410</xdr:rowOff>
    </xdr:from>
    <xdr:to>
      <xdr:col>55</xdr:col>
      <xdr:colOff>50800</xdr:colOff>
      <xdr:row>40</xdr:row>
      <xdr:rowOff>35560</xdr:rowOff>
    </xdr:to>
    <xdr:sp macro="" textlink="">
      <xdr:nvSpPr>
        <xdr:cNvPr id="118" name="楕円 117"/>
        <xdr:cNvSpPr/>
      </xdr:nvSpPr>
      <xdr:spPr>
        <a:xfrm>
          <a:off x="104267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83837</xdr:rowOff>
    </xdr:from>
    <xdr:ext cx="469744" cy="259045"/>
    <xdr:sp macro="" textlink="">
      <xdr:nvSpPr>
        <xdr:cNvPr id="119" name="【図書館】&#10;一人当たり面積該当値テキスト"/>
        <xdr:cNvSpPr txBox="1"/>
      </xdr:nvSpPr>
      <xdr:spPr>
        <a:xfrm>
          <a:off x="10515600"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105410</xdr:rowOff>
    </xdr:from>
    <xdr:to>
      <xdr:col>50</xdr:col>
      <xdr:colOff>165100</xdr:colOff>
      <xdr:row>40</xdr:row>
      <xdr:rowOff>35560</xdr:rowOff>
    </xdr:to>
    <xdr:sp macro="" textlink="">
      <xdr:nvSpPr>
        <xdr:cNvPr id="120" name="楕円 119"/>
        <xdr:cNvSpPr/>
      </xdr:nvSpPr>
      <xdr:spPr>
        <a:xfrm>
          <a:off x="9588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156210</xdr:rowOff>
    </xdr:from>
    <xdr:to>
      <xdr:col>55</xdr:col>
      <xdr:colOff>0</xdr:colOff>
      <xdr:row>39</xdr:row>
      <xdr:rowOff>156210</xdr:rowOff>
    </xdr:to>
    <xdr:cxnSp macro="">
      <xdr:nvCxnSpPr>
        <xdr:cNvPr id="121" name="直線コネクタ 120"/>
        <xdr:cNvCxnSpPr/>
      </xdr:nvCxnSpPr>
      <xdr:spPr>
        <a:xfrm>
          <a:off x="9639300" y="68427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111125</xdr:rowOff>
    </xdr:from>
    <xdr:to>
      <xdr:col>46</xdr:col>
      <xdr:colOff>38100</xdr:colOff>
      <xdr:row>40</xdr:row>
      <xdr:rowOff>41275</xdr:rowOff>
    </xdr:to>
    <xdr:sp macro="" textlink="">
      <xdr:nvSpPr>
        <xdr:cNvPr id="122" name="楕円 121"/>
        <xdr:cNvSpPr/>
      </xdr:nvSpPr>
      <xdr:spPr>
        <a:xfrm>
          <a:off x="8699500" y="679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156210</xdr:rowOff>
    </xdr:from>
    <xdr:to>
      <xdr:col>50</xdr:col>
      <xdr:colOff>114300</xdr:colOff>
      <xdr:row>39</xdr:row>
      <xdr:rowOff>161925</xdr:rowOff>
    </xdr:to>
    <xdr:cxnSp macro="">
      <xdr:nvCxnSpPr>
        <xdr:cNvPr id="123" name="直線コネクタ 122"/>
        <xdr:cNvCxnSpPr/>
      </xdr:nvCxnSpPr>
      <xdr:spPr>
        <a:xfrm flipV="1">
          <a:off x="8750300" y="684276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111125</xdr:rowOff>
    </xdr:from>
    <xdr:to>
      <xdr:col>41</xdr:col>
      <xdr:colOff>101600</xdr:colOff>
      <xdr:row>40</xdr:row>
      <xdr:rowOff>41275</xdr:rowOff>
    </xdr:to>
    <xdr:sp macro="" textlink="">
      <xdr:nvSpPr>
        <xdr:cNvPr id="124" name="楕円 123"/>
        <xdr:cNvSpPr/>
      </xdr:nvSpPr>
      <xdr:spPr>
        <a:xfrm>
          <a:off x="7810500" y="679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161925</xdr:rowOff>
    </xdr:from>
    <xdr:to>
      <xdr:col>45</xdr:col>
      <xdr:colOff>177800</xdr:colOff>
      <xdr:row>39</xdr:row>
      <xdr:rowOff>161925</xdr:rowOff>
    </xdr:to>
    <xdr:cxnSp macro="">
      <xdr:nvCxnSpPr>
        <xdr:cNvPr id="125" name="直線コネクタ 124"/>
        <xdr:cNvCxnSpPr/>
      </xdr:nvCxnSpPr>
      <xdr:spPr>
        <a:xfrm>
          <a:off x="7861300" y="68484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86377</xdr:rowOff>
    </xdr:from>
    <xdr:ext cx="469744" cy="259045"/>
    <xdr:sp macro="" textlink="">
      <xdr:nvSpPr>
        <xdr:cNvPr id="126" name="n_1aveValue【図書館】&#10;一人当たり面積"/>
        <xdr:cNvSpPr txBox="1"/>
      </xdr:nvSpPr>
      <xdr:spPr>
        <a:xfrm>
          <a:off x="93917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92092</xdr:rowOff>
    </xdr:from>
    <xdr:ext cx="469744" cy="259045"/>
    <xdr:sp macro="" textlink="">
      <xdr:nvSpPr>
        <xdr:cNvPr id="127" name="n_2aveValue【図書館】&#10;一人当たり面積"/>
        <xdr:cNvSpPr txBox="1"/>
      </xdr:nvSpPr>
      <xdr:spPr>
        <a:xfrm>
          <a:off x="8515427" y="643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109237</xdr:rowOff>
    </xdr:from>
    <xdr:ext cx="469744" cy="259045"/>
    <xdr:sp macro="" textlink="">
      <xdr:nvSpPr>
        <xdr:cNvPr id="128" name="n_3aveValue【図書館】&#10;一人当たり面積"/>
        <xdr:cNvSpPr txBox="1"/>
      </xdr:nvSpPr>
      <xdr:spPr>
        <a:xfrm>
          <a:off x="7626427"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26687</xdr:rowOff>
    </xdr:from>
    <xdr:ext cx="469744" cy="259045"/>
    <xdr:sp macro="" textlink="">
      <xdr:nvSpPr>
        <xdr:cNvPr id="129" name="n_1mainValue【図書館】&#10;一人当たり面積"/>
        <xdr:cNvSpPr txBox="1"/>
      </xdr:nvSpPr>
      <xdr:spPr>
        <a:xfrm>
          <a:off x="939172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32402</xdr:rowOff>
    </xdr:from>
    <xdr:ext cx="469744" cy="259045"/>
    <xdr:sp macro="" textlink="">
      <xdr:nvSpPr>
        <xdr:cNvPr id="130" name="n_2mainValue【図書館】&#10;一人当たり面積"/>
        <xdr:cNvSpPr txBox="1"/>
      </xdr:nvSpPr>
      <xdr:spPr>
        <a:xfrm>
          <a:off x="8515427" y="689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32402</xdr:rowOff>
    </xdr:from>
    <xdr:ext cx="469744" cy="259045"/>
    <xdr:sp macro="" textlink="">
      <xdr:nvSpPr>
        <xdr:cNvPr id="131" name="n_3mainValue【図書館】&#10;一人当たり面積"/>
        <xdr:cNvSpPr txBox="1"/>
      </xdr:nvSpPr>
      <xdr:spPr>
        <a:xfrm>
          <a:off x="7626427" y="689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2" name="テキスト ボックス 14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3" name="直線コネクタ 14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4" name="テキスト ボックス 14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5" name="直線コネクタ 14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6" name="テキスト ボックス 14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7" name="直線コネクタ 14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8" name="テキスト ボックス 14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9" name="直線コネクタ 14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0" name="テキスト ボックス 14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1" name="直線コネクタ 15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2" name="テキスト ボックス 15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4" name="テキスト ボックス 15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120015</xdr:rowOff>
    </xdr:from>
    <xdr:to>
      <xdr:col>24</xdr:col>
      <xdr:colOff>62865</xdr:colOff>
      <xdr:row>64</xdr:row>
      <xdr:rowOff>78105</xdr:rowOff>
    </xdr:to>
    <xdr:cxnSp macro="">
      <xdr:nvCxnSpPr>
        <xdr:cNvPr id="156" name="直線コネクタ 155"/>
        <xdr:cNvCxnSpPr/>
      </xdr:nvCxnSpPr>
      <xdr:spPr>
        <a:xfrm flipV="1">
          <a:off x="4634865" y="9549765"/>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81932</xdr:rowOff>
    </xdr:from>
    <xdr:ext cx="405111" cy="259045"/>
    <xdr:sp macro="" textlink="">
      <xdr:nvSpPr>
        <xdr:cNvPr id="157" name="【体育館・プール】&#10;有形固定資産減価償却率最小値テキスト"/>
        <xdr:cNvSpPr txBox="1"/>
      </xdr:nvSpPr>
      <xdr:spPr>
        <a:xfrm>
          <a:off x="4673600" y="1105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78105</xdr:rowOff>
    </xdr:from>
    <xdr:to>
      <xdr:col>24</xdr:col>
      <xdr:colOff>152400</xdr:colOff>
      <xdr:row>64</xdr:row>
      <xdr:rowOff>78105</xdr:rowOff>
    </xdr:to>
    <xdr:cxnSp macro="">
      <xdr:nvCxnSpPr>
        <xdr:cNvPr id="158" name="直線コネクタ 157"/>
        <xdr:cNvCxnSpPr/>
      </xdr:nvCxnSpPr>
      <xdr:spPr>
        <a:xfrm>
          <a:off x="4546600" y="1105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66692</xdr:rowOff>
    </xdr:from>
    <xdr:ext cx="405111" cy="259045"/>
    <xdr:sp macro="" textlink="">
      <xdr:nvSpPr>
        <xdr:cNvPr id="159" name="【体育館・プール】&#10;有形固定資産減価償却率最大値テキスト"/>
        <xdr:cNvSpPr txBox="1"/>
      </xdr:nvSpPr>
      <xdr:spPr>
        <a:xfrm>
          <a:off x="4673600" y="932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120015</xdr:rowOff>
    </xdr:from>
    <xdr:to>
      <xdr:col>24</xdr:col>
      <xdr:colOff>152400</xdr:colOff>
      <xdr:row>55</xdr:row>
      <xdr:rowOff>120015</xdr:rowOff>
    </xdr:to>
    <xdr:cxnSp macro="">
      <xdr:nvCxnSpPr>
        <xdr:cNvPr id="160" name="直線コネクタ 159"/>
        <xdr:cNvCxnSpPr/>
      </xdr:nvCxnSpPr>
      <xdr:spPr>
        <a:xfrm>
          <a:off x="4546600" y="954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83837</xdr:rowOff>
    </xdr:from>
    <xdr:ext cx="405111" cy="259045"/>
    <xdr:sp macro="" textlink="">
      <xdr:nvSpPr>
        <xdr:cNvPr id="161" name="【体育館・プール】&#10;有形固定資産減価償却率平均値テキスト"/>
        <xdr:cNvSpPr txBox="1"/>
      </xdr:nvSpPr>
      <xdr:spPr>
        <a:xfrm>
          <a:off x="4673600" y="10199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105410</xdr:rowOff>
    </xdr:from>
    <xdr:to>
      <xdr:col>24</xdr:col>
      <xdr:colOff>114300</xdr:colOff>
      <xdr:row>60</xdr:row>
      <xdr:rowOff>35560</xdr:rowOff>
    </xdr:to>
    <xdr:sp macro="" textlink="">
      <xdr:nvSpPr>
        <xdr:cNvPr id="162" name="フローチャート: 判断 161"/>
        <xdr:cNvSpPr/>
      </xdr:nvSpPr>
      <xdr:spPr>
        <a:xfrm>
          <a:off x="45847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105410</xdr:rowOff>
    </xdr:from>
    <xdr:to>
      <xdr:col>20</xdr:col>
      <xdr:colOff>38100</xdr:colOff>
      <xdr:row>60</xdr:row>
      <xdr:rowOff>35560</xdr:rowOff>
    </xdr:to>
    <xdr:sp macro="" textlink="">
      <xdr:nvSpPr>
        <xdr:cNvPr id="163" name="フローチャート: 判断 162"/>
        <xdr:cNvSpPr/>
      </xdr:nvSpPr>
      <xdr:spPr>
        <a:xfrm>
          <a:off x="3746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122555</xdr:rowOff>
    </xdr:from>
    <xdr:to>
      <xdr:col>15</xdr:col>
      <xdr:colOff>101600</xdr:colOff>
      <xdr:row>60</xdr:row>
      <xdr:rowOff>52705</xdr:rowOff>
    </xdr:to>
    <xdr:sp macro="" textlink="">
      <xdr:nvSpPr>
        <xdr:cNvPr id="164" name="フローチャート: 判断 163"/>
        <xdr:cNvSpPr/>
      </xdr:nvSpPr>
      <xdr:spPr>
        <a:xfrm>
          <a:off x="2857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73025</xdr:rowOff>
    </xdr:from>
    <xdr:to>
      <xdr:col>10</xdr:col>
      <xdr:colOff>165100</xdr:colOff>
      <xdr:row>60</xdr:row>
      <xdr:rowOff>3175</xdr:rowOff>
    </xdr:to>
    <xdr:sp macro="" textlink="">
      <xdr:nvSpPr>
        <xdr:cNvPr id="165" name="フローチャート: 判断 164"/>
        <xdr:cNvSpPr/>
      </xdr:nvSpPr>
      <xdr:spPr>
        <a:xfrm>
          <a:off x="1968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124460</xdr:rowOff>
    </xdr:from>
    <xdr:to>
      <xdr:col>24</xdr:col>
      <xdr:colOff>114300</xdr:colOff>
      <xdr:row>59</xdr:row>
      <xdr:rowOff>54610</xdr:rowOff>
    </xdr:to>
    <xdr:sp macro="" textlink="">
      <xdr:nvSpPr>
        <xdr:cNvPr id="171" name="楕円 170"/>
        <xdr:cNvSpPr/>
      </xdr:nvSpPr>
      <xdr:spPr>
        <a:xfrm>
          <a:off x="4584700" y="1006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147337</xdr:rowOff>
    </xdr:from>
    <xdr:ext cx="405111" cy="259045"/>
    <xdr:sp macro="" textlink="">
      <xdr:nvSpPr>
        <xdr:cNvPr id="172" name="【体育館・プール】&#10;有形固定資産減価償却率該当値テキスト"/>
        <xdr:cNvSpPr txBox="1"/>
      </xdr:nvSpPr>
      <xdr:spPr>
        <a:xfrm>
          <a:off x="4673600"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168275</xdr:rowOff>
    </xdr:from>
    <xdr:to>
      <xdr:col>20</xdr:col>
      <xdr:colOff>38100</xdr:colOff>
      <xdr:row>59</xdr:row>
      <xdr:rowOff>98425</xdr:rowOff>
    </xdr:to>
    <xdr:sp macro="" textlink="">
      <xdr:nvSpPr>
        <xdr:cNvPr id="173" name="楕円 172"/>
        <xdr:cNvSpPr/>
      </xdr:nvSpPr>
      <xdr:spPr>
        <a:xfrm>
          <a:off x="3746500" y="1011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3810</xdr:rowOff>
    </xdr:from>
    <xdr:to>
      <xdr:col>24</xdr:col>
      <xdr:colOff>63500</xdr:colOff>
      <xdr:row>59</xdr:row>
      <xdr:rowOff>47625</xdr:rowOff>
    </xdr:to>
    <xdr:cxnSp macro="">
      <xdr:nvCxnSpPr>
        <xdr:cNvPr id="174" name="直線コネクタ 173"/>
        <xdr:cNvCxnSpPr/>
      </xdr:nvCxnSpPr>
      <xdr:spPr>
        <a:xfrm flipV="1">
          <a:off x="3797300" y="1011936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40640</xdr:rowOff>
    </xdr:from>
    <xdr:to>
      <xdr:col>15</xdr:col>
      <xdr:colOff>101600</xdr:colOff>
      <xdr:row>59</xdr:row>
      <xdr:rowOff>142240</xdr:rowOff>
    </xdr:to>
    <xdr:sp macro="" textlink="">
      <xdr:nvSpPr>
        <xdr:cNvPr id="175" name="楕円 174"/>
        <xdr:cNvSpPr/>
      </xdr:nvSpPr>
      <xdr:spPr>
        <a:xfrm>
          <a:off x="2857500" y="1015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47625</xdr:rowOff>
    </xdr:from>
    <xdr:to>
      <xdr:col>19</xdr:col>
      <xdr:colOff>177800</xdr:colOff>
      <xdr:row>59</xdr:row>
      <xdr:rowOff>91440</xdr:rowOff>
    </xdr:to>
    <xdr:cxnSp macro="">
      <xdr:nvCxnSpPr>
        <xdr:cNvPr id="176" name="直線コネクタ 175"/>
        <xdr:cNvCxnSpPr/>
      </xdr:nvCxnSpPr>
      <xdr:spPr>
        <a:xfrm flipV="1">
          <a:off x="2908300" y="1016317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82550</xdr:rowOff>
    </xdr:from>
    <xdr:to>
      <xdr:col>10</xdr:col>
      <xdr:colOff>165100</xdr:colOff>
      <xdr:row>60</xdr:row>
      <xdr:rowOff>12700</xdr:rowOff>
    </xdr:to>
    <xdr:sp macro="" textlink="">
      <xdr:nvSpPr>
        <xdr:cNvPr id="177" name="楕円 176"/>
        <xdr:cNvSpPr/>
      </xdr:nvSpPr>
      <xdr:spPr>
        <a:xfrm>
          <a:off x="19685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91440</xdr:rowOff>
    </xdr:from>
    <xdr:to>
      <xdr:col>15</xdr:col>
      <xdr:colOff>50800</xdr:colOff>
      <xdr:row>59</xdr:row>
      <xdr:rowOff>133350</xdr:rowOff>
    </xdr:to>
    <xdr:cxnSp macro="">
      <xdr:nvCxnSpPr>
        <xdr:cNvPr id="178" name="直線コネクタ 177"/>
        <xdr:cNvCxnSpPr/>
      </xdr:nvCxnSpPr>
      <xdr:spPr>
        <a:xfrm flipV="1">
          <a:off x="2019300" y="1020699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26687</xdr:rowOff>
    </xdr:from>
    <xdr:ext cx="405111" cy="259045"/>
    <xdr:sp macro="" textlink="">
      <xdr:nvSpPr>
        <xdr:cNvPr id="179" name="n_1aveValue【体育館・プール】&#10;有形固定資産減価償却率"/>
        <xdr:cNvSpPr txBox="1"/>
      </xdr:nvSpPr>
      <xdr:spPr>
        <a:xfrm>
          <a:off x="3582044"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43832</xdr:rowOff>
    </xdr:from>
    <xdr:ext cx="405111" cy="259045"/>
    <xdr:sp macro="" textlink="">
      <xdr:nvSpPr>
        <xdr:cNvPr id="180" name="n_2aveValue【体育館・プール】&#10;有形固定資産減価償却率"/>
        <xdr:cNvSpPr txBox="1"/>
      </xdr:nvSpPr>
      <xdr:spPr>
        <a:xfrm>
          <a:off x="2705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19702</xdr:rowOff>
    </xdr:from>
    <xdr:ext cx="405111" cy="259045"/>
    <xdr:sp macro="" textlink="">
      <xdr:nvSpPr>
        <xdr:cNvPr id="181" name="n_3aveValue【体育館・プール】&#10;有形固定資産減価償却率"/>
        <xdr:cNvSpPr txBox="1"/>
      </xdr:nvSpPr>
      <xdr:spPr>
        <a:xfrm>
          <a:off x="1816744" y="996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114952</xdr:rowOff>
    </xdr:from>
    <xdr:ext cx="405111" cy="259045"/>
    <xdr:sp macro="" textlink="">
      <xdr:nvSpPr>
        <xdr:cNvPr id="182" name="n_1mainValue【体育館・プール】&#10;有形固定資産減価償却率"/>
        <xdr:cNvSpPr txBox="1"/>
      </xdr:nvSpPr>
      <xdr:spPr>
        <a:xfrm>
          <a:off x="3582044" y="988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158767</xdr:rowOff>
    </xdr:from>
    <xdr:ext cx="405111" cy="259045"/>
    <xdr:sp macro="" textlink="">
      <xdr:nvSpPr>
        <xdr:cNvPr id="183" name="n_2mainValue【体育館・プール】&#10;有形固定資産減価償却率"/>
        <xdr:cNvSpPr txBox="1"/>
      </xdr:nvSpPr>
      <xdr:spPr>
        <a:xfrm>
          <a:off x="2705744" y="993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3827</xdr:rowOff>
    </xdr:from>
    <xdr:ext cx="405111" cy="259045"/>
    <xdr:sp macro="" textlink="">
      <xdr:nvSpPr>
        <xdr:cNvPr id="184" name="n_3mainValue【体育館・プール】&#10;有形固定資産減価償却率"/>
        <xdr:cNvSpPr txBox="1"/>
      </xdr:nvSpPr>
      <xdr:spPr>
        <a:xfrm>
          <a:off x="1816744" y="1029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5" name="正方形/長方形 18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6" name="正方形/長方形 18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7" name="正方形/長方形 18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8" name="正方形/長方形 18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9" name="正方形/長方形 18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0" name="正方形/長方形 18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1" name="正方形/長方形 19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2" name="正方形/長方形 19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3" name="テキスト ボックス 19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4" name="直線コネクタ 19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5" name="直線コネクタ 19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96" name="テキスト ボックス 195"/>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7" name="直線コネクタ 19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98" name="テキスト ボックス 197"/>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9" name="直線コネクタ 19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00" name="テキスト ボックス 199"/>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1" name="直線コネクタ 20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02" name="テキスト ボックス 201"/>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3" name="直線コネクタ 20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4" name="テキスト ボックス 20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123901</xdr:rowOff>
    </xdr:from>
    <xdr:to>
      <xdr:col>54</xdr:col>
      <xdr:colOff>189865</xdr:colOff>
      <xdr:row>63</xdr:row>
      <xdr:rowOff>162763</xdr:rowOff>
    </xdr:to>
    <xdr:cxnSp macro="">
      <xdr:nvCxnSpPr>
        <xdr:cNvPr id="206" name="直線コネクタ 205"/>
        <xdr:cNvCxnSpPr/>
      </xdr:nvCxnSpPr>
      <xdr:spPr>
        <a:xfrm flipV="1">
          <a:off x="10476865" y="9896551"/>
          <a:ext cx="0" cy="1067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166590</xdr:rowOff>
    </xdr:from>
    <xdr:ext cx="469744" cy="259045"/>
    <xdr:sp macro="" textlink="">
      <xdr:nvSpPr>
        <xdr:cNvPr id="207" name="【体育館・プール】&#10;一人当たり面積最小値テキスト"/>
        <xdr:cNvSpPr txBox="1"/>
      </xdr:nvSpPr>
      <xdr:spPr>
        <a:xfrm>
          <a:off x="10515600" y="1096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162763</xdr:rowOff>
    </xdr:from>
    <xdr:to>
      <xdr:col>55</xdr:col>
      <xdr:colOff>88900</xdr:colOff>
      <xdr:row>63</xdr:row>
      <xdr:rowOff>162763</xdr:rowOff>
    </xdr:to>
    <xdr:cxnSp macro="">
      <xdr:nvCxnSpPr>
        <xdr:cNvPr id="208" name="直線コネクタ 207"/>
        <xdr:cNvCxnSpPr/>
      </xdr:nvCxnSpPr>
      <xdr:spPr>
        <a:xfrm>
          <a:off x="10388600" y="1096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70578</xdr:rowOff>
    </xdr:from>
    <xdr:ext cx="469744" cy="259045"/>
    <xdr:sp macro="" textlink="">
      <xdr:nvSpPr>
        <xdr:cNvPr id="209" name="【体育館・プール】&#10;一人当たり面積最大値テキスト"/>
        <xdr:cNvSpPr txBox="1"/>
      </xdr:nvSpPr>
      <xdr:spPr>
        <a:xfrm>
          <a:off x="10515600" y="967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123901</xdr:rowOff>
    </xdr:from>
    <xdr:to>
      <xdr:col>55</xdr:col>
      <xdr:colOff>88900</xdr:colOff>
      <xdr:row>57</xdr:row>
      <xdr:rowOff>123901</xdr:rowOff>
    </xdr:to>
    <xdr:cxnSp macro="">
      <xdr:nvCxnSpPr>
        <xdr:cNvPr id="210" name="直線コネクタ 209"/>
        <xdr:cNvCxnSpPr/>
      </xdr:nvCxnSpPr>
      <xdr:spPr>
        <a:xfrm>
          <a:off x="10388600" y="9896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113251</xdr:rowOff>
    </xdr:from>
    <xdr:ext cx="469744" cy="259045"/>
    <xdr:sp macro="" textlink="">
      <xdr:nvSpPr>
        <xdr:cNvPr id="211" name="【体育館・プール】&#10;一人当たり面積平均値テキスト"/>
        <xdr:cNvSpPr txBox="1"/>
      </xdr:nvSpPr>
      <xdr:spPr>
        <a:xfrm>
          <a:off x="10515600" y="107431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134824</xdr:rowOff>
    </xdr:from>
    <xdr:to>
      <xdr:col>55</xdr:col>
      <xdr:colOff>50800</xdr:colOff>
      <xdr:row>63</xdr:row>
      <xdr:rowOff>64974</xdr:rowOff>
    </xdr:to>
    <xdr:sp macro="" textlink="">
      <xdr:nvSpPr>
        <xdr:cNvPr id="212" name="フローチャート: 判断 211"/>
        <xdr:cNvSpPr/>
      </xdr:nvSpPr>
      <xdr:spPr>
        <a:xfrm>
          <a:off x="10426700" y="1076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143053</xdr:rowOff>
    </xdr:from>
    <xdr:to>
      <xdr:col>50</xdr:col>
      <xdr:colOff>165100</xdr:colOff>
      <xdr:row>63</xdr:row>
      <xdr:rowOff>73203</xdr:rowOff>
    </xdr:to>
    <xdr:sp macro="" textlink="">
      <xdr:nvSpPr>
        <xdr:cNvPr id="213" name="フローチャート: 判断 212"/>
        <xdr:cNvSpPr/>
      </xdr:nvSpPr>
      <xdr:spPr>
        <a:xfrm>
          <a:off x="9588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143053</xdr:rowOff>
    </xdr:from>
    <xdr:to>
      <xdr:col>46</xdr:col>
      <xdr:colOff>38100</xdr:colOff>
      <xdr:row>63</xdr:row>
      <xdr:rowOff>73203</xdr:rowOff>
    </xdr:to>
    <xdr:sp macro="" textlink="">
      <xdr:nvSpPr>
        <xdr:cNvPr id="214" name="フローチャート: 判断 213"/>
        <xdr:cNvSpPr/>
      </xdr:nvSpPr>
      <xdr:spPr>
        <a:xfrm>
          <a:off x="8699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144882</xdr:rowOff>
    </xdr:from>
    <xdr:to>
      <xdr:col>41</xdr:col>
      <xdr:colOff>101600</xdr:colOff>
      <xdr:row>63</xdr:row>
      <xdr:rowOff>75032</xdr:rowOff>
    </xdr:to>
    <xdr:sp macro="" textlink="">
      <xdr:nvSpPr>
        <xdr:cNvPr id="215" name="フローチャート: 判断 214"/>
        <xdr:cNvSpPr/>
      </xdr:nvSpPr>
      <xdr:spPr>
        <a:xfrm>
          <a:off x="7810500" y="10774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6" name="テキスト ボックス 21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7" name="テキスト ボックス 21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8" name="テキスト ボックス 21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9" name="テキスト ボックス 21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0" name="テキスト ボックス 21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117907</xdr:rowOff>
    </xdr:from>
    <xdr:to>
      <xdr:col>55</xdr:col>
      <xdr:colOff>50800</xdr:colOff>
      <xdr:row>63</xdr:row>
      <xdr:rowOff>48057</xdr:rowOff>
    </xdr:to>
    <xdr:sp macro="" textlink="">
      <xdr:nvSpPr>
        <xdr:cNvPr id="221" name="楕円 220"/>
        <xdr:cNvSpPr/>
      </xdr:nvSpPr>
      <xdr:spPr>
        <a:xfrm>
          <a:off x="10426700" y="10747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140784</xdr:rowOff>
    </xdr:from>
    <xdr:ext cx="469744" cy="259045"/>
    <xdr:sp macro="" textlink="">
      <xdr:nvSpPr>
        <xdr:cNvPr id="222" name="【体育館・プール】&#10;一人当たり面積該当値テキスト"/>
        <xdr:cNvSpPr txBox="1"/>
      </xdr:nvSpPr>
      <xdr:spPr>
        <a:xfrm>
          <a:off x="10515600" y="10599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121107</xdr:rowOff>
    </xdr:from>
    <xdr:to>
      <xdr:col>50</xdr:col>
      <xdr:colOff>165100</xdr:colOff>
      <xdr:row>63</xdr:row>
      <xdr:rowOff>51257</xdr:rowOff>
    </xdr:to>
    <xdr:sp macro="" textlink="">
      <xdr:nvSpPr>
        <xdr:cNvPr id="223" name="楕円 222"/>
        <xdr:cNvSpPr/>
      </xdr:nvSpPr>
      <xdr:spPr>
        <a:xfrm>
          <a:off x="9588500" y="10751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168707</xdr:rowOff>
    </xdr:from>
    <xdr:to>
      <xdr:col>55</xdr:col>
      <xdr:colOff>0</xdr:colOff>
      <xdr:row>63</xdr:row>
      <xdr:rowOff>457</xdr:rowOff>
    </xdr:to>
    <xdr:cxnSp macro="">
      <xdr:nvCxnSpPr>
        <xdr:cNvPr id="224" name="直線コネクタ 223"/>
        <xdr:cNvCxnSpPr/>
      </xdr:nvCxnSpPr>
      <xdr:spPr>
        <a:xfrm flipV="1">
          <a:off x="9639300" y="10798607"/>
          <a:ext cx="8382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123851</xdr:rowOff>
    </xdr:from>
    <xdr:to>
      <xdr:col>46</xdr:col>
      <xdr:colOff>38100</xdr:colOff>
      <xdr:row>63</xdr:row>
      <xdr:rowOff>54001</xdr:rowOff>
    </xdr:to>
    <xdr:sp macro="" textlink="">
      <xdr:nvSpPr>
        <xdr:cNvPr id="225" name="楕円 224"/>
        <xdr:cNvSpPr/>
      </xdr:nvSpPr>
      <xdr:spPr>
        <a:xfrm>
          <a:off x="8699500" y="10753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457</xdr:rowOff>
    </xdr:from>
    <xdr:to>
      <xdr:col>50</xdr:col>
      <xdr:colOff>114300</xdr:colOff>
      <xdr:row>63</xdr:row>
      <xdr:rowOff>3201</xdr:rowOff>
    </xdr:to>
    <xdr:cxnSp macro="">
      <xdr:nvCxnSpPr>
        <xdr:cNvPr id="226" name="直線コネクタ 225"/>
        <xdr:cNvCxnSpPr/>
      </xdr:nvCxnSpPr>
      <xdr:spPr>
        <a:xfrm flipV="1">
          <a:off x="8750300" y="10801807"/>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114249</xdr:rowOff>
    </xdr:from>
    <xdr:to>
      <xdr:col>41</xdr:col>
      <xdr:colOff>101600</xdr:colOff>
      <xdr:row>63</xdr:row>
      <xdr:rowOff>44399</xdr:rowOff>
    </xdr:to>
    <xdr:sp macro="" textlink="">
      <xdr:nvSpPr>
        <xdr:cNvPr id="227" name="楕円 226"/>
        <xdr:cNvSpPr/>
      </xdr:nvSpPr>
      <xdr:spPr>
        <a:xfrm>
          <a:off x="7810500" y="10744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165049</xdr:rowOff>
    </xdr:from>
    <xdr:to>
      <xdr:col>45</xdr:col>
      <xdr:colOff>177800</xdr:colOff>
      <xdr:row>63</xdr:row>
      <xdr:rowOff>3201</xdr:rowOff>
    </xdr:to>
    <xdr:cxnSp macro="">
      <xdr:nvCxnSpPr>
        <xdr:cNvPr id="228" name="直線コネクタ 227"/>
        <xdr:cNvCxnSpPr/>
      </xdr:nvCxnSpPr>
      <xdr:spPr>
        <a:xfrm>
          <a:off x="7861300" y="10794949"/>
          <a:ext cx="889000" cy="9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64330</xdr:rowOff>
    </xdr:from>
    <xdr:ext cx="469744" cy="259045"/>
    <xdr:sp macro="" textlink="">
      <xdr:nvSpPr>
        <xdr:cNvPr id="229" name="n_1aveValue【体育館・プール】&#10;一人当たり面積"/>
        <xdr:cNvSpPr txBox="1"/>
      </xdr:nvSpPr>
      <xdr:spPr>
        <a:xfrm>
          <a:off x="9391727" y="1086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64330</xdr:rowOff>
    </xdr:from>
    <xdr:ext cx="469744" cy="259045"/>
    <xdr:sp macro="" textlink="">
      <xdr:nvSpPr>
        <xdr:cNvPr id="230" name="n_2aveValue【体育館・プール】&#10;一人当たり面積"/>
        <xdr:cNvSpPr txBox="1"/>
      </xdr:nvSpPr>
      <xdr:spPr>
        <a:xfrm>
          <a:off x="8515427" y="1086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66159</xdr:rowOff>
    </xdr:from>
    <xdr:ext cx="469744" cy="259045"/>
    <xdr:sp macro="" textlink="">
      <xdr:nvSpPr>
        <xdr:cNvPr id="231" name="n_3aveValue【体育館・プール】&#10;一人当たり面積"/>
        <xdr:cNvSpPr txBox="1"/>
      </xdr:nvSpPr>
      <xdr:spPr>
        <a:xfrm>
          <a:off x="7626427" y="10867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67784</xdr:rowOff>
    </xdr:from>
    <xdr:ext cx="469744" cy="259045"/>
    <xdr:sp macro="" textlink="">
      <xdr:nvSpPr>
        <xdr:cNvPr id="232" name="n_1mainValue【体育館・プール】&#10;一人当たり面積"/>
        <xdr:cNvSpPr txBox="1"/>
      </xdr:nvSpPr>
      <xdr:spPr>
        <a:xfrm>
          <a:off x="9391727" y="10526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70528</xdr:rowOff>
    </xdr:from>
    <xdr:ext cx="469744" cy="259045"/>
    <xdr:sp macro="" textlink="">
      <xdr:nvSpPr>
        <xdr:cNvPr id="233" name="n_2mainValue【体育館・プール】&#10;一人当たり面積"/>
        <xdr:cNvSpPr txBox="1"/>
      </xdr:nvSpPr>
      <xdr:spPr>
        <a:xfrm>
          <a:off x="8515427" y="10528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60926</xdr:rowOff>
    </xdr:from>
    <xdr:ext cx="469744" cy="259045"/>
    <xdr:sp macro="" textlink="">
      <xdr:nvSpPr>
        <xdr:cNvPr id="234" name="n_3mainValue【体育館・プール】&#10;一人当たり面積"/>
        <xdr:cNvSpPr txBox="1"/>
      </xdr:nvSpPr>
      <xdr:spPr>
        <a:xfrm>
          <a:off x="7626427" y="10519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5" name="正方形/長方形 23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6" name="正方形/長方形 23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7" name="正方形/長方形 23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8" name="正方形/長方形 23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9" name="正方形/長方形 23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0" name="正方形/長方形 23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1" name="正方形/長方形 24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2" name="正方形/長方形 24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3" name="テキスト ボックス 24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4" name="直線コネクタ 24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5" name="テキスト ボックス 244"/>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6" name="直線コネクタ 24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7" name="テキスト ボックス 246"/>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8" name="直線コネクタ 24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9" name="テキスト ボックス 24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0" name="直線コネクタ 24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1" name="テキスト ボックス 25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2" name="直線コネクタ 25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3" name="テキスト ボックス 25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4" name="直線コネクタ 25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5" name="テキスト ボックス 254"/>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6" name="直線コネクタ 25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7" name="テキスト ボックス 25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120014</xdr:rowOff>
    </xdr:to>
    <xdr:cxnSp macro="">
      <xdr:nvCxnSpPr>
        <xdr:cNvPr id="259" name="直線コネクタ 258"/>
        <xdr:cNvCxnSpPr/>
      </xdr:nvCxnSpPr>
      <xdr:spPr>
        <a:xfrm flipV="1">
          <a:off x="4634865" y="13335000"/>
          <a:ext cx="0" cy="1529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123841</xdr:rowOff>
    </xdr:from>
    <xdr:ext cx="405111" cy="259045"/>
    <xdr:sp macro="" textlink="">
      <xdr:nvSpPr>
        <xdr:cNvPr id="260" name="【福祉施設】&#10;有形固定資産減価償却率最小値テキスト"/>
        <xdr:cNvSpPr txBox="1"/>
      </xdr:nvSpPr>
      <xdr:spPr>
        <a:xfrm>
          <a:off x="4673600" y="1486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120014</xdr:rowOff>
    </xdr:from>
    <xdr:to>
      <xdr:col>24</xdr:col>
      <xdr:colOff>152400</xdr:colOff>
      <xdr:row>86</xdr:row>
      <xdr:rowOff>120014</xdr:rowOff>
    </xdr:to>
    <xdr:cxnSp macro="">
      <xdr:nvCxnSpPr>
        <xdr:cNvPr id="261" name="直線コネクタ 260"/>
        <xdr:cNvCxnSpPr/>
      </xdr:nvCxnSpPr>
      <xdr:spPr>
        <a:xfrm>
          <a:off x="4546600" y="1486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62" name="【福祉施設】&#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63" name="直線コネクタ 262"/>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90188</xdr:rowOff>
    </xdr:from>
    <xdr:ext cx="405111" cy="259045"/>
    <xdr:sp macro="" textlink="">
      <xdr:nvSpPr>
        <xdr:cNvPr id="264" name="【福祉施設】&#10;有形固定資産減価償却率平均値テキスト"/>
        <xdr:cNvSpPr txBox="1"/>
      </xdr:nvSpPr>
      <xdr:spPr>
        <a:xfrm>
          <a:off x="4673600" y="13977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67311</xdr:rowOff>
    </xdr:from>
    <xdr:to>
      <xdr:col>24</xdr:col>
      <xdr:colOff>114300</xdr:colOff>
      <xdr:row>82</xdr:row>
      <xdr:rowOff>168911</xdr:rowOff>
    </xdr:to>
    <xdr:sp macro="" textlink="">
      <xdr:nvSpPr>
        <xdr:cNvPr id="265" name="フローチャート: 判断 264"/>
        <xdr:cNvSpPr/>
      </xdr:nvSpPr>
      <xdr:spPr>
        <a:xfrm>
          <a:off x="45847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90170</xdr:rowOff>
    </xdr:from>
    <xdr:to>
      <xdr:col>20</xdr:col>
      <xdr:colOff>38100</xdr:colOff>
      <xdr:row>83</xdr:row>
      <xdr:rowOff>20320</xdr:rowOff>
    </xdr:to>
    <xdr:sp macro="" textlink="">
      <xdr:nvSpPr>
        <xdr:cNvPr id="266" name="フローチャート: 判断 265"/>
        <xdr:cNvSpPr/>
      </xdr:nvSpPr>
      <xdr:spPr>
        <a:xfrm>
          <a:off x="3746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93980</xdr:rowOff>
    </xdr:from>
    <xdr:to>
      <xdr:col>15</xdr:col>
      <xdr:colOff>101600</xdr:colOff>
      <xdr:row>83</xdr:row>
      <xdr:rowOff>24130</xdr:rowOff>
    </xdr:to>
    <xdr:sp macro="" textlink="">
      <xdr:nvSpPr>
        <xdr:cNvPr id="267" name="フローチャート: 判断 266"/>
        <xdr:cNvSpPr/>
      </xdr:nvSpPr>
      <xdr:spPr>
        <a:xfrm>
          <a:off x="2857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151130</xdr:rowOff>
    </xdr:from>
    <xdr:to>
      <xdr:col>10</xdr:col>
      <xdr:colOff>165100</xdr:colOff>
      <xdr:row>83</xdr:row>
      <xdr:rowOff>81280</xdr:rowOff>
    </xdr:to>
    <xdr:sp macro="" textlink="">
      <xdr:nvSpPr>
        <xdr:cNvPr id="268" name="フローチャート: 判断 267"/>
        <xdr:cNvSpPr/>
      </xdr:nvSpPr>
      <xdr:spPr>
        <a:xfrm>
          <a:off x="19685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9" name="テキスト ボックス 26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0" name="テキスト ボックス 26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1" name="テキスト ボックス 27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2" name="テキスト ボックス 27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3" name="テキスト ボックス 27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4445</xdr:rowOff>
    </xdr:from>
    <xdr:to>
      <xdr:col>24</xdr:col>
      <xdr:colOff>114300</xdr:colOff>
      <xdr:row>85</xdr:row>
      <xdr:rowOff>106045</xdr:rowOff>
    </xdr:to>
    <xdr:sp macro="" textlink="">
      <xdr:nvSpPr>
        <xdr:cNvPr id="274" name="楕円 273"/>
        <xdr:cNvSpPr/>
      </xdr:nvSpPr>
      <xdr:spPr>
        <a:xfrm>
          <a:off x="4584700" y="1457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154322</xdr:rowOff>
    </xdr:from>
    <xdr:ext cx="405111" cy="259045"/>
    <xdr:sp macro="" textlink="">
      <xdr:nvSpPr>
        <xdr:cNvPr id="275" name="【福祉施設】&#10;有形固定資産減価償却率該当値テキスト"/>
        <xdr:cNvSpPr txBox="1"/>
      </xdr:nvSpPr>
      <xdr:spPr>
        <a:xfrm>
          <a:off x="4673600" y="1455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38736</xdr:rowOff>
    </xdr:from>
    <xdr:to>
      <xdr:col>20</xdr:col>
      <xdr:colOff>38100</xdr:colOff>
      <xdr:row>85</xdr:row>
      <xdr:rowOff>140336</xdr:rowOff>
    </xdr:to>
    <xdr:sp macro="" textlink="">
      <xdr:nvSpPr>
        <xdr:cNvPr id="276" name="楕円 275"/>
        <xdr:cNvSpPr/>
      </xdr:nvSpPr>
      <xdr:spPr>
        <a:xfrm>
          <a:off x="3746500" y="1461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55245</xdr:rowOff>
    </xdr:from>
    <xdr:to>
      <xdr:col>24</xdr:col>
      <xdr:colOff>63500</xdr:colOff>
      <xdr:row>85</xdr:row>
      <xdr:rowOff>89536</xdr:rowOff>
    </xdr:to>
    <xdr:cxnSp macro="">
      <xdr:nvCxnSpPr>
        <xdr:cNvPr id="277" name="直線コネクタ 276"/>
        <xdr:cNvCxnSpPr/>
      </xdr:nvCxnSpPr>
      <xdr:spPr>
        <a:xfrm flipV="1">
          <a:off x="3797300" y="14628495"/>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76836</xdr:rowOff>
    </xdr:from>
    <xdr:to>
      <xdr:col>15</xdr:col>
      <xdr:colOff>101600</xdr:colOff>
      <xdr:row>86</xdr:row>
      <xdr:rowOff>6986</xdr:rowOff>
    </xdr:to>
    <xdr:sp macro="" textlink="">
      <xdr:nvSpPr>
        <xdr:cNvPr id="278" name="楕円 277"/>
        <xdr:cNvSpPr/>
      </xdr:nvSpPr>
      <xdr:spPr>
        <a:xfrm>
          <a:off x="2857500" y="1465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89536</xdr:rowOff>
    </xdr:from>
    <xdr:to>
      <xdr:col>19</xdr:col>
      <xdr:colOff>177800</xdr:colOff>
      <xdr:row>85</xdr:row>
      <xdr:rowOff>127636</xdr:rowOff>
    </xdr:to>
    <xdr:cxnSp macro="">
      <xdr:nvCxnSpPr>
        <xdr:cNvPr id="279" name="直線コネクタ 278"/>
        <xdr:cNvCxnSpPr/>
      </xdr:nvCxnSpPr>
      <xdr:spPr>
        <a:xfrm flipV="1">
          <a:off x="2908300" y="14662786"/>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122555</xdr:rowOff>
    </xdr:from>
    <xdr:to>
      <xdr:col>10</xdr:col>
      <xdr:colOff>165100</xdr:colOff>
      <xdr:row>86</xdr:row>
      <xdr:rowOff>52705</xdr:rowOff>
    </xdr:to>
    <xdr:sp macro="" textlink="">
      <xdr:nvSpPr>
        <xdr:cNvPr id="280" name="楕円 279"/>
        <xdr:cNvSpPr/>
      </xdr:nvSpPr>
      <xdr:spPr>
        <a:xfrm>
          <a:off x="1968500" y="1469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127636</xdr:rowOff>
    </xdr:from>
    <xdr:to>
      <xdr:col>15</xdr:col>
      <xdr:colOff>50800</xdr:colOff>
      <xdr:row>86</xdr:row>
      <xdr:rowOff>1905</xdr:rowOff>
    </xdr:to>
    <xdr:cxnSp macro="">
      <xdr:nvCxnSpPr>
        <xdr:cNvPr id="281" name="直線コネクタ 280"/>
        <xdr:cNvCxnSpPr/>
      </xdr:nvCxnSpPr>
      <xdr:spPr>
        <a:xfrm flipV="1">
          <a:off x="2019300" y="14700886"/>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36847</xdr:rowOff>
    </xdr:from>
    <xdr:ext cx="405111" cy="259045"/>
    <xdr:sp macro="" textlink="">
      <xdr:nvSpPr>
        <xdr:cNvPr id="282" name="n_1aveValue【福祉施設】&#10;有形固定資産減価償却率"/>
        <xdr:cNvSpPr txBox="1"/>
      </xdr:nvSpPr>
      <xdr:spPr>
        <a:xfrm>
          <a:off x="358204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40657</xdr:rowOff>
    </xdr:from>
    <xdr:ext cx="405111" cy="259045"/>
    <xdr:sp macro="" textlink="">
      <xdr:nvSpPr>
        <xdr:cNvPr id="283" name="n_2aveValue【福祉施設】&#10;有形固定資産減価償却率"/>
        <xdr:cNvSpPr txBox="1"/>
      </xdr:nvSpPr>
      <xdr:spPr>
        <a:xfrm>
          <a:off x="2705744" y="1392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97807</xdr:rowOff>
    </xdr:from>
    <xdr:ext cx="405111" cy="259045"/>
    <xdr:sp macro="" textlink="">
      <xdr:nvSpPr>
        <xdr:cNvPr id="284" name="n_3aveValue【福祉施設】&#10;有形固定資産減価償却率"/>
        <xdr:cNvSpPr txBox="1"/>
      </xdr:nvSpPr>
      <xdr:spPr>
        <a:xfrm>
          <a:off x="1816744" y="13985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131463</xdr:rowOff>
    </xdr:from>
    <xdr:ext cx="405111" cy="259045"/>
    <xdr:sp macro="" textlink="">
      <xdr:nvSpPr>
        <xdr:cNvPr id="285" name="n_1mainValue【福祉施設】&#10;有形固定資産減価償却率"/>
        <xdr:cNvSpPr txBox="1"/>
      </xdr:nvSpPr>
      <xdr:spPr>
        <a:xfrm>
          <a:off x="3582044" y="1470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169563</xdr:rowOff>
    </xdr:from>
    <xdr:ext cx="405111" cy="259045"/>
    <xdr:sp macro="" textlink="">
      <xdr:nvSpPr>
        <xdr:cNvPr id="286" name="n_2mainValue【福祉施設】&#10;有形固定資産減価償却率"/>
        <xdr:cNvSpPr txBox="1"/>
      </xdr:nvSpPr>
      <xdr:spPr>
        <a:xfrm>
          <a:off x="2705744" y="14742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43832</xdr:rowOff>
    </xdr:from>
    <xdr:ext cx="405111" cy="259045"/>
    <xdr:sp macro="" textlink="">
      <xdr:nvSpPr>
        <xdr:cNvPr id="287" name="n_3mainValue【福祉施設】&#10;有形固定資産減価償却率"/>
        <xdr:cNvSpPr txBox="1"/>
      </xdr:nvSpPr>
      <xdr:spPr>
        <a:xfrm>
          <a:off x="1816744" y="1478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8" name="正方形/長方形 28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9" name="正方形/長方形 28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0" name="正方形/長方形 28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1" name="正方形/長方形 29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2" name="正方形/長方形 29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3" name="正方形/長方形 29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4" name="正方形/長方形 29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5" name="正方形/長方形 29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6" name="テキスト ボックス 29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7" name="直線コネクタ 29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8" name="直線コネクタ 29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9" name="テキスト ボックス 29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0" name="直線コネクタ 29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1" name="テキスト ボックス 30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2" name="直線コネクタ 30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3" name="テキスト ボックス 30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4" name="直線コネクタ 30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05" name="テキスト ボックス 30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6" name="直線コネクタ 30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7" name="テキスト ボックス 30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8" name="直線コネクタ 30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9" name="テキスト ボックス 30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2539</xdr:rowOff>
    </xdr:from>
    <xdr:to>
      <xdr:col>54</xdr:col>
      <xdr:colOff>189865</xdr:colOff>
      <xdr:row>86</xdr:row>
      <xdr:rowOff>107950</xdr:rowOff>
    </xdr:to>
    <xdr:cxnSp macro="">
      <xdr:nvCxnSpPr>
        <xdr:cNvPr id="311" name="直線コネクタ 310"/>
        <xdr:cNvCxnSpPr/>
      </xdr:nvCxnSpPr>
      <xdr:spPr>
        <a:xfrm flipV="1">
          <a:off x="10476865" y="13547089"/>
          <a:ext cx="0" cy="1305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312" name="【福祉施設】&#10;一人当たり面積最小値テキスト"/>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313" name="直線コネクタ 312"/>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120666</xdr:rowOff>
    </xdr:from>
    <xdr:ext cx="469744" cy="259045"/>
    <xdr:sp macro="" textlink="">
      <xdr:nvSpPr>
        <xdr:cNvPr id="314" name="【福祉施設】&#10;一人当たり面積最大値テキスト"/>
        <xdr:cNvSpPr txBox="1"/>
      </xdr:nvSpPr>
      <xdr:spPr>
        <a:xfrm>
          <a:off x="10515600" y="13322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2539</xdr:rowOff>
    </xdr:from>
    <xdr:to>
      <xdr:col>55</xdr:col>
      <xdr:colOff>88900</xdr:colOff>
      <xdr:row>79</xdr:row>
      <xdr:rowOff>2539</xdr:rowOff>
    </xdr:to>
    <xdr:cxnSp macro="">
      <xdr:nvCxnSpPr>
        <xdr:cNvPr id="315" name="直線コネクタ 314"/>
        <xdr:cNvCxnSpPr/>
      </xdr:nvCxnSpPr>
      <xdr:spPr>
        <a:xfrm>
          <a:off x="10388600" y="1354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55897</xdr:rowOff>
    </xdr:from>
    <xdr:ext cx="469744" cy="259045"/>
    <xdr:sp macro="" textlink="">
      <xdr:nvSpPr>
        <xdr:cNvPr id="316" name="【福祉施設】&#10;一人当たり面積平均値テキスト"/>
        <xdr:cNvSpPr txBox="1"/>
      </xdr:nvSpPr>
      <xdr:spPr>
        <a:xfrm>
          <a:off x="10515600" y="14457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33020</xdr:rowOff>
    </xdr:from>
    <xdr:to>
      <xdr:col>55</xdr:col>
      <xdr:colOff>50800</xdr:colOff>
      <xdr:row>85</xdr:row>
      <xdr:rowOff>134620</xdr:rowOff>
    </xdr:to>
    <xdr:sp macro="" textlink="">
      <xdr:nvSpPr>
        <xdr:cNvPr id="317" name="フローチャート: 判断 316"/>
        <xdr:cNvSpPr/>
      </xdr:nvSpPr>
      <xdr:spPr>
        <a:xfrm>
          <a:off x="104267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49530</xdr:rowOff>
    </xdr:from>
    <xdr:to>
      <xdr:col>50</xdr:col>
      <xdr:colOff>165100</xdr:colOff>
      <xdr:row>85</xdr:row>
      <xdr:rowOff>151130</xdr:rowOff>
    </xdr:to>
    <xdr:sp macro="" textlink="">
      <xdr:nvSpPr>
        <xdr:cNvPr id="318" name="フローチャート: 判断 317"/>
        <xdr:cNvSpPr/>
      </xdr:nvSpPr>
      <xdr:spPr>
        <a:xfrm>
          <a:off x="9588500" y="1462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39370</xdr:rowOff>
    </xdr:from>
    <xdr:to>
      <xdr:col>46</xdr:col>
      <xdr:colOff>38100</xdr:colOff>
      <xdr:row>85</xdr:row>
      <xdr:rowOff>140970</xdr:rowOff>
    </xdr:to>
    <xdr:sp macro="" textlink="">
      <xdr:nvSpPr>
        <xdr:cNvPr id="319" name="フローチャート: 判断 318"/>
        <xdr:cNvSpPr/>
      </xdr:nvSpPr>
      <xdr:spPr>
        <a:xfrm>
          <a:off x="8699500" y="1461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46989</xdr:rowOff>
    </xdr:from>
    <xdr:to>
      <xdr:col>41</xdr:col>
      <xdr:colOff>101600</xdr:colOff>
      <xdr:row>85</xdr:row>
      <xdr:rowOff>148589</xdr:rowOff>
    </xdr:to>
    <xdr:sp macro="" textlink="">
      <xdr:nvSpPr>
        <xdr:cNvPr id="320" name="フローチャート: 判断 319"/>
        <xdr:cNvSpPr/>
      </xdr:nvSpPr>
      <xdr:spPr>
        <a:xfrm>
          <a:off x="78105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1" name="テキスト ボックス 32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2" name="テキスト ボックス 32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3" name="テキスト ボックス 32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4" name="テキスト ボックス 32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5" name="テキスト ボックス 32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134620</xdr:rowOff>
    </xdr:from>
    <xdr:to>
      <xdr:col>55</xdr:col>
      <xdr:colOff>50800</xdr:colOff>
      <xdr:row>86</xdr:row>
      <xdr:rowOff>64770</xdr:rowOff>
    </xdr:to>
    <xdr:sp macro="" textlink="">
      <xdr:nvSpPr>
        <xdr:cNvPr id="326" name="楕円 325"/>
        <xdr:cNvSpPr/>
      </xdr:nvSpPr>
      <xdr:spPr>
        <a:xfrm>
          <a:off x="10426700" y="1470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49547</xdr:rowOff>
    </xdr:from>
    <xdr:ext cx="469744" cy="259045"/>
    <xdr:sp macro="" textlink="">
      <xdr:nvSpPr>
        <xdr:cNvPr id="327" name="【福祉施設】&#10;一人当たり面積該当値テキスト"/>
        <xdr:cNvSpPr txBox="1"/>
      </xdr:nvSpPr>
      <xdr:spPr>
        <a:xfrm>
          <a:off x="10515600" y="1462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135889</xdr:rowOff>
    </xdr:from>
    <xdr:to>
      <xdr:col>50</xdr:col>
      <xdr:colOff>165100</xdr:colOff>
      <xdr:row>86</xdr:row>
      <xdr:rowOff>66039</xdr:rowOff>
    </xdr:to>
    <xdr:sp macro="" textlink="">
      <xdr:nvSpPr>
        <xdr:cNvPr id="328" name="楕円 327"/>
        <xdr:cNvSpPr/>
      </xdr:nvSpPr>
      <xdr:spPr>
        <a:xfrm>
          <a:off x="9588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13970</xdr:rowOff>
    </xdr:from>
    <xdr:to>
      <xdr:col>55</xdr:col>
      <xdr:colOff>0</xdr:colOff>
      <xdr:row>86</xdr:row>
      <xdr:rowOff>15239</xdr:rowOff>
    </xdr:to>
    <xdr:cxnSp macro="">
      <xdr:nvCxnSpPr>
        <xdr:cNvPr id="329" name="直線コネクタ 328"/>
        <xdr:cNvCxnSpPr/>
      </xdr:nvCxnSpPr>
      <xdr:spPr>
        <a:xfrm flipV="1">
          <a:off x="9639300" y="14758670"/>
          <a:ext cx="8382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137161</xdr:rowOff>
    </xdr:from>
    <xdr:to>
      <xdr:col>46</xdr:col>
      <xdr:colOff>38100</xdr:colOff>
      <xdr:row>86</xdr:row>
      <xdr:rowOff>67311</xdr:rowOff>
    </xdr:to>
    <xdr:sp macro="" textlink="">
      <xdr:nvSpPr>
        <xdr:cNvPr id="330" name="楕円 329"/>
        <xdr:cNvSpPr/>
      </xdr:nvSpPr>
      <xdr:spPr>
        <a:xfrm>
          <a:off x="8699500" y="1471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15239</xdr:rowOff>
    </xdr:from>
    <xdr:to>
      <xdr:col>50</xdr:col>
      <xdr:colOff>114300</xdr:colOff>
      <xdr:row>86</xdr:row>
      <xdr:rowOff>16511</xdr:rowOff>
    </xdr:to>
    <xdr:cxnSp macro="">
      <xdr:nvCxnSpPr>
        <xdr:cNvPr id="331" name="直線コネクタ 330"/>
        <xdr:cNvCxnSpPr/>
      </xdr:nvCxnSpPr>
      <xdr:spPr>
        <a:xfrm flipV="1">
          <a:off x="8750300" y="14759939"/>
          <a:ext cx="889000" cy="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138430</xdr:rowOff>
    </xdr:from>
    <xdr:to>
      <xdr:col>41</xdr:col>
      <xdr:colOff>101600</xdr:colOff>
      <xdr:row>86</xdr:row>
      <xdr:rowOff>68580</xdr:rowOff>
    </xdr:to>
    <xdr:sp macro="" textlink="">
      <xdr:nvSpPr>
        <xdr:cNvPr id="332" name="楕円 331"/>
        <xdr:cNvSpPr/>
      </xdr:nvSpPr>
      <xdr:spPr>
        <a:xfrm>
          <a:off x="7810500" y="1471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16511</xdr:rowOff>
    </xdr:from>
    <xdr:to>
      <xdr:col>45</xdr:col>
      <xdr:colOff>177800</xdr:colOff>
      <xdr:row>86</xdr:row>
      <xdr:rowOff>17780</xdr:rowOff>
    </xdr:to>
    <xdr:cxnSp macro="">
      <xdr:nvCxnSpPr>
        <xdr:cNvPr id="333" name="直線コネクタ 332"/>
        <xdr:cNvCxnSpPr/>
      </xdr:nvCxnSpPr>
      <xdr:spPr>
        <a:xfrm flipV="1">
          <a:off x="7861300" y="14761211"/>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167657</xdr:rowOff>
    </xdr:from>
    <xdr:ext cx="469744" cy="259045"/>
    <xdr:sp macro="" textlink="">
      <xdr:nvSpPr>
        <xdr:cNvPr id="334" name="n_1aveValue【福祉施設】&#10;一人当たり面積"/>
        <xdr:cNvSpPr txBox="1"/>
      </xdr:nvSpPr>
      <xdr:spPr>
        <a:xfrm>
          <a:off x="9391727" y="1439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157497</xdr:rowOff>
    </xdr:from>
    <xdr:ext cx="469744" cy="259045"/>
    <xdr:sp macro="" textlink="">
      <xdr:nvSpPr>
        <xdr:cNvPr id="335" name="n_2aveValue【福祉施設】&#10;一人当たり面積"/>
        <xdr:cNvSpPr txBox="1"/>
      </xdr:nvSpPr>
      <xdr:spPr>
        <a:xfrm>
          <a:off x="8515427" y="1438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165116</xdr:rowOff>
    </xdr:from>
    <xdr:ext cx="469744" cy="259045"/>
    <xdr:sp macro="" textlink="">
      <xdr:nvSpPr>
        <xdr:cNvPr id="336" name="n_3aveValue【福祉施設】&#10;一人当たり面積"/>
        <xdr:cNvSpPr txBox="1"/>
      </xdr:nvSpPr>
      <xdr:spPr>
        <a:xfrm>
          <a:off x="7626427" y="1439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57166</xdr:rowOff>
    </xdr:from>
    <xdr:ext cx="469744" cy="259045"/>
    <xdr:sp macro="" textlink="">
      <xdr:nvSpPr>
        <xdr:cNvPr id="337" name="n_1mainValue【福祉施設】&#10;一人当たり面積"/>
        <xdr:cNvSpPr txBox="1"/>
      </xdr:nvSpPr>
      <xdr:spPr>
        <a:xfrm>
          <a:off x="93917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58438</xdr:rowOff>
    </xdr:from>
    <xdr:ext cx="469744" cy="259045"/>
    <xdr:sp macro="" textlink="">
      <xdr:nvSpPr>
        <xdr:cNvPr id="338" name="n_2mainValue【福祉施設】&#10;一人当たり面積"/>
        <xdr:cNvSpPr txBox="1"/>
      </xdr:nvSpPr>
      <xdr:spPr>
        <a:xfrm>
          <a:off x="8515427" y="14803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59707</xdr:rowOff>
    </xdr:from>
    <xdr:ext cx="469744" cy="259045"/>
    <xdr:sp macro="" textlink="">
      <xdr:nvSpPr>
        <xdr:cNvPr id="339" name="n_3mainValue【福祉施設】&#10;一人当たり面積"/>
        <xdr:cNvSpPr txBox="1"/>
      </xdr:nvSpPr>
      <xdr:spPr>
        <a:xfrm>
          <a:off x="7626427" y="14804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0" name="正方形/長方形 33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1" name="正方形/長方形 34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2" name="正方形/長方形 34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3" name="正方形/長方形 34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4" name="正方形/長方形 34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5" name="正方形/長方形 34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6" name="正方形/長方形 34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7" name="正方形/長方形 34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8" name="テキスト ボックス 34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9" name="直線コネクタ 34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50" name="直線コネクタ 349"/>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51" name="テキスト ボックス 350"/>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52" name="直線コネクタ 351"/>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53" name="テキスト ボックス 352"/>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54" name="直線コネクタ 353"/>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55" name="テキスト ボックス 354"/>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56" name="直線コネクタ 355"/>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57" name="テキスト ボックス 356"/>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58" name="直線コネクタ 357"/>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59" name="テキスト ボックス 358"/>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0" name="直線コネクタ 35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1" name="テキスト ボックス 36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82550</xdr:rowOff>
    </xdr:from>
    <xdr:to>
      <xdr:col>24</xdr:col>
      <xdr:colOff>62865</xdr:colOff>
      <xdr:row>108</xdr:row>
      <xdr:rowOff>152400</xdr:rowOff>
    </xdr:to>
    <xdr:cxnSp macro="">
      <xdr:nvCxnSpPr>
        <xdr:cNvPr id="363" name="直線コネクタ 362"/>
        <xdr:cNvCxnSpPr/>
      </xdr:nvCxnSpPr>
      <xdr:spPr>
        <a:xfrm flipV="1">
          <a:off x="4634865"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340478" cy="259045"/>
    <xdr:sp macro="" textlink="">
      <xdr:nvSpPr>
        <xdr:cNvPr id="364" name="【市民会館】&#10;有形固定資産減価償却率最小値テキスト"/>
        <xdr:cNvSpPr txBox="1"/>
      </xdr:nvSpPr>
      <xdr:spPr>
        <a:xfrm>
          <a:off x="4673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65" name="直線コネクタ 364"/>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29227</xdr:rowOff>
    </xdr:from>
    <xdr:ext cx="469744" cy="259045"/>
    <xdr:sp macro="" textlink="">
      <xdr:nvSpPr>
        <xdr:cNvPr id="366" name="【市民会館】&#10;有形固定資産減価償却率最大値テキスト"/>
        <xdr:cNvSpPr txBox="1"/>
      </xdr:nvSpPr>
      <xdr:spPr>
        <a:xfrm>
          <a:off x="4673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82550</xdr:rowOff>
    </xdr:from>
    <xdr:to>
      <xdr:col>24</xdr:col>
      <xdr:colOff>152400</xdr:colOff>
      <xdr:row>101</xdr:row>
      <xdr:rowOff>82550</xdr:rowOff>
    </xdr:to>
    <xdr:cxnSp macro="">
      <xdr:nvCxnSpPr>
        <xdr:cNvPr id="367" name="直線コネクタ 366"/>
        <xdr:cNvCxnSpPr/>
      </xdr:nvCxnSpPr>
      <xdr:spPr>
        <a:xfrm>
          <a:off x="4546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27957</xdr:rowOff>
    </xdr:from>
    <xdr:ext cx="405111" cy="259045"/>
    <xdr:sp macro="" textlink="">
      <xdr:nvSpPr>
        <xdr:cNvPr id="368" name="【市民会館】&#10;有形固定資産減価償却率平均値テキスト"/>
        <xdr:cNvSpPr txBox="1"/>
      </xdr:nvSpPr>
      <xdr:spPr>
        <a:xfrm>
          <a:off x="4673600" y="17858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5080</xdr:rowOff>
    </xdr:from>
    <xdr:to>
      <xdr:col>24</xdr:col>
      <xdr:colOff>114300</xdr:colOff>
      <xdr:row>105</xdr:row>
      <xdr:rowOff>106680</xdr:rowOff>
    </xdr:to>
    <xdr:sp macro="" textlink="">
      <xdr:nvSpPr>
        <xdr:cNvPr id="369" name="フローチャート: 判断 368"/>
        <xdr:cNvSpPr/>
      </xdr:nvSpPr>
      <xdr:spPr>
        <a:xfrm>
          <a:off x="4584700" y="1800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167639</xdr:rowOff>
    </xdr:from>
    <xdr:to>
      <xdr:col>20</xdr:col>
      <xdr:colOff>38100</xdr:colOff>
      <xdr:row>105</xdr:row>
      <xdr:rowOff>97789</xdr:rowOff>
    </xdr:to>
    <xdr:sp macro="" textlink="">
      <xdr:nvSpPr>
        <xdr:cNvPr id="370" name="フローチャート: 判断 369"/>
        <xdr:cNvSpPr/>
      </xdr:nvSpPr>
      <xdr:spPr>
        <a:xfrm>
          <a:off x="3746500" y="1799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170180</xdr:rowOff>
    </xdr:from>
    <xdr:to>
      <xdr:col>15</xdr:col>
      <xdr:colOff>101600</xdr:colOff>
      <xdr:row>105</xdr:row>
      <xdr:rowOff>100330</xdr:rowOff>
    </xdr:to>
    <xdr:sp macro="" textlink="">
      <xdr:nvSpPr>
        <xdr:cNvPr id="371" name="フローチャート: 判断 370"/>
        <xdr:cNvSpPr/>
      </xdr:nvSpPr>
      <xdr:spPr>
        <a:xfrm>
          <a:off x="2857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0</xdr:rowOff>
    </xdr:from>
    <xdr:to>
      <xdr:col>10</xdr:col>
      <xdr:colOff>165100</xdr:colOff>
      <xdr:row>105</xdr:row>
      <xdr:rowOff>101600</xdr:rowOff>
    </xdr:to>
    <xdr:sp macro="" textlink="">
      <xdr:nvSpPr>
        <xdr:cNvPr id="372" name="フローチャート: 判断 371"/>
        <xdr:cNvSpPr/>
      </xdr:nvSpPr>
      <xdr:spPr>
        <a:xfrm>
          <a:off x="1968500" y="1800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3" name="テキスト ボックス 37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4" name="テキスト ボックス 37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5" name="テキスト ボックス 37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6" name="テキスト ボックス 37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7" name="テキスト ボックス 37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46989</xdr:rowOff>
    </xdr:from>
    <xdr:to>
      <xdr:col>24</xdr:col>
      <xdr:colOff>114300</xdr:colOff>
      <xdr:row>105</xdr:row>
      <xdr:rowOff>148589</xdr:rowOff>
    </xdr:to>
    <xdr:sp macro="" textlink="">
      <xdr:nvSpPr>
        <xdr:cNvPr id="378" name="楕円 377"/>
        <xdr:cNvSpPr/>
      </xdr:nvSpPr>
      <xdr:spPr>
        <a:xfrm>
          <a:off x="4584700" y="18049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25416</xdr:rowOff>
    </xdr:from>
    <xdr:ext cx="405111" cy="259045"/>
    <xdr:sp macro="" textlink="">
      <xdr:nvSpPr>
        <xdr:cNvPr id="379" name="【市民会館】&#10;有形固定資産減価償却率該当値テキスト"/>
        <xdr:cNvSpPr txBox="1"/>
      </xdr:nvSpPr>
      <xdr:spPr>
        <a:xfrm>
          <a:off x="4673600" y="18027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72389</xdr:rowOff>
    </xdr:from>
    <xdr:to>
      <xdr:col>20</xdr:col>
      <xdr:colOff>38100</xdr:colOff>
      <xdr:row>106</xdr:row>
      <xdr:rowOff>2539</xdr:rowOff>
    </xdr:to>
    <xdr:sp macro="" textlink="">
      <xdr:nvSpPr>
        <xdr:cNvPr id="380" name="楕円 379"/>
        <xdr:cNvSpPr/>
      </xdr:nvSpPr>
      <xdr:spPr>
        <a:xfrm>
          <a:off x="3746500" y="1807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97789</xdr:rowOff>
    </xdr:from>
    <xdr:to>
      <xdr:col>24</xdr:col>
      <xdr:colOff>63500</xdr:colOff>
      <xdr:row>105</xdr:row>
      <xdr:rowOff>123189</xdr:rowOff>
    </xdr:to>
    <xdr:cxnSp macro="">
      <xdr:nvCxnSpPr>
        <xdr:cNvPr id="381" name="直線コネクタ 380"/>
        <xdr:cNvCxnSpPr/>
      </xdr:nvCxnSpPr>
      <xdr:spPr>
        <a:xfrm flipV="1">
          <a:off x="3797300" y="18100039"/>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97789</xdr:rowOff>
    </xdr:from>
    <xdr:to>
      <xdr:col>15</xdr:col>
      <xdr:colOff>101600</xdr:colOff>
      <xdr:row>106</xdr:row>
      <xdr:rowOff>27939</xdr:rowOff>
    </xdr:to>
    <xdr:sp macro="" textlink="">
      <xdr:nvSpPr>
        <xdr:cNvPr id="382" name="楕円 381"/>
        <xdr:cNvSpPr/>
      </xdr:nvSpPr>
      <xdr:spPr>
        <a:xfrm>
          <a:off x="2857500" y="1810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123189</xdr:rowOff>
    </xdr:from>
    <xdr:to>
      <xdr:col>19</xdr:col>
      <xdr:colOff>177800</xdr:colOff>
      <xdr:row>105</xdr:row>
      <xdr:rowOff>148589</xdr:rowOff>
    </xdr:to>
    <xdr:cxnSp macro="">
      <xdr:nvCxnSpPr>
        <xdr:cNvPr id="383" name="直線コネクタ 382"/>
        <xdr:cNvCxnSpPr/>
      </xdr:nvCxnSpPr>
      <xdr:spPr>
        <a:xfrm flipV="1">
          <a:off x="2908300" y="18125439"/>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119380</xdr:rowOff>
    </xdr:from>
    <xdr:to>
      <xdr:col>10</xdr:col>
      <xdr:colOff>165100</xdr:colOff>
      <xdr:row>106</xdr:row>
      <xdr:rowOff>49530</xdr:rowOff>
    </xdr:to>
    <xdr:sp macro="" textlink="">
      <xdr:nvSpPr>
        <xdr:cNvPr id="384" name="楕円 383"/>
        <xdr:cNvSpPr/>
      </xdr:nvSpPr>
      <xdr:spPr>
        <a:xfrm>
          <a:off x="1968500" y="1812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148589</xdr:rowOff>
    </xdr:from>
    <xdr:to>
      <xdr:col>15</xdr:col>
      <xdr:colOff>50800</xdr:colOff>
      <xdr:row>105</xdr:row>
      <xdr:rowOff>170180</xdr:rowOff>
    </xdr:to>
    <xdr:cxnSp macro="">
      <xdr:nvCxnSpPr>
        <xdr:cNvPr id="385" name="直線コネクタ 384"/>
        <xdr:cNvCxnSpPr/>
      </xdr:nvCxnSpPr>
      <xdr:spPr>
        <a:xfrm flipV="1">
          <a:off x="2019300" y="18150839"/>
          <a:ext cx="889000" cy="21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114316</xdr:rowOff>
    </xdr:from>
    <xdr:ext cx="405111" cy="259045"/>
    <xdr:sp macro="" textlink="">
      <xdr:nvSpPr>
        <xdr:cNvPr id="386" name="n_1aveValue【市民会館】&#10;有形固定資産減価償却率"/>
        <xdr:cNvSpPr txBox="1"/>
      </xdr:nvSpPr>
      <xdr:spPr>
        <a:xfrm>
          <a:off x="3582044" y="17773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116857</xdr:rowOff>
    </xdr:from>
    <xdr:ext cx="405111" cy="259045"/>
    <xdr:sp macro="" textlink="">
      <xdr:nvSpPr>
        <xdr:cNvPr id="387" name="n_2aveValue【市民会館】&#10;有形固定資産減価償却率"/>
        <xdr:cNvSpPr txBox="1"/>
      </xdr:nvSpPr>
      <xdr:spPr>
        <a:xfrm>
          <a:off x="2705744" y="1777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118127</xdr:rowOff>
    </xdr:from>
    <xdr:ext cx="405111" cy="259045"/>
    <xdr:sp macro="" textlink="">
      <xdr:nvSpPr>
        <xdr:cNvPr id="388" name="n_3aveValue【市民会館】&#10;有形固定資産減価償却率"/>
        <xdr:cNvSpPr txBox="1"/>
      </xdr:nvSpPr>
      <xdr:spPr>
        <a:xfrm>
          <a:off x="1816744" y="1777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165116</xdr:rowOff>
    </xdr:from>
    <xdr:ext cx="405111" cy="259045"/>
    <xdr:sp macro="" textlink="">
      <xdr:nvSpPr>
        <xdr:cNvPr id="389" name="n_1mainValue【市民会館】&#10;有形固定資産減価償却率"/>
        <xdr:cNvSpPr txBox="1"/>
      </xdr:nvSpPr>
      <xdr:spPr>
        <a:xfrm>
          <a:off x="3582044" y="18167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19066</xdr:rowOff>
    </xdr:from>
    <xdr:ext cx="405111" cy="259045"/>
    <xdr:sp macro="" textlink="">
      <xdr:nvSpPr>
        <xdr:cNvPr id="390" name="n_2mainValue【市民会館】&#10;有形固定資産減価償却率"/>
        <xdr:cNvSpPr txBox="1"/>
      </xdr:nvSpPr>
      <xdr:spPr>
        <a:xfrm>
          <a:off x="2705744" y="1819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40657</xdr:rowOff>
    </xdr:from>
    <xdr:ext cx="405111" cy="259045"/>
    <xdr:sp macro="" textlink="">
      <xdr:nvSpPr>
        <xdr:cNvPr id="391" name="n_3mainValue【市民会館】&#10;有形固定資産減価償却率"/>
        <xdr:cNvSpPr txBox="1"/>
      </xdr:nvSpPr>
      <xdr:spPr>
        <a:xfrm>
          <a:off x="1816744" y="18214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2" name="正方形/長方形 39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3" name="正方形/長方形 39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4" name="正方形/長方形 39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5" name="正方形/長方形 39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6" name="正方形/長方形 39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7" name="正方形/長方形 39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8" name="正方形/長方形 39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9" name="正方形/長方形 39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0" name="テキスト ボックス 39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1" name="直線コネクタ 40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02" name="直線コネクタ 401"/>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03" name="テキスト ボックス 402"/>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04" name="直線コネクタ 403"/>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05" name="テキスト ボックス 404"/>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06" name="直線コネクタ 40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07" name="テキスト ボックス 406"/>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08" name="直線コネクタ 407"/>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09" name="テキスト ボックス 408"/>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0" name="直線コネクタ 409"/>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11" name="テキスト ボックス 410"/>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2" name="直線コネクタ 41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3" name="テキスト ボックス 41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20955</xdr:rowOff>
    </xdr:from>
    <xdr:to>
      <xdr:col>54</xdr:col>
      <xdr:colOff>189865</xdr:colOff>
      <xdr:row>108</xdr:row>
      <xdr:rowOff>116205</xdr:rowOff>
    </xdr:to>
    <xdr:cxnSp macro="">
      <xdr:nvCxnSpPr>
        <xdr:cNvPr id="415" name="直線コネクタ 414"/>
        <xdr:cNvCxnSpPr/>
      </xdr:nvCxnSpPr>
      <xdr:spPr>
        <a:xfrm flipV="1">
          <a:off x="10476865" y="17165955"/>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120032</xdr:rowOff>
    </xdr:from>
    <xdr:ext cx="469744" cy="259045"/>
    <xdr:sp macro="" textlink="">
      <xdr:nvSpPr>
        <xdr:cNvPr id="416" name="【市民会館】&#10;一人当たり面積最小値テキスト"/>
        <xdr:cNvSpPr txBox="1"/>
      </xdr:nvSpPr>
      <xdr:spPr>
        <a:xfrm>
          <a:off x="10515600" y="18636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116205</xdr:rowOff>
    </xdr:from>
    <xdr:to>
      <xdr:col>55</xdr:col>
      <xdr:colOff>88900</xdr:colOff>
      <xdr:row>108</xdr:row>
      <xdr:rowOff>116205</xdr:rowOff>
    </xdr:to>
    <xdr:cxnSp macro="">
      <xdr:nvCxnSpPr>
        <xdr:cNvPr id="417" name="直線コネクタ 416"/>
        <xdr:cNvCxnSpPr/>
      </xdr:nvCxnSpPr>
      <xdr:spPr>
        <a:xfrm>
          <a:off x="10388600" y="1863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139082</xdr:rowOff>
    </xdr:from>
    <xdr:ext cx="469744" cy="259045"/>
    <xdr:sp macro="" textlink="">
      <xdr:nvSpPr>
        <xdr:cNvPr id="418" name="【市民会館】&#10;一人当たり面積最大値テキスト"/>
        <xdr:cNvSpPr txBox="1"/>
      </xdr:nvSpPr>
      <xdr:spPr>
        <a:xfrm>
          <a:off x="10515600" y="16941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20955</xdr:rowOff>
    </xdr:from>
    <xdr:to>
      <xdr:col>55</xdr:col>
      <xdr:colOff>88900</xdr:colOff>
      <xdr:row>100</xdr:row>
      <xdr:rowOff>20955</xdr:rowOff>
    </xdr:to>
    <xdr:cxnSp macro="">
      <xdr:nvCxnSpPr>
        <xdr:cNvPr id="419" name="直線コネクタ 418"/>
        <xdr:cNvCxnSpPr/>
      </xdr:nvCxnSpPr>
      <xdr:spPr>
        <a:xfrm>
          <a:off x="10388600" y="171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83838</xdr:rowOff>
    </xdr:from>
    <xdr:ext cx="469744" cy="259045"/>
    <xdr:sp macro="" textlink="">
      <xdr:nvSpPr>
        <xdr:cNvPr id="420" name="【市民会館】&#10;一人当たり面積平均値テキスト"/>
        <xdr:cNvSpPr txBox="1"/>
      </xdr:nvSpPr>
      <xdr:spPr>
        <a:xfrm>
          <a:off x="10515600" y="182575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105411</xdr:rowOff>
    </xdr:from>
    <xdr:to>
      <xdr:col>55</xdr:col>
      <xdr:colOff>50800</xdr:colOff>
      <xdr:row>107</xdr:row>
      <xdr:rowOff>35561</xdr:rowOff>
    </xdr:to>
    <xdr:sp macro="" textlink="">
      <xdr:nvSpPr>
        <xdr:cNvPr id="421" name="フローチャート: 判断 420"/>
        <xdr:cNvSpPr/>
      </xdr:nvSpPr>
      <xdr:spPr>
        <a:xfrm>
          <a:off x="10426700" y="1827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103505</xdr:rowOff>
    </xdr:from>
    <xdr:to>
      <xdr:col>50</xdr:col>
      <xdr:colOff>165100</xdr:colOff>
      <xdr:row>107</xdr:row>
      <xdr:rowOff>33655</xdr:rowOff>
    </xdr:to>
    <xdr:sp macro="" textlink="">
      <xdr:nvSpPr>
        <xdr:cNvPr id="422" name="フローチャート: 判断 421"/>
        <xdr:cNvSpPr/>
      </xdr:nvSpPr>
      <xdr:spPr>
        <a:xfrm>
          <a:off x="9588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99695</xdr:rowOff>
    </xdr:from>
    <xdr:to>
      <xdr:col>46</xdr:col>
      <xdr:colOff>38100</xdr:colOff>
      <xdr:row>107</xdr:row>
      <xdr:rowOff>29845</xdr:rowOff>
    </xdr:to>
    <xdr:sp macro="" textlink="">
      <xdr:nvSpPr>
        <xdr:cNvPr id="423" name="フローチャート: 判断 422"/>
        <xdr:cNvSpPr/>
      </xdr:nvSpPr>
      <xdr:spPr>
        <a:xfrm>
          <a:off x="8699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88264</xdr:rowOff>
    </xdr:from>
    <xdr:to>
      <xdr:col>41</xdr:col>
      <xdr:colOff>101600</xdr:colOff>
      <xdr:row>107</xdr:row>
      <xdr:rowOff>18414</xdr:rowOff>
    </xdr:to>
    <xdr:sp macro="" textlink="">
      <xdr:nvSpPr>
        <xdr:cNvPr id="424" name="フローチャート: 判断 423"/>
        <xdr:cNvSpPr/>
      </xdr:nvSpPr>
      <xdr:spPr>
        <a:xfrm>
          <a:off x="7810500" y="1826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5" name="テキスト ボックス 42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26" name="テキスト ボックス 42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27" name="テキスト ボックス 42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28" name="テキスト ボックス 42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29" name="テキスト ボックス 42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103505</xdr:rowOff>
    </xdr:from>
    <xdr:to>
      <xdr:col>55</xdr:col>
      <xdr:colOff>50800</xdr:colOff>
      <xdr:row>107</xdr:row>
      <xdr:rowOff>33655</xdr:rowOff>
    </xdr:to>
    <xdr:sp macro="" textlink="">
      <xdr:nvSpPr>
        <xdr:cNvPr id="430" name="楕円 429"/>
        <xdr:cNvSpPr/>
      </xdr:nvSpPr>
      <xdr:spPr>
        <a:xfrm>
          <a:off x="10426700" y="1827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126382</xdr:rowOff>
    </xdr:from>
    <xdr:ext cx="469744" cy="259045"/>
    <xdr:sp macro="" textlink="">
      <xdr:nvSpPr>
        <xdr:cNvPr id="431" name="【市民会館】&#10;一人当たり面積該当値テキスト"/>
        <xdr:cNvSpPr txBox="1"/>
      </xdr:nvSpPr>
      <xdr:spPr>
        <a:xfrm>
          <a:off x="10515600" y="18128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109220</xdr:rowOff>
    </xdr:from>
    <xdr:to>
      <xdr:col>50</xdr:col>
      <xdr:colOff>165100</xdr:colOff>
      <xdr:row>107</xdr:row>
      <xdr:rowOff>39370</xdr:rowOff>
    </xdr:to>
    <xdr:sp macro="" textlink="">
      <xdr:nvSpPr>
        <xdr:cNvPr id="432" name="楕円 431"/>
        <xdr:cNvSpPr/>
      </xdr:nvSpPr>
      <xdr:spPr>
        <a:xfrm>
          <a:off x="9588500" y="1828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154305</xdr:rowOff>
    </xdr:from>
    <xdr:to>
      <xdr:col>55</xdr:col>
      <xdr:colOff>0</xdr:colOff>
      <xdr:row>106</xdr:row>
      <xdr:rowOff>160020</xdr:rowOff>
    </xdr:to>
    <xdr:cxnSp macro="">
      <xdr:nvCxnSpPr>
        <xdr:cNvPr id="433" name="直線コネクタ 432"/>
        <xdr:cNvCxnSpPr/>
      </xdr:nvCxnSpPr>
      <xdr:spPr>
        <a:xfrm flipV="1">
          <a:off x="9639300" y="1832800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114936</xdr:rowOff>
    </xdr:from>
    <xdr:to>
      <xdr:col>46</xdr:col>
      <xdr:colOff>38100</xdr:colOff>
      <xdr:row>107</xdr:row>
      <xdr:rowOff>45086</xdr:rowOff>
    </xdr:to>
    <xdr:sp macro="" textlink="">
      <xdr:nvSpPr>
        <xdr:cNvPr id="434" name="楕円 433"/>
        <xdr:cNvSpPr/>
      </xdr:nvSpPr>
      <xdr:spPr>
        <a:xfrm>
          <a:off x="8699500" y="1828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160020</xdr:rowOff>
    </xdr:from>
    <xdr:to>
      <xdr:col>50</xdr:col>
      <xdr:colOff>114300</xdr:colOff>
      <xdr:row>106</xdr:row>
      <xdr:rowOff>165736</xdr:rowOff>
    </xdr:to>
    <xdr:cxnSp macro="">
      <xdr:nvCxnSpPr>
        <xdr:cNvPr id="435" name="直線コネクタ 434"/>
        <xdr:cNvCxnSpPr/>
      </xdr:nvCxnSpPr>
      <xdr:spPr>
        <a:xfrm flipV="1">
          <a:off x="8750300" y="18333720"/>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118745</xdr:rowOff>
    </xdr:from>
    <xdr:to>
      <xdr:col>41</xdr:col>
      <xdr:colOff>101600</xdr:colOff>
      <xdr:row>107</xdr:row>
      <xdr:rowOff>48895</xdr:rowOff>
    </xdr:to>
    <xdr:sp macro="" textlink="">
      <xdr:nvSpPr>
        <xdr:cNvPr id="436" name="楕円 435"/>
        <xdr:cNvSpPr/>
      </xdr:nvSpPr>
      <xdr:spPr>
        <a:xfrm>
          <a:off x="7810500" y="1829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165736</xdr:rowOff>
    </xdr:from>
    <xdr:to>
      <xdr:col>45</xdr:col>
      <xdr:colOff>177800</xdr:colOff>
      <xdr:row>106</xdr:row>
      <xdr:rowOff>169545</xdr:rowOff>
    </xdr:to>
    <xdr:cxnSp macro="">
      <xdr:nvCxnSpPr>
        <xdr:cNvPr id="437" name="直線コネクタ 436"/>
        <xdr:cNvCxnSpPr/>
      </xdr:nvCxnSpPr>
      <xdr:spPr>
        <a:xfrm flipV="1">
          <a:off x="7861300" y="18339436"/>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50182</xdr:rowOff>
    </xdr:from>
    <xdr:ext cx="469744" cy="259045"/>
    <xdr:sp macro="" textlink="">
      <xdr:nvSpPr>
        <xdr:cNvPr id="438" name="n_1aveValue【市民会館】&#10;一人当たり面積"/>
        <xdr:cNvSpPr txBox="1"/>
      </xdr:nvSpPr>
      <xdr:spPr>
        <a:xfrm>
          <a:off x="9391727" y="1805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46372</xdr:rowOff>
    </xdr:from>
    <xdr:ext cx="469744" cy="259045"/>
    <xdr:sp macro="" textlink="">
      <xdr:nvSpPr>
        <xdr:cNvPr id="439" name="n_2aveValue【市民会館】&#10;一人当たり面積"/>
        <xdr:cNvSpPr txBox="1"/>
      </xdr:nvSpPr>
      <xdr:spPr>
        <a:xfrm>
          <a:off x="8515427" y="1804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34941</xdr:rowOff>
    </xdr:from>
    <xdr:ext cx="469744" cy="259045"/>
    <xdr:sp macro="" textlink="">
      <xdr:nvSpPr>
        <xdr:cNvPr id="440" name="n_3aveValue【市民会館】&#10;一人当たり面積"/>
        <xdr:cNvSpPr txBox="1"/>
      </xdr:nvSpPr>
      <xdr:spPr>
        <a:xfrm>
          <a:off x="7626427" y="1803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30497</xdr:rowOff>
    </xdr:from>
    <xdr:ext cx="469744" cy="259045"/>
    <xdr:sp macro="" textlink="">
      <xdr:nvSpPr>
        <xdr:cNvPr id="441" name="n_1mainValue【市民会館】&#10;一人当たり面積"/>
        <xdr:cNvSpPr txBox="1"/>
      </xdr:nvSpPr>
      <xdr:spPr>
        <a:xfrm>
          <a:off x="9391727" y="1837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36213</xdr:rowOff>
    </xdr:from>
    <xdr:ext cx="469744" cy="259045"/>
    <xdr:sp macro="" textlink="">
      <xdr:nvSpPr>
        <xdr:cNvPr id="442" name="n_2mainValue【市民会館】&#10;一人当たり面積"/>
        <xdr:cNvSpPr txBox="1"/>
      </xdr:nvSpPr>
      <xdr:spPr>
        <a:xfrm>
          <a:off x="8515427" y="18381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40022</xdr:rowOff>
    </xdr:from>
    <xdr:ext cx="469744" cy="259045"/>
    <xdr:sp macro="" textlink="">
      <xdr:nvSpPr>
        <xdr:cNvPr id="443" name="n_3mainValue【市民会館】&#10;一人当たり面積"/>
        <xdr:cNvSpPr txBox="1"/>
      </xdr:nvSpPr>
      <xdr:spPr>
        <a:xfrm>
          <a:off x="7626427" y="1838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4" name="正方形/長方形 44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5" name="正方形/長方形 44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46" name="正方形/長方形 44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47" name="正方形/長方形 44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48" name="正方形/長方形 44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49" name="正方形/長方形 44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0" name="正方形/長方形 44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1" name="正方形/長方形 45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2" name="テキスト ボックス 45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3" name="直線コネクタ 45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54" name="直線コネクタ 45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55" name="テキスト ボックス 454"/>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56" name="直線コネクタ 45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57" name="テキスト ボックス 45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58" name="直線コネクタ 45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59" name="テキスト ボックス 45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60" name="直線コネクタ 45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61" name="テキスト ボックス 46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62" name="直線コネクタ 46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63" name="テキスト ボックス 46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64" name="直線コネクタ 46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65" name="テキスト ボックス 464"/>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66" name="直線コネクタ 46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67" name="テキスト ボックス 46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6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130084</xdr:rowOff>
    </xdr:from>
    <xdr:to>
      <xdr:col>85</xdr:col>
      <xdr:colOff>126364</xdr:colOff>
      <xdr:row>42</xdr:row>
      <xdr:rowOff>51707</xdr:rowOff>
    </xdr:to>
    <xdr:cxnSp macro="">
      <xdr:nvCxnSpPr>
        <xdr:cNvPr id="469" name="直線コネクタ 468"/>
        <xdr:cNvCxnSpPr/>
      </xdr:nvCxnSpPr>
      <xdr:spPr>
        <a:xfrm flipV="1">
          <a:off x="16318864" y="5787934"/>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55534</xdr:rowOff>
    </xdr:from>
    <xdr:ext cx="340478" cy="259045"/>
    <xdr:sp macro="" textlink="">
      <xdr:nvSpPr>
        <xdr:cNvPr id="470" name="【一般廃棄物処理施設】&#10;有形固定資産減価償却率最小値テキスト"/>
        <xdr:cNvSpPr txBox="1"/>
      </xdr:nvSpPr>
      <xdr:spPr>
        <a:xfrm>
          <a:off x="16357600" y="725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51707</xdr:rowOff>
    </xdr:from>
    <xdr:to>
      <xdr:col>86</xdr:col>
      <xdr:colOff>25400</xdr:colOff>
      <xdr:row>42</xdr:row>
      <xdr:rowOff>51707</xdr:rowOff>
    </xdr:to>
    <xdr:cxnSp macro="">
      <xdr:nvCxnSpPr>
        <xdr:cNvPr id="471" name="直線コネクタ 470"/>
        <xdr:cNvCxnSpPr/>
      </xdr:nvCxnSpPr>
      <xdr:spPr>
        <a:xfrm>
          <a:off x="16230600" y="725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76761</xdr:rowOff>
    </xdr:from>
    <xdr:ext cx="405111" cy="259045"/>
    <xdr:sp macro="" textlink="">
      <xdr:nvSpPr>
        <xdr:cNvPr id="472" name="【一般廃棄物処理施設】&#10;有形固定資産減価償却率最大値テキスト"/>
        <xdr:cNvSpPr txBox="1"/>
      </xdr:nvSpPr>
      <xdr:spPr>
        <a:xfrm>
          <a:off x="16357600" y="556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130084</xdr:rowOff>
    </xdr:from>
    <xdr:to>
      <xdr:col>86</xdr:col>
      <xdr:colOff>25400</xdr:colOff>
      <xdr:row>33</xdr:row>
      <xdr:rowOff>130084</xdr:rowOff>
    </xdr:to>
    <xdr:cxnSp macro="">
      <xdr:nvCxnSpPr>
        <xdr:cNvPr id="473" name="直線コネクタ 472"/>
        <xdr:cNvCxnSpPr/>
      </xdr:nvCxnSpPr>
      <xdr:spPr>
        <a:xfrm>
          <a:off x="16230600" y="578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39</xdr:row>
      <xdr:rowOff>74040</xdr:rowOff>
    </xdr:from>
    <xdr:ext cx="405111" cy="259045"/>
    <xdr:sp macro="" textlink="">
      <xdr:nvSpPr>
        <xdr:cNvPr id="474" name="【一般廃棄物処理施設】&#10;有形固定資産減価償却率平均値テキスト"/>
        <xdr:cNvSpPr txBox="1"/>
      </xdr:nvSpPr>
      <xdr:spPr>
        <a:xfrm>
          <a:off x="16357600" y="67605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95613</xdr:rowOff>
    </xdr:from>
    <xdr:to>
      <xdr:col>85</xdr:col>
      <xdr:colOff>177800</xdr:colOff>
      <xdr:row>40</xdr:row>
      <xdr:rowOff>25763</xdr:rowOff>
    </xdr:to>
    <xdr:sp macro="" textlink="">
      <xdr:nvSpPr>
        <xdr:cNvPr id="475" name="フローチャート: 判断 474"/>
        <xdr:cNvSpPr/>
      </xdr:nvSpPr>
      <xdr:spPr>
        <a:xfrm>
          <a:off x="16268700" y="678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40</xdr:row>
      <xdr:rowOff>27033</xdr:rowOff>
    </xdr:from>
    <xdr:to>
      <xdr:col>81</xdr:col>
      <xdr:colOff>101600</xdr:colOff>
      <xdr:row>40</xdr:row>
      <xdr:rowOff>128633</xdr:rowOff>
    </xdr:to>
    <xdr:sp macro="" textlink="">
      <xdr:nvSpPr>
        <xdr:cNvPr id="476" name="フローチャート: 判断 475"/>
        <xdr:cNvSpPr/>
      </xdr:nvSpPr>
      <xdr:spPr>
        <a:xfrm>
          <a:off x="15430500" y="688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138067</xdr:rowOff>
    </xdr:from>
    <xdr:to>
      <xdr:col>76</xdr:col>
      <xdr:colOff>165100</xdr:colOff>
      <xdr:row>37</xdr:row>
      <xdr:rowOff>68217</xdr:rowOff>
    </xdr:to>
    <xdr:sp macro="" textlink="">
      <xdr:nvSpPr>
        <xdr:cNvPr id="477" name="フローチャート: 判断 476"/>
        <xdr:cNvSpPr/>
      </xdr:nvSpPr>
      <xdr:spPr>
        <a:xfrm>
          <a:off x="14541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92347</xdr:rowOff>
    </xdr:from>
    <xdr:to>
      <xdr:col>72</xdr:col>
      <xdr:colOff>38100</xdr:colOff>
      <xdr:row>37</xdr:row>
      <xdr:rowOff>22497</xdr:rowOff>
    </xdr:to>
    <xdr:sp macro="" textlink="">
      <xdr:nvSpPr>
        <xdr:cNvPr id="478" name="フローチャート: 判断 477"/>
        <xdr:cNvSpPr/>
      </xdr:nvSpPr>
      <xdr:spPr>
        <a:xfrm>
          <a:off x="13652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79" name="テキスト ボックス 47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0" name="テキスト ボックス 47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1" name="テキスト ボックス 48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2" name="テキスト ボックス 48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3" name="テキスト ボックス 48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147864</xdr:rowOff>
    </xdr:from>
    <xdr:to>
      <xdr:col>85</xdr:col>
      <xdr:colOff>177800</xdr:colOff>
      <xdr:row>38</xdr:row>
      <xdr:rowOff>78014</xdr:rowOff>
    </xdr:to>
    <xdr:sp macro="" textlink="">
      <xdr:nvSpPr>
        <xdr:cNvPr id="484" name="楕円 483"/>
        <xdr:cNvSpPr/>
      </xdr:nvSpPr>
      <xdr:spPr>
        <a:xfrm>
          <a:off x="16268700" y="649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170741</xdr:rowOff>
    </xdr:from>
    <xdr:ext cx="405111" cy="259045"/>
    <xdr:sp macro="" textlink="">
      <xdr:nvSpPr>
        <xdr:cNvPr id="485" name="【一般廃棄物処理施設】&#10;有形固定資産減価償却率該当値テキスト"/>
        <xdr:cNvSpPr txBox="1"/>
      </xdr:nvSpPr>
      <xdr:spPr>
        <a:xfrm>
          <a:off x="16357600" y="6342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5806</xdr:rowOff>
    </xdr:from>
    <xdr:to>
      <xdr:col>81</xdr:col>
      <xdr:colOff>101600</xdr:colOff>
      <xdr:row>38</xdr:row>
      <xdr:rowOff>107406</xdr:rowOff>
    </xdr:to>
    <xdr:sp macro="" textlink="">
      <xdr:nvSpPr>
        <xdr:cNvPr id="486" name="楕円 485"/>
        <xdr:cNvSpPr/>
      </xdr:nvSpPr>
      <xdr:spPr>
        <a:xfrm>
          <a:off x="15430500" y="652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27215</xdr:rowOff>
    </xdr:from>
    <xdr:to>
      <xdr:col>85</xdr:col>
      <xdr:colOff>127000</xdr:colOff>
      <xdr:row>38</xdr:row>
      <xdr:rowOff>56606</xdr:rowOff>
    </xdr:to>
    <xdr:cxnSp macro="">
      <xdr:nvCxnSpPr>
        <xdr:cNvPr id="487" name="直線コネクタ 486"/>
        <xdr:cNvCxnSpPr/>
      </xdr:nvCxnSpPr>
      <xdr:spPr>
        <a:xfrm flipV="1">
          <a:off x="15481300" y="6542315"/>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131536</xdr:rowOff>
    </xdr:from>
    <xdr:to>
      <xdr:col>76</xdr:col>
      <xdr:colOff>165100</xdr:colOff>
      <xdr:row>37</xdr:row>
      <xdr:rowOff>61686</xdr:rowOff>
    </xdr:to>
    <xdr:sp macro="" textlink="">
      <xdr:nvSpPr>
        <xdr:cNvPr id="488" name="楕円 487"/>
        <xdr:cNvSpPr/>
      </xdr:nvSpPr>
      <xdr:spPr>
        <a:xfrm>
          <a:off x="14541500" y="630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10886</xdr:rowOff>
    </xdr:from>
    <xdr:to>
      <xdr:col>81</xdr:col>
      <xdr:colOff>50800</xdr:colOff>
      <xdr:row>38</xdr:row>
      <xdr:rowOff>56606</xdr:rowOff>
    </xdr:to>
    <xdr:cxnSp macro="">
      <xdr:nvCxnSpPr>
        <xdr:cNvPr id="489" name="直線コネクタ 488"/>
        <xdr:cNvCxnSpPr/>
      </xdr:nvCxnSpPr>
      <xdr:spPr>
        <a:xfrm>
          <a:off x="14592300" y="6354536"/>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4173</xdr:rowOff>
    </xdr:from>
    <xdr:to>
      <xdr:col>72</xdr:col>
      <xdr:colOff>38100</xdr:colOff>
      <xdr:row>37</xdr:row>
      <xdr:rowOff>105773</xdr:rowOff>
    </xdr:to>
    <xdr:sp macro="" textlink="">
      <xdr:nvSpPr>
        <xdr:cNvPr id="490" name="楕円 489"/>
        <xdr:cNvSpPr/>
      </xdr:nvSpPr>
      <xdr:spPr>
        <a:xfrm>
          <a:off x="13652500" y="634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10886</xdr:rowOff>
    </xdr:from>
    <xdr:to>
      <xdr:col>76</xdr:col>
      <xdr:colOff>114300</xdr:colOff>
      <xdr:row>37</xdr:row>
      <xdr:rowOff>54973</xdr:rowOff>
    </xdr:to>
    <xdr:cxnSp macro="">
      <xdr:nvCxnSpPr>
        <xdr:cNvPr id="491" name="直線コネクタ 490"/>
        <xdr:cNvCxnSpPr/>
      </xdr:nvCxnSpPr>
      <xdr:spPr>
        <a:xfrm flipV="1">
          <a:off x="13703300" y="6354536"/>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40</xdr:row>
      <xdr:rowOff>119760</xdr:rowOff>
    </xdr:from>
    <xdr:ext cx="405111" cy="259045"/>
    <xdr:sp macro="" textlink="">
      <xdr:nvSpPr>
        <xdr:cNvPr id="492" name="n_1aveValue【一般廃棄物処理施設】&#10;有形固定資産減価償却率"/>
        <xdr:cNvSpPr txBox="1"/>
      </xdr:nvSpPr>
      <xdr:spPr>
        <a:xfrm>
          <a:off x="15266044" y="6977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59344</xdr:rowOff>
    </xdr:from>
    <xdr:ext cx="405111" cy="259045"/>
    <xdr:sp macro="" textlink="">
      <xdr:nvSpPr>
        <xdr:cNvPr id="493" name="n_2aveValue【一般廃棄物処理施設】&#10;有形固定資産減価償却率"/>
        <xdr:cNvSpPr txBox="1"/>
      </xdr:nvSpPr>
      <xdr:spPr>
        <a:xfrm>
          <a:off x="14389744" y="640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39024</xdr:rowOff>
    </xdr:from>
    <xdr:ext cx="405111" cy="259045"/>
    <xdr:sp macro="" textlink="">
      <xdr:nvSpPr>
        <xdr:cNvPr id="494" name="n_3aveValue【一般廃棄物処理施設】&#10;有形固定資産減価償却率"/>
        <xdr:cNvSpPr txBox="1"/>
      </xdr:nvSpPr>
      <xdr:spPr>
        <a:xfrm>
          <a:off x="13500744" y="603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123933</xdr:rowOff>
    </xdr:from>
    <xdr:ext cx="405111" cy="259045"/>
    <xdr:sp macro="" textlink="">
      <xdr:nvSpPr>
        <xdr:cNvPr id="495" name="n_1mainValue【一般廃棄物処理施設】&#10;有形固定資産減価償却率"/>
        <xdr:cNvSpPr txBox="1"/>
      </xdr:nvSpPr>
      <xdr:spPr>
        <a:xfrm>
          <a:off x="152660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78213</xdr:rowOff>
    </xdr:from>
    <xdr:ext cx="405111" cy="259045"/>
    <xdr:sp macro="" textlink="">
      <xdr:nvSpPr>
        <xdr:cNvPr id="496" name="n_2mainValue【一般廃棄物処理施設】&#10;有形固定資産減価償却率"/>
        <xdr:cNvSpPr txBox="1"/>
      </xdr:nvSpPr>
      <xdr:spPr>
        <a:xfrm>
          <a:off x="14389744" y="607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96900</xdr:rowOff>
    </xdr:from>
    <xdr:ext cx="405111" cy="259045"/>
    <xdr:sp macro="" textlink="">
      <xdr:nvSpPr>
        <xdr:cNvPr id="497" name="n_3mainValue【一般廃棄物処理施設】&#10;有形固定資産減価償却率"/>
        <xdr:cNvSpPr txBox="1"/>
      </xdr:nvSpPr>
      <xdr:spPr>
        <a:xfrm>
          <a:off x="13500744" y="6440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98" name="正方形/長方形 49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9" name="正方形/長方形 49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0" name="正方形/長方形 49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1" name="正方形/長方形 50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2" name="正方形/長方形 50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3" name="正方形/長方形 50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4" name="正方形/長方形 50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5" name="正方形/長方形 50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6" name="テキスト ボックス 50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07" name="直線コネクタ 50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08" name="直線コネクタ 507"/>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09" name="テキスト ボックス 508"/>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10" name="直線コネクタ 509"/>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39</xdr:row>
      <xdr:rowOff>138084</xdr:rowOff>
    </xdr:from>
    <xdr:ext cx="685572" cy="259045"/>
    <xdr:sp macro="" textlink="">
      <xdr:nvSpPr>
        <xdr:cNvPr id="511" name="テキスト ボックス 510"/>
        <xdr:cNvSpPr txBox="1"/>
      </xdr:nvSpPr>
      <xdr:spPr>
        <a:xfrm>
          <a:off x="17602428" y="682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12" name="直線コネクタ 511"/>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37</xdr:row>
      <xdr:rowOff>154412</xdr:rowOff>
    </xdr:from>
    <xdr:ext cx="685572" cy="259045"/>
    <xdr:sp macro="" textlink="">
      <xdr:nvSpPr>
        <xdr:cNvPr id="513" name="テキスト ボックス 512"/>
        <xdr:cNvSpPr txBox="1"/>
      </xdr:nvSpPr>
      <xdr:spPr>
        <a:xfrm>
          <a:off x="17602428" y="649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14" name="直線コネクタ 513"/>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170741</xdr:rowOff>
    </xdr:from>
    <xdr:ext cx="685572" cy="259045"/>
    <xdr:sp macro="" textlink="">
      <xdr:nvSpPr>
        <xdr:cNvPr id="515" name="テキスト ボックス 514"/>
        <xdr:cNvSpPr txBox="1"/>
      </xdr:nvSpPr>
      <xdr:spPr>
        <a:xfrm>
          <a:off x="17602428" y="6171491"/>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16" name="直線コネクタ 515"/>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517" name="テキスト ボックス 516"/>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18" name="直線コネクタ 517"/>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32</xdr:row>
      <xdr:rowOff>31949</xdr:rowOff>
    </xdr:from>
    <xdr:ext cx="749692" cy="259045"/>
    <xdr:sp macro="" textlink="">
      <xdr:nvSpPr>
        <xdr:cNvPr id="519" name="テキスト ボックス 518"/>
        <xdr:cNvSpPr txBox="1"/>
      </xdr:nvSpPr>
      <xdr:spPr>
        <a:xfrm>
          <a:off x="17538308" y="551834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0" name="直線コネクタ 51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30</xdr:row>
      <xdr:rowOff>48277</xdr:rowOff>
    </xdr:from>
    <xdr:ext cx="749692" cy="259045"/>
    <xdr:sp macro="" textlink="">
      <xdr:nvSpPr>
        <xdr:cNvPr id="521" name="テキスト ボックス 520"/>
        <xdr:cNvSpPr txBox="1"/>
      </xdr:nvSpPr>
      <xdr:spPr>
        <a:xfrm>
          <a:off x="17538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147613</xdr:rowOff>
    </xdr:from>
    <xdr:to>
      <xdr:col>116</xdr:col>
      <xdr:colOff>62864</xdr:colOff>
      <xdr:row>42</xdr:row>
      <xdr:rowOff>92517</xdr:rowOff>
    </xdr:to>
    <xdr:cxnSp macro="">
      <xdr:nvCxnSpPr>
        <xdr:cNvPr id="523" name="直線コネクタ 522"/>
        <xdr:cNvCxnSpPr/>
      </xdr:nvCxnSpPr>
      <xdr:spPr>
        <a:xfrm flipV="1">
          <a:off x="22160864" y="5805463"/>
          <a:ext cx="0" cy="1487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107472</xdr:rowOff>
    </xdr:from>
    <xdr:ext cx="313932" cy="259045"/>
    <xdr:sp macro="" textlink="">
      <xdr:nvSpPr>
        <xdr:cNvPr id="524" name="【一般廃棄物処理施設】&#10;一人当たり有形固定資産（償却資産）額最小値テキスト"/>
        <xdr:cNvSpPr txBox="1"/>
      </xdr:nvSpPr>
      <xdr:spPr>
        <a:xfrm>
          <a:off x="22199600" y="73083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92517</xdr:rowOff>
    </xdr:from>
    <xdr:to>
      <xdr:col>116</xdr:col>
      <xdr:colOff>152400</xdr:colOff>
      <xdr:row>42</xdr:row>
      <xdr:rowOff>92517</xdr:rowOff>
    </xdr:to>
    <xdr:cxnSp macro="">
      <xdr:nvCxnSpPr>
        <xdr:cNvPr id="525" name="直線コネクタ 524"/>
        <xdr:cNvCxnSpPr/>
      </xdr:nvCxnSpPr>
      <xdr:spPr>
        <a:xfrm>
          <a:off x="22072600" y="7293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94290</xdr:rowOff>
    </xdr:from>
    <xdr:ext cx="690189" cy="259045"/>
    <xdr:sp macro="" textlink="">
      <xdr:nvSpPr>
        <xdr:cNvPr id="526" name="【一般廃棄物処理施設】&#10;一人当たり有形固定資産（償却資産）額最大値テキスト"/>
        <xdr:cNvSpPr txBox="1"/>
      </xdr:nvSpPr>
      <xdr:spPr>
        <a:xfrm>
          <a:off x="22199600" y="55806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9,112,647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147613</xdr:rowOff>
    </xdr:from>
    <xdr:to>
      <xdr:col>116</xdr:col>
      <xdr:colOff>152400</xdr:colOff>
      <xdr:row>33</xdr:row>
      <xdr:rowOff>147613</xdr:rowOff>
    </xdr:to>
    <xdr:cxnSp macro="">
      <xdr:nvCxnSpPr>
        <xdr:cNvPr id="527" name="直線コネクタ 526"/>
        <xdr:cNvCxnSpPr/>
      </xdr:nvCxnSpPr>
      <xdr:spPr>
        <a:xfrm>
          <a:off x="22072600" y="5805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24923</xdr:rowOff>
    </xdr:from>
    <xdr:ext cx="599010" cy="259045"/>
    <xdr:sp macro="" textlink="">
      <xdr:nvSpPr>
        <xdr:cNvPr id="528" name="【一般廃棄物処理施設】&#10;一人当たり有形固定資産（償却資産）額平均値テキスト"/>
        <xdr:cNvSpPr txBox="1"/>
      </xdr:nvSpPr>
      <xdr:spPr>
        <a:xfrm>
          <a:off x="22199600" y="70543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2046</xdr:rowOff>
    </xdr:from>
    <xdr:to>
      <xdr:col>116</xdr:col>
      <xdr:colOff>114300</xdr:colOff>
      <xdr:row>42</xdr:row>
      <xdr:rowOff>103646</xdr:rowOff>
    </xdr:to>
    <xdr:sp macro="" textlink="">
      <xdr:nvSpPr>
        <xdr:cNvPr id="529" name="フローチャート: 判断 528"/>
        <xdr:cNvSpPr/>
      </xdr:nvSpPr>
      <xdr:spPr>
        <a:xfrm>
          <a:off x="22110700" y="720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166679</xdr:rowOff>
    </xdr:from>
    <xdr:to>
      <xdr:col>112</xdr:col>
      <xdr:colOff>38100</xdr:colOff>
      <xdr:row>42</xdr:row>
      <xdr:rowOff>96829</xdr:rowOff>
    </xdr:to>
    <xdr:sp macro="" textlink="">
      <xdr:nvSpPr>
        <xdr:cNvPr id="530" name="フローチャート: 判断 529"/>
        <xdr:cNvSpPr/>
      </xdr:nvSpPr>
      <xdr:spPr>
        <a:xfrm>
          <a:off x="21272500" y="719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42</xdr:row>
      <xdr:rowOff>26116</xdr:rowOff>
    </xdr:from>
    <xdr:to>
      <xdr:col>107</xdr:col>
      <xdr:colOff>101600</xdr:colOff>
      <xdr:row>42</xdr:row>
      <xdr:rowOff>127716</xdr:rowOff>
    </xdr:to>
    <xdr:sp macro="" textlink="">
      <xdr:nvSpPr>
        <xdr:cNvPr id="531" name="フローチャート: 判断 530"/>
        <xdr:cNvSpPr/>
      </xdr:nvSpPr>
      <xdr:spPr>
        <a:xfrm>
          <a:off x="20383500" y="722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42</xdr:row>
      <xdr:rowOff>32840</xdr:rowOff>
    </xdr:from>
    <xdr:to>
      <xdr:col>102</xdr:col>
      <xdr:colOff>165100</xdr:colOff>
      <xdr:row>42</xdr:row>
      <xdr:rowOff>134440</xdr:rowOff>
    </xdr:to>
    <xdr:sp macro="" textlink="">
      <xdr:nvSpPr>
        <xdr:cNvPr id="532" name="フローチャート: 判断 531"/>
        <xdr:cNvSpPr/>
      </xdr:nvSpPr>
      <xdr:spPr>
        <a:xfrm>
          <a:off x="19494500" y="7233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3" name="テキスト ボックス 53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4" name="テキスト ボックス 53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5" name="テキスト ボックス 53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6" name="テキスト ボックス 53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7" name="テキスト ボックス 53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20393</xdr:rowOff>
    </xdr:from>
    <xdr:to>
      <xdr:col>116</xdr:col>
      <xdr:colOff>114300</xdr:colOff>
      <xdr:row>42</xdr:row>
      <xdr:rowOff>121993</xdr:rowOff>
    </xdr:to>
    <xdr:sp macro="" textlink="">
      <xdr:nvSpPr>
        <xdr:cNvPr id="538" name="楕円 537"/>
        <xdr:cNvSpPr/>
      </xdr:nvSpPr>
      <xdr:spPr>
        <a:xfrm>
          <a:off x="22110700" y="7221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151922</xdr:rowOff>
    </xdr:from>
    <xdr:ext cx="599010" cy="259045"/>
    <xdr:sp macro="" textlink="">
      <xdr:nvSpPr>
        <xdr:cNvPr id="539" name="【一般廃棄物処理施設】&#10;一人当たり有形固定資産（償却資産）額該当値テキスト"/>
        <xdr:cNvSpPr txBox="1"/>
      </xdr:nvSpPr>
      <xdr:spPr>
        <a:xfrm>
          <a:off x="22199600" y="7181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21279</xdr:rowOff>
    </xdr:from>
    <xdr:to>
      <xdr:col>112</xdr:col>
      <xdr:colOff>38100</xdr:colOff>
      <xdr:row>42</xdr:row>
      <xdr:rowOff>122879</xdr:rowOff>
    </xdr:to>
    <xdr:sp macro="" textlink="">
      <xdr:nvSpPr>
        <xdr:cNvPr id="540" name="楕円 539"/>
        <xdr:cNvSpPr/>
      </xdr:nvSpPr>
      <xdr:spPr>
        <a:xfrm>
          <a:off x="21272500" y="7222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71193</xdr:rowOff>
    </xdr:from>
    <xdr:to>
      <xdr:col>116</xdr:col>
      <xdr:colOff>63500</xdr:colOff>
      <xdr:row>42</xdr:row>
      <xdr:rowOff>72079</xdr:rowOff>
    </xdr:to>
    <xdr:cxnSp macro="">
      <xdr:nvCxnSpPr>
        <xdr:cNvPr id="541" name="直線コネクタ 540"/>
        <xdr:cNvCxnSpPr/>
      </xdr:nvCxnSpPr>
      <xdr:spPr>
        <a:xfrm flipV="1">
          <a:off x="21323300" y="7272093"/>
          <a:ext cx="838200" cy="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42</xdr:row>
      <xdr:rowOff>22298</xdr:rowOff>
    </xdr:from>
    <xdr:to>
      <xdr:col>107</xdr:col>
      <xdr:colOff>101600</xdr:colOff>
      <xdr:row>42</xdr:row>
      <xdr:rowOff>123898</xdr:rowOff>
    </xdr:to>
    <xdr:sp macro="" textlink="">
      <xdr:nvSpPr>
        <xdr:cNvPr id="542" name="楕円 541"/>
        <xdr:cNvSpPr/>
      </xdr:nvSpPr>
      <xdr:spPr>
        <a:xfrm>
          <a:off x="20383500" y="722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72079</xdr:rowOff>
    </xdr:from>
    <xdr:to>
      <xdr:col>111</xdr:col>
      <xdr:colOff>177800</xdr:colOff>
      <xdr:row>42</xdr:row>
      <xdr:rowOff>73098</xdr:rowOff>
    </xdr:to>
    <xdr:cxnSp macro="">
      <xdr:nvCxnSpPr>
        <xdr:cNvPr id="543" name="直線コネクタ 542"/>
        <xdr:cNvCxnSpPr/>
      </xdr:nvCxnSpPr>
      <xdr:spPr>
        <a:xfrm flipV="1">
          <a:off x="20434300" y="7272979"/>
          <a:ext cx="889000" cy="1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42</xdr:row>
      <xdr:rowOff>22571</xdr:rowOff>
    </xdr:from>
    <xdr:to>
      <xdr:col>102</xdr:col>
      <xdr:colOff>165100</xdr:colOff>
      <xdr:row>42</xdr:row>
      <xdr:rowOff>124171</xdr:rowOff>
    </xdr:to>
    <xdr:sp macro="" textlink="">
      <xdr:nvSpPr>
        <xdr:cNvPr id="544" name="楕円 543"/>
        <xdr:cNvSpPr/>
      </xdr:nvSpPr>
      <xdr:spPr>
        <a:xfrm>
          <a:off x="19494500" y="722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73098</xdr:rowOff>
    </xdr:from>
    <xdr:to>
      <xdr:col>107</xdr:col>
      <xdr:colOff>50800</xdr:colOff>
      <xdr:row>42</xdr:row>
      <xdr:rowOff>73371</xdr:rowOff>
    </xdr:to>
    <xdr:cxnSp macro="">
      <xdr:nvCxnSpPr>
        <xdr:cNvPr id="545" name="直線コネクタ 544"/>
        <xdr:cNvCxnSpPr/>
      </xdr:nvCxnSpPr>
      <xdr:spPr>
        <a:xfrm flipV="1">
          <a:off x="19545300" y="7273998"/>
          <a:ext cx="889000" cy="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113356</xdr:rowOff>
    </xdr:from>
    <xdr:ext cx="599010" cy="259045"/>
    <xdr:sp macro="" textlink="">
      <xdr:nvSpPr>
        <xdr:cNvPr id="546" name="n_1aveValue【一般廃棄物処理施設】&#10;一人当たり有形固定資産（償却資産）額"/>
        <xdr:cNvSpPr txBox="1"/>
      </xdr:nvSpPr>
      <xdr:spPr>
        <a:xfrm>
          <a:off x="21011095" y="6971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118843</xdr:rowOff>
    </xdr:from>
    <xdr:ext cx="534377" cy="259045"/>
    <xdr:sp macro="" textlink="">
      <xdr:nvSpPr>
        <xdr:cNvPr id="547" name="n_2aveValue【一般廃棄物処理施設】&#10;一人当たり有形固定資産（償却資産）額"/>
        <xdr:cNvSpPr txBox="1"/>
      </xdr:nvSpPr>
      <xdr:spPr>
        <a:xfrm>
          <a:off x="20167111" y="7319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125567</xdr:rowOff>
    </xdr:from>
    <xdr:ext cx="534377" cy="259045"/>
    <xdr:sp macro="" textlink="">
      <xdr:nvSpPr>
        <xdr:cNvPr id="548" name="n_3aveValue【一般廃棄物処理施設】&#10;一人当たり有形固定資産（償却資産）額"/>
        <xdr:cNvSpPr txBox="1"/>
      </xdr:nvSpPr>
      <xdr:spPr>
        <a:xfrm>
          <a:off x="19278111" y="732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42</xdr:row>
      <xdr:rowOff>114006</xdr:rowOff>
    </xdr:from>
    <xdr:ext cx="599010" cy="259045"/>
    <xdr:sp macro="" textlink="">
      <xdr:nvSpPr>
        <xdr:cNvPr id="549" name="n_1mainValue【一般廃棄物処理施設】&#10;一人当たり有形固定資産（償却資産）額"/>
        <xdr:cNvSpPr txBox="1"/>
      </xdr:nvSpPr>
      <xdr:spPr>
        <a:xfrm>
          <a:off x="21011095" y="7314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140425</xdr:rowOff>
    </xdr:from>
    <xdr:ext cx="599010" cy="259045"/>
    <xdr:sp macro="" textlink="">
      <xdr:nvSpPr>
        <xdr:cNvPr id="550" name="n_2mainValue【一般廃棄物処理施設】&#10;一人当たり有形固定資産（償却資産）額"/>
        <xdr:cNvSpPr txBox="1"/>
      </xdr:nvSpPr>
      <xdr:spPr>
        <a:xfrm>
          <a:off x="20134795" y="6998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140698</xdr:rowOff>
    </xdr:from>
    <xdr:ext cx="599010" cy="259045"/>
    <xdr:sp macro="" textlink="">
      <xdr:nvSpPr>
        <xdr:cNvPr id="551" name="n_3mainValue【一般廃棄物処理施設】&#10;一人当たり有形固定資産（償却資産）額"/>
        <xdr:cNvSpPr txBox="1"/>
      </xdr:nvSpPr>
      <xdr:spPr>
        <a:xfrm>
          <a:off x="19245795" y="6998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2" name="正方形/長方形 55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3" name="正方形/長方形 55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4" name="正方形/長方形 55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5" name="正方形/長方形 55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6" name="正方形/長方形 55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7" name="正方形/長方形 55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8" name="正方形/長方形 55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9" name="正方形/長方形 55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0" name="テキスト ボックス 55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1" name="直線コネクタ 56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62" name="直線コネクタ 56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63" name="テキスト ボックス 562"/>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64" name="直線コネクタ 56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65" name="テキスト ボックス 56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66" name="直線コネクタ 56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67" name="テキスト ボックス 56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68" name="直線コネクタ 56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69" name="テキスト ボックス 56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70" name="直線コネクタ 56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71" name="テキスト ボックス 57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72" name="直線コネクタ 57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73" name="テキスト ボックス 572"/>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4" name="直線コネクタ 57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5" name="テキスト ボックス 57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4899</xdr:rowOff>
    </xdr:to>
    <xdr:cxnSp macro="">
      <xdr:nvCxnSpPr>
        <xdr:cNvPr id="577" name="直線コネクタ 576"/>
        <xdr:cNvCxnSpPr/>
      </xdr:nvCxnSpPr>
      <xdr:spPr>
        <a:xfrm flipV="1">
          <a:off x="16318864" y="9470572"/>
          <a:ext cx="0" cy="150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8726</xdr:rowOff>
    </xdr:from>
    <xdr:ext cx="340478" cy="259045"/>
    <xdr:sp macro="" textlink="">
      <xdr:nvSpPr>
        <xdr:cNvPr id="578" name="【保健センター・保健所】&#10;有形固定資産減価償却率最小値テキスト"/>
        <xdr:cNvSpPr txBox="1"/>
      </xdr:nvSpPr>
      <xdr:spPr>
        <a:xfrm>
          <a:off x="16357600" y="1098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4899</xdr:rowOff>
    </xdr:from>
    <xdr:to>
      <xdr:col>86</xdr:col>
      <xdr:colOff>25400</xdr:colOff>
      <xdr:row>64</xdr:row>
      <xdr:rowOff>4899</xdr:rowOff>
    </xdr:to>
    <xdr:cxnSp macro="">
      <xdr:nvCxnSpPr>
        <xdr:cNvPr id="579" name="直線コネクタ 578"/>
        <xdr:cNvCxnSpPr/>
      </xdr:nvCxnSpPr>
      <xdr:spPr>
        <a:xfrm>
          <a:off x="16230600" y="1097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80"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81" name="直線コネクタ 580"/>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1105</xdr:rowOff>
    </xdr:from>
    <xdr:ext cx="405111" cy="259045"/>
    <xdr:sp macro="" textlink="">
      <xdr:nvSpPr>
        <xdr:cNvPr id="582" name="【保健センター・保健所】&#10;有形固定資産減価償却率平均値テキスト"/>
        <xdr:cNvSpPr txBox="1"/>
      </xdr:nvSpPr>
      <xdr:spPr>
        <a:xfrm>
          <a:off x="16357600" y="102881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22678</xdr:rowOff>
    </xdr:from>
    <xdr:to>
      <xdr:col>85</xdr:col>
      <xdr:colOff>177800</xdr:colOff>
      <xdr:row>60</xdr:row>
      <xdr:rowOff>124278</xdr:rowOff>
    </xdr:to>
    <xdr:sp macro="" textlink="">
      <xdr:nvSpPr>
        <xdr:cNvPr id="583" name="フローチャート: 判断 582"/>
        <xdr:cNvSpPr/>
      </xdr:nvSpPr>
      <xdr:spPr>
        <a:xfrm>
          <a:off x="162687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45538</xdr:rowOff>
    </xdr:from>
    <xdr:to>
      <xdr:col>81</xdr:col>
      <xdr:colOff>101600</xdr:colOff>
      <xdr:row>60</xdr:row>
      <xdr:rowOff>147138</xdr:rowOff>
    </xdr:to>
    <xdr:sp macro="" textlink="">
      <xdr:nvSpPr>
        <xdr:cNvPr id="584" name="フローチャート: 判断 583"/>
        <xdr:cNvSpPr/>
      </xdr:nvSpPr>
      <xdr:spPr>
        <a:xfrm>
          <a:off x="15430500" y="103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40640</xdr:rowOff>
    </xdr:from>
    <xdr:to>
      <xdr:col>76</xdr:col>
      <xdr:colOff>165100</xdr:colOff>
      <xdr:row>60</xdr:row>
      <xdr:rowOff>142240</xdr:rowOff>
    </xdr:to>
    <xdr:sp macro="" textlink="">
      <xdr:nvSpPr>
        <xdr:cNvPr id="585" name="フローチャート: 判断 584"/>
        <xdr:cNvSpPr/>
      </xdr:nvSpPr>
      <xdr:spPr>
        <a:xfrm>
          <a:off x="14541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105954</xdr:rowOff>
    </xdr:from>
    <xdr:to>
      <xdr:col>72</xdr:col>
      <xdr:colOff>38100</xdr:colOff>
      <xdr:row>61</xdr:row>
      <xdr:rowOff>36104</xdr:rowOff>
    </xdr:to>
    <xdr:sp macro="" textlink="">
      <xdr:nvSpPr>
        <xdr:cNvPr id="586" name="フローチャート: 判断 585"/>
        <xdr:cNvSpPr/>
      </xdr:nvSpPr>
      <xdr:spPr>
        <a:xfrm>
          <a:off x="136525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7" name="テキスト ボックス 58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8" name="テキスト ボックス 58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89" name="テキスト ボックス 58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0" name="テキスト ボックス 58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1" name="テキスト ボックス 59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140244</xdr:rowOff>
    </xdr:from>
    <xdr:to>
      <xdr:col>85</xdr:col>
      <xdr:colOff>177800</xdr:colOff>
      <xdr:row>60</xdr:row>
      <xdr:rowOff>70394</xdr:rowOff>
    </xdr:to>
    <xdr:sp macro="" textlink="">
      <xdr:nvSpPr>
        <xdr:cNvPr id="592" name="楕円 591"/>
        <xdr:cNvSpPr/>
      </xdr:nvSpPr>
      <xdr:spPr>
        <a:xfrm>
          <a:off x="16268700" y="1025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163121</xdr:rowOff>
    </xdr:from>
    <xdr:ext cx="405111" cy="259045"/>
    <xdr:sp macro="" textlink="">
      <xdr:nvSpPr>
        <xdr:cNvPr id="593" name="【保健センター・保健所】&#10;有形固定資産減価償却率該当値テキスト"/>
        <xdr:cNvSpPr txBox="1"/>
      </xdr:nvSpPr>
      <xdr:spPr>
        <a:xfrm>
          <a:off x="16357600" y="10107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169635</xdr:rowOff>
    </xdr:from>
    <xdr:to>
      <xdr:col>81</xdr:col>
      <xdr:colOff>101600</xdr:colOff>
      <xdr:row>60</xdr:row>
      <xdr:rowOff>99785</xdr:rowOff>
    </xdr:to>
    <xdr:sp macro="" textlink="">
      <xdr:nvSpPr>
        <xdr:cNvPr id="594" name="楕円 593"/>
        <xdr:cNvSpPr/>
      </xdr:nvSpPr>
      <xdr:spPr>
        <a:xfrm>
          <a:off x="15430500" y="1028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19594</xdr:rowOff>
    </xdr:from>
    <xdr:to>
      <xdr:col>85</xdr:col>
      <xdr:colOff>127000</xdr:colOff>
      <xdr:row>60</xdr:row>
      <xdr:rowOff>48985</xdr:rowOff>
    </xdr:to>
    <xdr:cxnSp macro="">
      <xdr:nvCxnSpPr>
        <xdr:cNvPr id="595" name="直線コネクタ 594"/>
        <xdr:cNvCxnSpPr/>
      </xdr:nvCxnSpPr>
      <xdr:spPr>
        <a:xfrm flipV="1">
          <a:off x="15481300" y="10306594"/>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25944</xdr:rowOff>
    </xdr:from>
    <xdr:to>
      <xdr:col>76</xdr:col>
      <xdr:colOff>165100</xdr:colOff>
      <xdr:row>60</xdr:row>
      <xdr:rowOff>127544</xdr:rowOff>
    </xdr:to>
    <xdr:sp macro="" textlink="">
      <xdr:nvSpPr>
        <xdr:cNvPr id="596" name="楕円 595"/>
        <xdr:cNvSpPr/>
      </xdr:nvSpPr>
      <xdr:spPr>
        <a:xfrm>
          <a:off x="14541500" y="1031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48985</xdr:rowOff>
    </xdr:from>
    <xdr:to>
      <xdr:col>81</xdr:col>
      <xdr:colOff>50800</xdr:colOff>
      <xdr:row>60</xdr:row>
      <xdr:rowOff>76744</xdr:rowOff>
    </xdr:to>
    <xdr:cxnSp macro="">
      <xdr:nvCxnSpPr>
        <xdr:cNvPr id="597" name="直線コネクタ 596"/>
        <xdr:cNvCxnSpPr/>
      </xdr:nvCxnSpPr>
      <xdr:spPr>
        <a:xfrm flipV="1">
          <a:off x="14592300" y="10335985"/>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70031</xdr:rowOff>
    </xdr:from>
    <xdr:to>
      <xdr:col>72</xdr:col>
      <xdr:colOff>38100</xdr:colOff>
      <xdr:row>61</xdr:row>
      <xdr:rowOff>181</xdr:rowOff>
    </xdr:to>
    <xdr:sp macro="" textlink="">
      <xdr:nvSpPr>
        <xdr:cNvPr id="598" name="楕円 597"/>
        <xdr:cNvSpPr/>
      </xdr:nvSpPr>
      <xdr:spPr>
        <a:xfrm>
          <a:off x="13652500" y="1035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76744</xdr:rowOff>
    </xdr:from>
    <xdr:to>
      <xdr:col>76</xdr:col>
      <xdr:colOff>114300</xdr:colOff>
      <xdr:row>60</xdr:row>
      <xdr:rowOff>120831</xdr:rowOff>
    </xdr:to>
    <xdr:cxnSp macro="">
      <xdr:nvCxnSpPr>
        <xdr:cNvPr id="599" name="直線コネクタ 598"/>
        <xdr:cNvCxnSpPr/>
      </xdr:nvCxnSpPr>
      <xdr:spPr>
        <a:xfrm flipV="1">
          <a:off x="13703300" y="10363744"/>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138265</xdr:rowOff>
    </xdr:from>
    <xdr:ext cx="405111" cy="259045"/>
    <xdr:sp macro="" textlink="">
      <xdr:nvSpPr>
        <xdr:cNvPr id="600" name="n_1aveValue【保健センター・保健所】&#10;有形固定資産減価償却率"/>
        <xdr:cNvSpPr txBox="1"/>
      </xdr:nvSpPr>
      <xdr:spPr>
        <a:xfrm>
          <a:off x="15266044" y="1042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133367</xdr:rowOff>
    </xdr:from>
    <xdr:ext cx="405111" cy="259045"/>
    <xdr:sp macro="" textlink="">
      <xdr:nvSpPr>
        <xdr:cNvPr id="601" name="n_2aveValue【保健センター・保健所】&#10;有形固定資産減価償却率"/>
        <xdr:cNvSpPr txBox="1"/>
      </xdr:nvSpPr>
      <xdr:spPr>
        <a:xfrm>
          <a:off x="143897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27231</xdr:rowOff>
    </xdr:from>
    <xdr:ext cx="405111" cy="259045"/>
    <xdr:sp macro="" textlink="">
      <xdr:nvSpPr>
        <xdr:cNvPr id="602" name="n_3aveValue【保健センター・保健所】&#10;有形固定資産減価償却率"/>
        <xdr:cNvSpPr txBox="1"/>
      </xdr:nvSpPr>
      <xdr:spPr>
        <a:xfrm>
          <a:off x="13500744" y="1048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116312</xdr:rowOff>
    </xdr:from>
    <xdr:ext cx="405111" cy="259045"/>
    <xdr:sp macro="" textlink="">
      <xdr:nvSpPr>
        <xdr:cNvPr id="603" name="n_1mainValue【保健センター・保健所】&#10;有形固定資産減価償却率"/>
        <xdr:cNvSpPr txBox="1"/>
      </xdr:nvSpPr>
      <xdr:spPr>
        <a:xfrm>
          <a:off x="15266044" y="10060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144071</xdr:rowOff>
    </xdr:from>
    <xdr:ext cx="405111" cy="259045"/>
    <xdr:sp macro="" textlink="">
      <xdr:nvSpPr>
        <xdr:cNvPr id="604" name="n_2mainValue【保健センター・保健所】&#10;有形固定資産減価償却率"/>
        <xdr:cNvSpPr txBox="1"/>
      </xdr:nvSpPr>
      <xdr:spPr>
        <a:xfrm>
          <a:off x="14389744" y="10088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16708</xdr:rowOff>
    </xdr:from>
    <xdr:ext cx="405111" cy="259045"/>
    <xdr:sp macro="" textlink="">
      <xdr:nvSpPr>
        <xdr:cNvPr id="605" name="n_3mainValue【保健センター・保健所】&#10;有形固定資産減価償却率"/>
        <xdr:cNvSpPr txBox="1"/>
      </xdr:nvSpPr>
      <xdr:spPr>
        <a:xfrm>
          <a:off x="13500744" y="1013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6" name="正方形/長方形 60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7" name="正方形/長方形 60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8" name="正方形/長方形 60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9" name="正方形/長方形 60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0" name="正方形/長方形 60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1" name="正方形/長方形 61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2" name="正方形/長方形 61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3" name="正方形/長方形 61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4" name="テキスト ボックス 61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5" name="直線コネクタ 61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16" name="直線コネクタ 61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17" name="テキスト ボックス 61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18" name="直線コネクタ 61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19" name="テキスト ボックス 61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20" name="直線コネクタ 61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21" name="テキスト ボックス 62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22" name="直線コネクタ 62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23" name="テキスト ボックス 62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24" name="直線コネクタ 62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25" name="テキスト ボックス 62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6" name="直線コネクタ 62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7" name="テキスト ボックス 62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57150</xdr:rowOff>
    </xdr:from>
    <xdr:to>
      <xdr:col>116</xdr:col>
      <xdr:colOff>62864</xdr:colOff>
      <xdr:row>64</xdr:row>
      <xdr:rowOff>64770</xdr:rowOff>
    </xdr:to>
    <xdr:cxnSp macro="">
      <xdr:nvCxnSpPr>
        <xdr:cNvPr id="629" name="直線コネクタ 628"/>
        <xdr:cNvCxnSpPr/>
      </xdr:nvCxnSpPr>
      <xdr:spPr>
        <a:xfrm flipV="1">
          <a:off x="22160864" y="965835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630" name="【保健センター・保健所】&#10;一人当たり面積最小値テキスト"/>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631" name="直線コネクタ 630"/>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3827</xdr:rowOff>
    </xdr:from>
    <xdr:ext cx="469744" cy="259045"/>
    <xdr:sp macro="" textlink="">
      <xdr:nvSpPr>
        <xdr:cNvPr id="632" name="【保健センター・保健所】&#10;一人当たり面積最大値テキスト"/>
        <xdr:cNvSpPr txBox="1"/>
      </xdr:nvSpPr>
      <xdr:spPr>
        <a:xfrm>
          <a:off x="22199600" y="943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57150</xdr:rowOff>
    </xdr:from>
    <xdr:to>
      <xdr:col>116</xdr:col>
      <xdr:colOff>152400</xdr:colOff>
      <xdr:row>56</xdr:row>
      <xdr:rowOff>57150</xdr:rowOff>
    </xdr:to>
    <xdr:cxnSp macro="">
      <xdr:nvCxnSpPr>
        <xdr:cNvPr id="633" name="直線コネクタ 632"/>
        <xdr:cNvCxnSpPr/>
      </xdr:nvCxnSpPr>
      <xdr:spPr>
        <a:xfrm>
          <a:off x="22072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68597</xdr:rowOff>
    </xdr:from>
    <xdr:ext cx="469744" cy="259045"/>
    <xdr:sp macro="" textlink="">
      <xdr:nvSpPr>
        <xdr:cNvPr id="634" name="【保健センター・保健所】&#10;一人当たり面積平均値テキスト"/>
        <xdr:cNvSpPr txBox="1"/>
      </xdr:nvSpPr>
      <xdr:spPr>
        <a:xfrm>
          <a:off x="22199600" y="106984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90170</xdr:rowOff>
    </xdr:from>
    <xdr:to>
      <xdr:col>116</xdr:col>
      <xdr:colOff>114300</xdr:colOff>
      <xdr:row>63</xdr:row>
      <xdr:rowOff>20320</xdr:rowOff>
    </xdr:to>
    <xdr:sp macro="" textlink="">
      <xdr:nvSpPr>
        <xdr:cNvPr id="635" name="フローチャート: 判断 634"/>
        <xdr:cNvSpPr/>
      </xdr:nvSpPr>
      <xdr:spPr>
        <a:xfrm>
          <a:off x="221107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97790</xdr:rowOff>
    </xdr:from>
    <xdr:to>
      <xdr:col>112</xdr:col>
      <xdr:colOff>38100</xdr:colOff>
      <xdr:row>63</xdr:row>
      <xdr:rowOff>27940</xdr:rowOff>
    </xdr:to>
    <xdr:sp macro="" textlink="">
      <xdr:nvSpPr>
        <xdr:cNvPr id="636" name="フローチャート: 判断 635"/>
        <xdr:cNvSpPr/>
      </xdr:nvSpPr>
      <xdr:spPr>
        <a:xfrm>
          <a:off x="21272500" y="1072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105410</xdr:rowOff>
    </xdr:from>
    <xdr:to>
      <xdr:col>107</xdr:col>
      <xdr:colOff>101600</xdr:colOff>
      <xdr:row>63</xdr:row>
      <xdr:rowOff>35560</xdr:rowOff>
    </xdr:to>
    <xdr:sp macro="" textlink="">
      <xdr:nvSpPr>
        <xdr:cNvPr id="637" name="フローチャート: 判断 636"/>
        <xdr:cNvSpPr/>
      </xdr:nvSpPr>
      <xdr:spPr>
        <a:xfrm>
          <a:off x="20383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55880</xdr:rowOff>
    </xdr:from>
    <xdr:to>
      <xdr:col>102</xdr:col>
      <xdr:colOff>165100</xdr:colOff>
      <xdr:row>62</xdr:row>
      <xdr:rowOff>157480</xdr:rowOff>
    </xdr:to>
    <xdr:sp macro="" textlink="">
      <xdr:nvSpPr>
        <xdr:cNvPr id="638" name="フローチャート: 判断 637"/>
        <xdr:cNvSpPr/>
      </xdr:nvSpPr>
      <xdr:spPr>
        <a:xfrm>
          <a:off x="19494500" y="106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39" name="テキスト ボックス 63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0" name="テキスト ボックス 63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1" name="テキスト ボックス 64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2" name="テキスト ボックス 64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3" name="テキスト ボックス 64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2540</xdr:rowOff>
    </xdr:from>
    <xdr:to>
      <xdr:col>116</xdr:col>
      <xdr:colOff>114300</xdr:colOff>
      <xdr:row>61</xdr:row>
      <xdr:rowOff>104140</xdr:rowOff>
    </xdr:to>
    <xdr:sp macro="" textlink="">
      <xdr:nvSpPr>
        <xdr:cNvPr id="644" name="楕円 643"/>
        <xdr:cNvSpPr/>
      </xdr:nvSpPr>
      <xdr:spPr>
        <a:xfrm>
          <a:off x="22110700" y="1046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25417</xdr:rowOff>
    </xdr:from>
    <xdr:ext cx="469744" cy="259045"/>
    <xdr:sp macro="" textlink="">
      <xdr:nvSpPr>
        <xdr:cNvPr id="645" name="【保健センター・保健所】&#10;一人当たり面積該当値テキスト"/>
        <xdr:cNvSpPr txBox="1"/>
      </xdr:nvSpPr>
      <xdr:spPr>
        <a:xfrm>
          <a:off x="22199600" y="1031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10160</xdr:rowOff>
    </xdr:from>
    <xdr:to>
      <xdr:col>112</xdr:col>
      <xdr:colOff>38100</xdr:colOff>
      <xdr:row>61</xdr:row>
      <xdr:rowOff>111760</xdr:rowOff>
    </xdr:to>
    <xdr:sp macro="" textlink="">
      <xdr:nvSpPr>
        <xdr:cNvPr id="646" name="楕円 645"/>
        <xdr:cNvSpPr/>
      </xdr:nvSpPr>
      <xdr:spPr>
        <a:xfrm>
          <a:off x="21272500" y="1046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53340</xdr:rowOff>
    </xdr:from>
    <xdr:to>
      <xdr:col>116</xdr:col>
      <xdr:colOff>63500</xdr:colOff>
      <xdr:row>61</xdr:row>
      <xdr:rowOff>60960</xdr:rowOff>
    </xdr:to>
    <xdr:cxnSp macro="">
      <xdr:nvCxnSpPr>
        <xdr:cNvPr id="647" name="直線コネクタ 646"/>
        <xdr:cNvCxnSpPr/>
      </xdr:nvCxnSpPr>
      <xdr:spPr>
        <a:xfrm flipV="1">
          <a:off x="21323300" y="1051179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21590</xdr:rowOff>
    </xdr:from>
    <xdr:to>
      <xdr:col>107</xdr:col>
      <xdr:colOff>101600</xdr:colOff>
      <xdr:row>61</xdr:row>
      <xdr:rowOff>123190</xdr:rowOff>
    </xdr:to>
    <xdr:sp macro="" textlink="">
      <xdr:nvSpPr>
        <xdr:cNvPr id="648" name="楕円 647"/>
        <xdr:cNvSpPr/>
      </xdr:nvSpPr>
      <xdr:spPr>
        <a:xfrm>
          <a:off x="20383500" y="1048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60960</xdr:rowOff>
    </xdr:from>
    <xdr:to>
      <xdr:col>111</xdr:col>
      <xdr:colOff>177800</xdr:colOff>
      <xdr:row>61</xdr:row>
      <xdr:rowOff>72390</xdr:rowOff>
    </xdr:to>
    <xdr:cxnSp macro="">
      <xdr:nvCxnSpPr>
        <xdr:cNvPr id="649" name="直線コネクタ 648"/>
        <xdr:cNvCxnSpPr/>
      </xdr:nvCxnSpPr>
      <xdr:spPr>
        <a:xfrm flipV="1">
          <a:off x="20434300" y="1051941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25400</xdr:rowOff>
    </xdr:from>
    <xdr:to>
      <xdr:col>102</xdr:col>
      <xdr:colOff>165100</xdr:colOff>
      <xdr:row>61</xdr:row>
      <xdr:rowOff>127000</xdr:rowOff>
    </xdr:to>
    <xdr:sp macro="" textlink="">
      <xdr:nvSpPr>
        <xdr:cNvPr id="650" name="楕円 649"/>
        <xdr:cNvSpPr/>
      </xdr:nvSpPr>
      <xdr:spPr>
        <a:xfrm>
          <a:off x="19494500" y="1048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72390</xdr:rowOff>
    </xdr:from>
    <xdr:to>
      <xdr:col>107</xdr:col>
      <xdr:colOff>50800</xdr:colOff>
      <xdr:row>61</xdr:row>
      <xdr:rowOff>76200</xdr:rowOff>
    </xdr:to>
    <xdr:cxnSp macro="">
      <xdr:nvCxnSpPr>
        <xdr:cNvPr id="651" name="直線コネクタ 650"/>
        <xdr:cNvCxnSpPr/>
      </xdr:nvCxnSpPr>
      <xdr:spPr>
        <a:xfrm flipV="1">
          <a:off x="19545300" y="105308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19067</xdr:rowOff>
    </xdr:from>
    <xdr:ext cx="469744" cy="259045"/>
    <xdr:sp macro="" textlink="">
      <xdr:nvSpPr>
        <xdr:cNvPr id="652" name="n_1aveValue【保健センター・保健所】&#10;一人当たり面積"/>
        <xdr:cNvSpPr txBox="1"/>
      </xdr:nvSpPr>
      <xdr:spPr>
        <a:xfrm>
          <a:off x="21075727" y="1082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26687</xdr:rowOff>
    </xdr:from>
    <xdr:ext cx="469744" cy="259045"/>
    <xdr:sp macro="" textlink="">
      <xdr:nvSpPr>
        <xdr:cNvPr id="653" name="n_2aveValue【保健センター・保健所】&#10;一人当たり面積"/>
        <xdr:cNvSpPr txBox="1"/>
      </xdr:nvSpPr>
      <xdr:spPr>
        <a:xfrm>
          <a:off x="20199427" y="1082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148607</xdr:rowOff>
    </xdr:from>
    <xdr:ext cx="469744" cy="259045"/>
    <xdr:sp macro="" textlink="">
      <xdr:nvSpPr>
        <xdr:cNvPr id="654" name="n_3aveValue【保健センター・保健所】&#10;一人当たり面積"/>
        <xdr:cNvSpPr txBox="1"/>
      </xdr:nvSpPr>
      <xdr:spPr>
        <a:xfrm>
          <a:off x="19310427" y="1077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128287</xdr:rowOff>
    </xdr:from>
    <xdr:ext cx="469744" cy="259045"/>
    <xdr:sp macro="" textlink="">
      <xdr:nvSpPr>
        <xdr:cNvPr id="655" name="n_1mainValue【保健センター・保健所】&#10;一人当たり面積"/>
        <xdr:cNvSpPr txBox="1"/>
      </xdr:nvSpPr>
      <xdr:spPr>
        <a:xfrm>
          <a:off x="21075727" y="10243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139717</xdr:rowOff>
    </xdr:from>
    <xdr:ext cx="469744" cy="259045"/>
    <xdr:sp macro="" textlink="">
      <xdr:nvSpPr>
        <xdr:cNvPr id="656" name="n_2mainValue【保健センター・保健所】&#10;一人当たり面積"/>
        <xdr:cNvSpPr txBox="1"/>
      </xdr:nvSpPr>
      <xdr:spPr>
        <a:xfrm>
          <a:off x="20199427" y="1025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143527</xdr:rowOff>
    </xdr:from>
    <xdr:ext cx="469744" cy="259045"/>
    <xdr:sp macro="" textlink="">
      <xdr:nvSpPr>
        <xdr:cNvPr id="657" name="n_3mainValue【保健センター・保健所】&#10;一人当たり面積"/>
        <xdr:cNvSpPr txBox="1"/>
      </xdr:nvSpPr>
      <xdr:spPr>
        <a:xfrm>
          <a:off x="19310427" y="1025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8" name="正方形/長方形 65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59" name="正方形/長方形 65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0" name="正方形/長方形 65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1" name="正方形/長方形 66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2" name="正方形/長方形 66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3" name="正方形/長方形 66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4" name="正方形/長方形 66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5" name="正方形/長方形 66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6" name="テキスト ボックス 66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7" name="直線コネクタ 66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68" name="直線コネクタ 66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69" name="テキスト ボックス 668"/>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70" name="直線コネクタ 66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71" name="テキスト ボックス 67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72" name="直線コネクタ 67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73" name="テキスト ボックス 67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74" name="直線コネクタ 67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75" name="テキスト ボックス 67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76" name="直線コネクタ 67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77" name="テキスト ボックス 67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78" name="直線コネクタ 67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79" name="テキスト ボックス 678"/>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0" name="直線コネクタ 67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81" name="テキスト ボックス 68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51163</xdr:rowOff>
    </xdr:from>
    <xdr:to>
      <xdr:col>85</xdr:col>
      <xdr:colOff>126364</xdr:colOff>
      <xdr:row>86</xdr:row>
      <xdr:rowOff>65858</xdr:rowOff>
    </xdr:to>
    <xdr:cxnSp macro="">
      <xdr:nvCxnSpPr>
        <xdr:cNvPr id="683" name="直線コネクタ 682"/>
        <xdr:cNvCxnSpPr/>
      </xdr:nvCxnSpPr>
      <xdr:spPr>
        <a:xfrm flipV="1">
          <a:off x="16318864" y="13424263"/>
          <a:ext cx="0" cy="1386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69685</xdr:rowOff>
    </xdr:from>
    <xdr:ext cx="340478" cy="259045"/>
    <xdr:sp macro="" textlink="">
      <xdr:nvSpPr>
        <xdr:cNvPr id="684" name="【消防施設】&#10;有形固定資産減価償却率最小値テキスト"/>
        <xdr:cNvSpPr txBox="1"/>
      </xdr:nvSpPr>
      <xdr:spPr>
        <a:xfrm>
          <a:off x="16357600" y="148143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65858</xdr:rowOff>
    </xdr:from>
    <xdr:to>
      <xdr:col>86</xdr:col>
      <xdr:colOff>25400</xdr:colOff>
      <xdr:row>86</xdr:row>
      <xdr:rowOff>65858</xdr:rowOff>
    </xdr:to>
    <xdr:cxnSp macro="">
      <xdr:nvCxnSpPr>
        <xdr:cNvPr id="685" name="直線コネクタ 684"/>
        <xdr:cNvCxnSpPr/>
      </xdr:nvCxnSpPr>
      <xdr:spPr>
        <a:xfrm>
          <a:off x="16230600" y="14810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169290</xdr:rowOff>
    </xdr:from>
    <xdr:ext cx="405111" cy="259045"/>
    <xdr:sp macro="" textlink="">
      <xdr:nvSpPr>
        <xdr:cNvPr id="686" name="【消防施設】&#10;有形固定資産減価償却率最大値テキスト"/>
        <xdr:cNvSpPr txBox="1"/>
      </xdr:nvSpPr>
      <xdr:spPr>
        <a:xfrm>
          <a:off x="16357600" y="13199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51163</xdr:rowOff>
    </xdr:from>
    <xdr:to>
      <xdr:col>86</xdr:col>
      <xdr:colOff>25400</xdr:colOff>
      <xdr:row>78</xdr:row>
      <xdr:rowOff>51163</xdr:rowOff>
    </xdr:to>
    <xdr:cxnSp macro="">
      <xdr:nvCxnSpPr>
        <xdr:cNvPr id="687" name="直線コネクタ 686"/>
        <xdr:cNvCxnSpPr/>
      </xdr:nvCxnSpPr>
      <xdr:spPr>
        <a:xfrm>
          <a:off x="16230600" y="1342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125747</xdr:rowOff>
    </xdr:from>
    <xdr:ext cx="405111" cy="259045"/>
    <xdr:sp macro="" textlink="">
      <xdr:nvSpPr>
        <xdr:cNvPr id="688" name="【消防施設】&#10;有形固定資産減価償却率平均値テキスト"/>
        <xdr:cNvSpPr txBox="1"/>
      </xdr:nvSpPr>
      <xdr:spPr>
        <a:xfrm>
          <a:off x="16357600" y="14184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147320</xdr:rowOff>
    </xdr:from>
    <xdr:to>
      <xdr:col>85</xdr:col>
      <xdr:colOff>177800</xdr:colOff>
      <xdr:row>83</xdr:row>
      <xdr:rowOff>77470</xdr:rowOff>
    </xdr:to>
    <xdr:sp macro="" textlink="">
      <xdr:nvSpPr>
        <xdr:cNvPr id="689" name="フローチャート: 判断 688"/>
        <xdr:cNvSpPr/>
      </xdr:nvSpPr>
      <xdr:spPr>
        <a:xfrm>
          <a:off x="16268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124461</xdr:rowOff>
    </xdr:from>
    <xdr:to>
      <xdr:col>81</xdr:col>
      <xdr:colOff>101600</xdr:colOff>
      <xdr:row>82</xdr:row>
      <xdr:rowOff>54611</xdr:rowOff>
    </xdr:to>
    <xdr:sp macro="" textlink="">
      <xdr:nvSpPr>
        <xdr:cNvPr id="690" name="フローチャート: 判断 689"/>
        <xdr:cNvSpPr/>
      </xdr:nvSpPr>
      <xdr:spPr>
        <a:xfrm>
          <a:off x="15430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10161</xdr:rowOff>
    </xdr:from>
    <xdr:to>
      <xdr:col>76</xdr:col>
      <xdr:colOff>165100</xdr:colOff>
      <xdr:row>81</xdr:row>
      <xdr:rowOff>111761</xdr:rowOff>
    </xdr:to>
    <xdr:sp macro="" textlink="">
      <xdr:nvSpPr>
        <xdr:cNvPr id="691" name="フローチャート: 判断 690"/>
        <xdr:cNvSpPr/>
      </xdr:nvSpPr>
      <xdr:spPr>
        <a:xfrm>
          <a:off x="14541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114663</xdr:rowOff>
    </xdr:from>
    <xdr:to>
      <xdr:col>72</xdr:col>
      <xdr:colOff>38100</xdr:colOff>
      <xdr:row>82</xdr:row>
      <xdr:rowOff>44813</xdr:rowOff>
    </xdr:to>
    <xdr:sp macro="" textlink="">
      <xdr:nvSpPr>
        <xdr:cNvPr id="692" name="フローチャート: 判断 691"/>
        <xdr:cNvSpPr/>
      </xdr:nvSpPr>
      <xdr:spPr>
        <a:xfrm>
          <a:off x="13652500" y="1400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3" name="テキスト ボックス 69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4" name="テキスト ボックス 69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5" name="テキスト ボックス 69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6" name="テキスト ボックス 69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7" name="テキスト ボックス 69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54248</xdr:rowOff>
    </xdr:from>
    <xdr:to>
      <xdr:col>85</xdr:col>
      <xdr:colOff>177800</xdr:colOff>
      <xdr:row>82</xdr:row>
      <xdr:rowOff>155848</xdr:rowOff>
    </xdr:to>
    <xdr:sp macro="" textlink="">
      <xdr:nvSpPr>
        <xdr:cNvPr id="698" name="楕円 697"/>
        <xdr:cNvSpPr/>
      </xdr:nvSpPr>
      <xdr:spPr>
        <a:xfrm>
          <a:off x="16268700" y="1411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77125</xdr:rowOff>
    </xdr:from>
    <xdr:ext cx="405111" cy="259045"/>
    <xdr:sp macro="" textlink="">
      <xdr:nvSpPr>
        <xdr:cNvPr id="699" name="【消防施設】&#10;有形固定資産減価償却率該当値テキスト"/>
        <xdr:cNvSpPr txBox="1"/>
      </xdr:nvSpPr>
      <xdr:spPr>
        <a:xfrm>
          <a:off x="16357600" y="13964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42818</xdr:rowOff>
    </xdr:from>
    <xdr:to>
      <xdr:col>81</xdr:col>
      <xdr:colOff>101600</xdr:colOff>
      <xdr:row>82</xdr:row>
      <xdr:rowOff>144418</xdr:rowOff>
    </xdr:to>
    <xdr:sp macro="" textlink="">
      <xdr:nvSpPr>
        <xdr:cNvPr id="700" name="楕円 699"/>
        <xdr:cNvSpPr/>
      </xdr:nvSpPr>
      <xdr:spPr>
        <a:xfrm>
          <a:off x="15430500" y="1410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93618</xdr:rowOff>
    </xdr:from>
    <xdr:to>
      <xdr:col>85</xdr:col>
      <xdr:colOff>127000</xdr:colOff>
      <xdr:row>82</xdr:row>
      <xdr:rowOff>105048</xdr:rowOff>
    </xdr:to>
    <xdr:cxnSp macro="">
      <xdr:nvCxnSpPr>
        <xdr:cNvPr id="701" name="直線コネクタ 700"/>
        <xdr:cNvCxnSpPr/>
      </xdr:nvCxnSpPr>
      <xdr:spPr>
        <a:xfrm>
          <a:off x="15481300" y="14152518"/>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37919</xdr:rowOff>
    </xdr:from>
    <xdr:to>
      <xdr:col>76</xdr:col>
      <xdr:colOff>165100</xdr:colOff>
      <xdr:row>82</xdr:row>
      <xdr:rowOff>139519</xdr:rowOff>
    </xdr:to>
    <xdr:sp macro="" textlink="">
      <xdr:nvSpPr>
        <xdr:cNvPr id="702" name="楕円 701"/>
        <xdr:cNvSpPr/>
      </xdr:nvSpPr>
      <xdr:spPr>
        <a:xfrm>
          <a:off x="14541500" y="1409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88719</xdr:rowOff>
    </xdr:from>
    <xdr:to>
      <xdr:col>81</xdr:col>
      <xdr:colOff>50800</xdr:colOff>
      <xdr:row>82</xdr:row>
      <xdr:rowOff>93618</xdr:rowOff>
    </xdr:to>
    <xdr:cxnSp macro="">
      <xdr:nvCxnSpPr>
        <xdr:cNvPr id="703" name="直線コネクタ 702"/>
        <xdr:cNvCxnSpPr/>
      </xdr:nvCxnSpPr>
      <xdr:spPr>
        <a:xfrm>
          <a:off x="14592300" y="14147619"/>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150586</xdr:rowOff>
    </xdr:from>
    <xdr:to>
      <xdr:col>72</xdr:col>
      <xdr:colOff>38100</xdr:colOff>
      <xdr:row>83</xdr:row>
      <xdr:rowOff>80736</xdr:rowOff>
    </xdr:to>
    <xdr:sp macro="" textlink="">
      <xdr:nvSpPr>
        <xdr:cNvPr id="704" name="楕円 703"/>
        <xdr:cNvSpPr/>
      </xdr:nvSpPr>
      <xdr:spPr>
        <a:xfrm>
          <a:off x="136525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88719</xdr:rowOff>
    </xdr:from>
    <xdr:to>
      <xdr:col>76</xdr:col>
      <xdr:colOff>114300</xdr:colOff>
      <xdr:row>83</xdr:row>
      <xdr:rowOff>29936</xdr:rowOff>
    </xdr:to>
    <xdr:cxnSp macro="">
      <xdr:nvCxnSpPr>
        <xdr:cNvPr id="705" name="直線コネクタ 704"/>
        <xdr:cNvCxnSpPr/>
      </xdr:nvCxnSpPr>
      <xdr:spPr>
        <a:xfrm flipV="1">
          <a:off x="13703300" y="14147619"/>
          <a:ext cx="889000" cy="11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71138</xdr:rowOff>
    </xdr:from>
    <xdr:ext cx="405111" cy="259045"/>
    <xdr:sp macro="" textlink="">
      <xdr:nvSpPr>
        <xdr:cNvPr id="706" name="n_1aveValue【消防施設】&#10;有形固定資産減価償却率"/>
        <xdr:cNvSpPr txBox="1"/>
      </xdr:nvSpPr>
      <xdr:spPr>
        <a:xfrm>
          <a:off x="15266044" y="1378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128288</xdr:rowOff>
    </xdr:from>
    <xdr:ext cx="405111" cy="259045"/>
    <xdr:sp macro="" textlink="">
      <xdr:nvSpPr>
        <xdr:cNvPr id="707" name="n_2aveValue【消防施設】&#10;有形固定資産減価償却率"/>
        <xdr:cNvSpPr txBox="1"/>
      </xdr:nvSpPr>
      <xdr:spPr>
        <a:xfrm>
          <a:off x="143897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61340</xdr:rowOff>
    </xdr:from>
    <xdr:ext cx="405111" cy="259045"/>
    <xdr:sp macro="" textlink="">
      <xdr:nvSpPr>
        <xdr:cNvPr id="708" name="n_3aveValue【消防施設】&#10;有形固定資産減価償却率"/>
        <xdr:cNvSpPr txBox="1"/>
      </xdr:nvSpPr>
      <xdr:spPr>
        <a:xfrm>
          <a:off x="13500744" y="1377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135545</xdr:rowOff>
    </xdr:from>
    <xdr:ext cx="405111" cy="259045"/>
    <xdr:sp macro="" textlink="">
      <xdr:nvSpPr>
        <xdr:cNvPr id="709" name="n_1mainValue【消防施設】&#10;有形固定資産減価償却率"/>
        <xdr:cNvSpPr txBox="1"/>
      </xdr:nvSpPr>
      <xdr:spPr>
        <a:xfrm>
          <a:off x="15266044" y="14194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130646</xdr:rowOff>
    </xdr:from>
    <xdr:ext cx="405111" cy="259045"/>
    <xdr:sp macro="" textlink="">
      <xdr:nvSpPr>
        <xdr:cNvPr id="710" name="n_2mainValue【消防施設】&#10;有形固定資産減価償却率"/>
        <xdr:cNvSpPr txBox="1"/>
      </xdr:nvSpPr>
      <xdr:spPr>
        <a:xfrm>
          <a:off x="14389744" y="1418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71863</xdr:rowOff>
    </xdr:from>
    <xdr:ext cx="405111" cy="259045"/>
    <xdr:sp macro="" textlink="">
      <xdr:nvSpPr>
        <xdr:cNvPr id="711" name="n_3mainValue【消防施設】&#10;有形固定資産減価償却率"/>
        <xdr:cNvSpPr txBox="1"/>
      </xdr:nvSpPr>
      <xdr:spPr>
        <a:xfrm>
          <a:off x="13500744" y="14302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2" name="正方形/長方形 71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3" name="正方形/長方形 71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4" name="正方形/長方形 71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5" name="正方形/長方形 71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6" name="正方形/長方形 71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7" name="正方形/長方形 71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8" name="正方形/長方形 71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9" name="正方形/長方形 71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0" name="テキスト ボックス 71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1" name="直線コネクタ 72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22" name="直線コネクタ 72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23" name="テキスト ボックス 72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24" name="直線コネクタ 72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25" name="テキスト ボックス 72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26" name="直線コネクタ 72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27" name="テキスト ボックス 72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28" name="直線コネクタ 72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29" name="テキスト ボックス 72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0" name="直線コネクタ 72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1" name="テキスト ボックス 73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136398</xdr:rowOff>
    </xdr:from>
    <xdr:to>
      <xdr:col>116</xdr:col>
      <xdr:colOff>62864</xdr:colOff>
      <xdr:row>86</xdr:row>
      <xdr:rowOff>30784</xdr:rowOff>
    </xdr:to>
    <xdr:cxnSp macro="">
      <xdr:nvCxnSpPr>
        <xdr:cNvPr id="733" name="直線コネクタ 732"/>
        <xdr:cNvCxnSpPr/>
      </xdr:nvCxnSpPr>
      <xdr:spPr>
        <a:xfrm flipV="1">
          <a:off x="22160864" y="13338048"/>
          <a:ext cx="0" cy="1437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34611</xdr:rowOff>
    </xdr:from>
    <xdr:ext cx="469744" cy="259045"/>
    <xdr:sp macro="" textlink="">
      <xdr:nvSpPr>
        <xdr:cNvPr id="734" name="【消防施設】&#10;一人当たり面積最小値テキスト"/>
        <xdr:cNvSpPr txBox="1"/>
      </xdr:nvSpPr>
      <xdr:spPr>
        <a:xfrm>
          <a:off x="22199600" y="14779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30784</xdr:rowOff>
    </xdr:from>
    <xdr:to>
      <xdr:col>116</xdr:col>
      <xdr:colOff>152400</xdr:colOff>
      <xdr:row>86</xdr:row>
      <xdr:rowOff>30784</xdr:rowOff>
    </xdr:to>
    <xdr:cxnSp macro="">
      <xdr:nvCxnSpPr>
        <xdr:cNvPr id="735" name="直線コネクタ 734"/>
        <xdr:cNvCxnSpPr/>
      </xdr:nvCxnSpPr>
      <xdr:spPr>
        <a:xfrm>
          <a:off x="22072600" y="14775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83075</xdr:rowOff>
    </xdr:from>
    <xdr:ext cx="469744" cy="259045"/>
    <xdr:sp macro="" textlink="">
      <xdr:nvSpPr>
        <xdr:cNvPr id="736" name="【消防施設】&#10;一人当たり面積最大値テキスト"/>
        <xdr:cNvSpPr txBox="1"/>
      </xdr:nvSpPr>
      <xdr:spPr>
        <a:xfrm>
          <a:off x="22199600" y="13113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136398</xdr:rowOff>
    </xdr:from>
    <xdr:to>
      <xdr:col>116</xdr:col>
      <xdr:colOff>152400</xdr:colOff>
      <xdr:row>77</xdr:row>
      <xdr:rowOff>136398</xdr:rowOff>
    </xdr:to>
    <xdr:cxnSp macro="">
      <xdr:nvCxnSpPr>
        <xdr:cNvPr id="737" name="直線コネクタ 736"/>
        <xdr:cNvCxnSpPr/>
      </xdr:nvCxnSpPr>
      <xdr:spPr>
        <a:xfrm>
          <a:off x="22072600" y="1333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6418</xdr:rowOff>
    </xdr:from>
    <xdr:ext cx="469744" cy="259045"/>
    <xdr:sp macro="" textlink="">
      <xdr:nvSpPr>
        <xdr:cNvPr id="738" name="【消防施設】&#10;一人当たり面積平均値テキスト"/>
        <xdr:cNvSpPr txBox="1"/>
      </xdr:nvSpPr>
      <xdr:spPr>
        <a:xfrm>
          <a:off x="22199600" y="14579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27991</xdr:rowOff>
    </xdr:from>
    <xdr:to>
      <xdr:col>116</xdr:col>
      <xdr:colOff>114300</xdr:colOff>
      <xdr:row>85</xdr:row>
      <xdr:rowOff>129591</xdr:rowOff>
    </xdr:to>
    <xdr:sp macro="" textlink="">
      <xdr:nvSpPr>
        <xdr:cNvPr id="739" name="フローチャート: 判断 738"/>
        <xdr:cNvSpPr/>
      </xdr:nvSpPr>
      <xdr:spPr>
        <a:xfrm>
          <a:off x="22110700" y="1460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35306</xdr:rowOff>
    </xdr:from>
    <xdr:to>
      <xdr:col>112</xdr:col>
      <xdr:colOff>38100</xdr:colOff>
      <xdr:row>85</xdr:row>
      <xdr:rowOff>136906</xdr:rowOff>
    </xdr:to>
    <xdr:sp macro="" textlink="">
      <xdr:nvSpPr>
        <xdr:cNvPr id="740" name="フローチャート: 判断 739"/>
        <xdr:cNvSpPr/>
      </xdr:nvSpPr>
      <xdr:spPr>
        <a:xfrm>
          <a:off x="21272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36221</xdr:rowOff>
    </xdr:from>
    <xdr:to>
      <xdr:col>107</xdr:col>
      <xdr:colOff>101600</xdr:colOff>
      <xdr:row>85</xdr:row>
      <xdr:rowOff>137821</xdr:rowOff>
    </xdr:to>
    <xdr:sp macro="" textlink="">
      <xdr:nvSpPr>
        <xdr:cNvPr id="741" name="フローチャート: 判断 740"/>
        <xdr:cNvSpPr/>
      </xdr:nvSpPr>
      <xdr:spPr>
        <a:xfrm>
          <a:off x="20383500" y="14609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27991</xdr:rowOff>
    </xdr:from>
    <xdr:to>
      <xdr:col>102</xdr:col>
      <xdr:colOff>165100</xdr:colOff>
      <xdr:row>85</xdr:row>
      <xdr:rowOff>129591</xdr:rowOff>
    </xdr:to>
    <xdr:sp macro="" textlink="">
      <xdr:nvSpPr>
        <xdr:cNvPr id="742" name="フローチャート: 判断 741"/>
        <xdr:cNvSpPr/>
      </xdr:nvSpPr>
      <xdr:spPr>
        <a:xfrm>
          <a:off x="19494500" y="1460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3" name="テキスト ボックス 74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4" name="テキスト ボックス 74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5" name="テキスト ボックス 74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6" name="テキスト ボックス 74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47" name="テキスト ボックス 74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79654</xdr:rowOff>
    </xdr:from>
    <xdr:to>
      <xdr:col>116</xdr:col>
      <xdr:colOff>114300</xdr:colOff>
      <xdr:row>85</xdr:row>
      <xdr:rowOff>9804</xdr:rowOff>
    </xdr:to>
    <xdr:sp macro="" textlink="">
      <xdr:nvSpPr>
        <xdr:cNvPr id="748" name="楕円 747"/>
        <xdr:cNvSpPr/>
      </xdr:nvSpPr>
      <xdr:spPr>
        <a:xfrm>
          <a:off x="22110700" y="1448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102531</xdr:rowOff>
    </xdr:from>
    <xdr:ext cx="469744" cy="259045"/>
    <xdr:sp macro="" textlink="">
      <xdr:nvSpPr>
        <xdr:cNvPr id="749" name="【消防施設】&#10;一人当たり面積該当値テキスト"/>
        <xdr:cNvSpPr txBox="1"/>
      </xdr:nvSpPr>
      <xdr:spPr>
        <a:xfrm>
          <a:off x="22199600" y="14332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79654</xdr:rowOff>
    </xdr:from>
    <xdr:to>
      <xdr:col>112</xdr:col>
      <xdr:colOff>38100</xdr:colOff>
      <xdr:row>85</xdr:row>
      <xdr:rowOff>9804</xdr:rowOff>
    </xdr:to>
    <xdr:sp macro="" textlink="">
      <xdr:nvSpPr>
        <xdr:cNvPr id="750" name="楕円 749"/>
        <xdr:cNvSpPr/>
      </xdr:nvSpPr>
      <xdr:spPr>
        <a:xfrm>
          <a:off x="21272500" y="1448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130454</xdr:rowOff>
    </xdr:from>
    <xdr:to>
      <xdr:col>116</xdr:col>
      <xdr:colOff>63500</xdr:colOff>
      <xdr:row>84</xdr:row>
      <xdr:rowOff>130454</xdr:rowOff>
    </xdr:to>
    <xdr:cxnSp macro="">
      <xdr:nvCxnSpPr>
        <xdr:cNvPr id="751" name="直線コネクタ 750"/>
        <xdr:cNvCxnSpPr/>
      </xdr:nvCxnSpPr>
      <xdr:spPr>
        <a:xfrm>
          <a:off x="21323300" y="1453225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86970</xdr:rowOff>
    </xdr:from>
    <xdr:to>
      <xdr:col>107</xdr:col>
      <xdr:colOff>101600</xdr:colOff>
      <xdr:row>85</xdr:row>
      <xdr:rowOff>17120</xdr:rowOff>
    </xdr:to>
    <xdr:sp macro="" textlink="">
      <xdr:nvSpPr>
        <xdr:cNvPr id="752" name="楕円 751"/>
        <xdr:cNvSpPr/>
      </xdr:nvSpPr>
      <xdr:spPr>
        <a:xfrm>
          <a:off x="20383500" y="1448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130454</xdr:rowOff>
    </xdr:from>
    <xdr:to>
      <xdr:col>111</xdr:col>
      <xdr:colOff>177800</xdr:colOff>
      <xdr:row>84</xdr:row>
      <xdr:rowOff>137770</xdr:rowOff>
    </xdr:to>
    <xdr:cxnSp macro="">
      <xdr:nvCxnSpPr>
        <xdr:cNvPr id="753" name="直線コネクタ 752"/>
        <xdr:cNvCxnSpPr/>
      </xdr:nvCxnSpPr>
      <xdr:spPr>
        <a:xfrm flipV="1">
          <a:off x="20434300" y="14532254"/>
          <a:ext cx="8890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81026</xdr:rowOff>
    </xdr:from>
    <xdr:to>
      <xdr:col>102</xdr:col>
      <xdr:colOff>165100</xdr:colOff>
      <xdr:row>86</xdr:row>
      <xdr:rowOff>11176</xdr:rowOff>
    </xdr:to>
    <xdr:sp macro="" textlink="">
      <xdr:nvSpPr>
        <xdr:cNvPr id="754" name="楕円 753"/>
        <xdr:cNvSpPr/>
      </xdr:nvSpPr>
      <xdr:spPr>
        <a:xfrm>
          <a:off x="19494500" y="1465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137770</xdr:rowOff>
    </xdr:from>
    <xdr:to>
      <xdr:col>107</xdr:col>
      <xdr:colOff>50800</xdr:colOff>
      <xdr:row>85</xdr:row>
      <xdr:rowOff>131826</xdr:rowOff>
    </xdr:to>
    <xdr:cxnSp macro="">
      <xdr:nvCxnSpPr>
        <xdr:cNvPr id="755" name="直線コネクタ 754"/>
        <xdr:cNvCxnSpPr/>
      </xdr:nvCxnSpPr>
      <xdr:spPr>
        <a:xfrm flipV="1">
          <a:off x="19545300" y="14539570"/>
          <a:ext cx="889000" cy="165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128033</xdr:rowOff>
    </xdr:from>
    <xdr:ext cx="469744" cy="259045"/>
    <xdr:sp macro="" textlink="">
      <xdr:nvSpPr>
        <xdr:cNvPr id="756" name="n_1aveValue【消防施設】&#10;一人当たり面積"/>
        <xdr:cNvSpPr txBox="1"/>
      </xdr:nvSpPr>
      <xdr:spPr>
        <a:xfrm>
          <a:off x="21075727" y="1470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128948</xdr:rowOff>
    </xdr:from>
    <xdr:ext cx="469744" cy="259045"/>
    <xdr:sp macro="" textlink="">
      <xdr:nvSpPr>
        <xdr:cNvPr id="757" name="n_2aveValue【消防施設】&#10;一人当たり面積"/>
        <xdr:cNvSpPr txBox="1"/>
      </xdr:nvSpPr>
      <xdr:spPr>
        <a:xfrm>
          <a:off x="20199427" y="1470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146118</xdr:rowOff>
    </xdr:from>
    <xdr:ext cx="469744" cy="259045"/>
    <xdr:sp macro="" textlink="">
      <xdr:nvSpPr>
        <xdr:cNvPr id="758" name="n_3aveValue【消防施設】&#10;一人当たり面積"/>
        <xdr:cNvSpPr txBox="1"/>
      </xdr:nvSpPr>
      <xdr:spPr>
        <a:xfrm>
          <a:off x="19310427" y="14376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26331</xdr:rowOff>
    </xdr:from>
    <xdr:ext cx="469744" cy="259045"/>
    <xdr:sp macro="" textlink="">
      <xdr:nvSpPr>
        <xdr:cNvPr id="759" name="n_1mainValue【消防施設】&#10;一人当たり面積"/>
        <xdr:cNvSpPr txBox="1"/>
      </xdr:nvSpPr>
      <xdr:spPr>
        <a:xfrm>
          <a:off x="21075727" y="14256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33647</xdr:rowOff>
    </xdr:from>
    <xdr:ext cx="469744" cy="259045"/>
    <xdr:sp macro="" textlink="">
      <xdr:nvSpPr>
        <xdr:cNvPr id="760" name="n_2mainValue【消防施設】&#10;一人当たり面積"/>
        <xdr:cNvSpPr txBox="1"/>
      </xdr:nvSpPr>
      <xdr:spPr>
        <a:xfrm>
          <a:off x="20199427" y="14263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2303</xdr:rowOff>
    </xdr:from>
    <xdr:ext cx="469744" cy="259045"/>
    <xdr:sp macro="" textlink="">
      <xdr:nvSpPr>
        <xdr:cNvPr id="761" name="n_3mainValue【消防施設】&#10;一人当たり面積"/>
        <xdr:cNvSpPr txBox="1"/>
      </xdr:nvSpPr>
      <xdr:spPr>
        <a:xfrm>
          <a:off x="19310427" y="1474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2" name="正方形/長方形 76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3" name="正方形/長方形 76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4" name="正方形/長方形 76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5" name="正方形/長方形 76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6" name="正方形/長方形 76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67" name="正方形/長方形 76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68" name="正方形/長方形 76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9" name="正方形/長方形 76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0" name="テキスト ボックス 76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1" name="直線コネクタ 77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772" name="直線コネクタ 77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773" name="テキスト ボックス 772"/>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74" name="直線コネクタ 77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75" name="テキスト ボックス 77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76" name="直線コネクタ 77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77" name="テキスト ボックス 77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78" name="直線コネクタ 77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79" name="テキスト ボックス 77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80" name="直線コネクタ 77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81" name="テキスト ボックス 780"/>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2" name="直線コネクタ 78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83" name="テキスト ボックス 78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8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785" name="直線コネクタ 784"/>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786" name="【庁舎】&#10;有形固定資産減価償却率最小値テキスト"/>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87" name="直線コネクタ 786"/>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788" name="【庁舎】&#10;有形固定資産減価償却率最大値テキスト"/>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789" name="直線コネクタ 788"/>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123207</xdr:rowOff>
    </xdr:from>
    <xdr:ext cx="405111" cy="259045"/>
    <xdr:sp macro="" textlink="">
      <xdr:nvSpPr>
        <xdr:cNvPr id="790" name="【庁舎】&#10;有形固定資産減価償却率平均値テキスト"/>
        <xdr:cNvSpPr txBox="1"/>
      </xdr:nvSpPr>
      <xdr:spPr>
        <a:xfrm>
          <a:off x="16357600" y="17782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100330</xdr:rowOff>
    </xdr:from>
    <xdr:to>
      <xdr:col>85</xdr:col>
      <xdr:colOff>177800</xdr:colOff>
      <xdr:row>105</xdr:row>
      <xdr:rowOff>30480</xdr:rowOff>
    </xdr:to>
    <xdr:sp macro="" textlink="">
      <xdr:nvSpPr>
        <xdr:cNvPr id="791" name="フローチャート: 判断 790"/>
        <xdr:cNvSpPr/>
      </xdr:nvSpPr>
      <xdr:spPr>
        <a:xfrm>
          <a:off x="16268700" y="1793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90170</xdr:rowOff>
    </xdr:from>
    <xdr:to>
      <xdr:col>81</xdr:col>
      <xdr:colOff>101600</xdr:colOff>
      <xdr:row>105</xdr:row>
      <xdr:rowOff>20320</xdr:rowOff>
    </xdr:to>
    <xdr:sp macro="" textlink="">
      <xdr:nvSpPr>
        <xdr:cNvPr id="792" name="フローチャート: 判断 791"/>
        <xdr:cNvSpPr/>
      </xdr:nvSpPr>
      <xdr:spPr>
        <a:xfrm>
          <a:off x="154305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67311</xdr:rowOff>
    </xdr:from>
    <xdr:to>
      <xdr:col>76</xdr:col>
      <xdr:colOff>165100</xdr:colOff>
      <xdr:row>104</xdr:row>
      <xdr:rowOff>168911</xdr:rowOff>
    </xdr:to>
    <xdr:sp macro="" textlink="">
      <xdr:nvSpPr>
        <xdr:cNvPr id="793" name="フローチャート: 判断 792"/>
        <xdr:cNvSpPr/>
      </xdr:nvSpPr>
      <xdr:spPr>
        <a:xfrm>
          <a:off x="14541500" y="1789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144780</xdr:rowOff>
    </xdr:from>
    <xdr:to>
      <xdr:col>72</xdr:col>
      <xdr:colOff>38100</xdr:colOff>
      <xdr:row>105</xdr:row>
      <xdr:rowOff>74930</xdr:rowOff>
    </xdr:to>
    <xdr:sp macro="" textlink="">
      <xdr:nvSpPr>
        <xdr:cNvPr id="794" name="フローチャート: 判断 793"/>
        <xdr:cNvSpPr/>
      </xdr:nvSpPr>
      <xdr:spPr>
        <a:xfrm>
          <a:off x="13652500" y="1797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95" name="テキスト ボックス 79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96" name="テキスト ボックス 79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97" name="テキスト ボックス 79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98" name="テキスト ボックス 79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99" name="テキスト ボックス 79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29211</xdr:rowOff>
    </xdr:from>
    <xdr:to>
      <xdr:col>85</xdr:col>
      <xdr:colOff>177800</xdr:colOff>
      <xdr:row>106</xdr:row>
      <xdr:rowOff>130811</xdr:rowOff>
    </xdr:to>
    <xdr:sp macro="" textlink="">
      <xdr:nvSpPr>
        <xdr:cNvPr id="800" name="楕円 799"/>
        <xdr:cNvSpPr/>
      </xdr:nvSpPr>
      <xdr:spPr>
        <a:xfrm>
          <a:off x="16268700" y="1820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7638</xdr:rowOff>
    </xdr:from>
    <xdr:ext cx="405111" cy="259045"/>
    <xdr:sp macro="" textlink="">
      <xdr:nvSpPr>
        <xdr:cNvPr id="801" name="【庁舎】&#10;有形固定資産減価償却率該当値テキスト"/>
        <xdr:cNvSpPr txBox="1"/>
      </xdr:nvSpPr>
      <xdr:spPr>
        <a:xfrm>
          <a:off x="16357600" y="18181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55880</xdr:rowOff>
    </xdr:from>
    <xdr:to>
      <xdr:col>81</xdr:col>
      <xdr:colOff>101600</xdr:colOff>
      <xdr:row>106</xdr:row>
      <xdr:rowOff>157480</xdr:rowOff>
    </xdr:to>
    <xdr:sp macro="" textlink="">
      <xdr:nvSpPr>
        <xdr:cNvPr id="802" name="楕円 801"/>
        <xdr:cNvSpPr/>
      </xdr:nvSpPr>
      <xdr:spPr>
        <a:xfrm>
          <a:off x="15430500" y="1822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80011</xdr:rowOff>
    </xdr:from>
    <xdr:to>
      <xdr:col>85</xdr:col>
      <xdr:colOff>127000</xdr:colOff>
      <xdr:row>106</xdr:row>
      <xdr:rowOff>106680</xdr:rowOff>
    </xdr:to>
    <xdr:cxnSp macro="">
      <xdr:nvCxnSpPr>
        <xdr:cNvPr id="803" name="直線コネクタ 802"/>
        <xdr:cNvCxnSpPr/>
      </xdr:nvCxnSpPr>
      <xdr:spPr>
        <a:xfrm flipV="1">
          <a:off x="15481300" y="18253711"/>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81280</xdr:rowOff>
    </xdr:from>
    <xdr:to>
      <xdr:col>76</xdr:col>
      <xdr:colOff>165100</xdr:colOff>
      <xdr:row>107</xdr:row>
      <xdr:rowOff>11430</xdr:rowOff>
    </xdr:to>
    <xdr:sp macro="" textlink="">
      <xdr:nvSpPr>
        <xdr:cNvPr id="804" name="楕円 803"/>
        <xdr:cNvSpPr/>
      </xdr:nvSpPr>
      <xdr:spPr>
        <a:xfrm>
          <a:off x="14541500" y="1825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106680</xdr:rowOff>
    </xdr:from>
    <xdr:to>
      <xdr:col>81</xdr:col>
      <xdr:colOff>50800</xdr:colOff>
      <xdr:row>106</xdr:row>
      <xdr:rowOff>132080</xdr:rowOff>
    </xdr:to>
    <xdr:cxnSp macro="">
      <xdr:nvCxnSpPr>
        <xdr:cNvPr id="805" name="直線コネクタ 804"/>
        <xdr:cNvCxnSpPr/>
      </xdr:nvCxnSpPr>
      <xdr:spPr>
        <a:xfrm flipV="1">
          <a:off x="14592300" y="1828038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118111</xdr:rowOff>
    </xdr:from>
    <xdr:to>
      <xdr:col>72</xdr:col>
      <xdr:colOff>38100</xdr:colOff>
      <xdr:row>107</xdr:row>
      <xdr:rowOff>48261</xdr:rowOff>
    </xdr:to>
    <xdr:sp macro="" textlink="">
      <xdr:nvSpPr>
        <xdr:cNvPr id="806" name="楕円 805"/>
        <xdr:cNvSpPr/>
      </xdr:nvSpPr>
      <xdr:spPr>
        <a:xfrm>
          <a:off x="13652500" y="1829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132080</xdr:rowOff>
    </xdr:from>
    <xdr:to>
      <xdr:col>76</xdr:col>
      <xdr:colOff>114300</xdr:colOff>
      <xdr:row>106</xdr:row>
      <xdr:rowOff>168911</xdr:rowOff>
    </xdr:to>
    <xdr:cxnSp macro="">
      <xdr:nvCxnSpPr>
        <xdr:cNvPr id="807" name="直線コネクタ 806"/>
        <xdr:cNvCxnSpPr/>
      </xdr:nvCxnSpPr>
      <xdr:spPr>
        <a:xfrm flipV="1">
          <a:off x="13703300" y="18305780"/>
          <a:ext cx="889000" cy="36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36847</xdr:rowOff>
    </xdr:from>
    <xdr:ext cx="405111" cy="259045"/>
    <xdr:sp macro="" textlink="">
      <xdr:nvSpPr>
        <xdr:cNvPr id="808" name="n_1aveValue【庁舎】&#10;有形固定資産減価償却率"/>
        <xdr:cNvSpPr txBox="1"/>
      </xdr:nvSpPr>
      <xdr:spPr>
        <a:xfrm>
          <a:off x="15266044" y="1769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13988</xdr:rowOff>
    </xdr:from>
    <xdr:ext cx="405111" cy="259045"/>
    <xdr:sp macro="" textlink="">
      <xdr:nvSpPr>
        <xdr:cNvPr id="809" name="n_2aveValue【庁舎】&#10;有形固定資産減価償却率"/>
        <xdr:cNvSpPr txBox="1"/>
      </xdr:nvSpPr>
      <xdr:spPr>
        <a:xfrm>
          <a:off x="14389744" y="1767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91457</xdr:rowOff>
    </xdr:from>
    <xdr:ext cx="405111" cy="259045"/>
    <xdr:sp macro="" textlink="">
      <xdr:nvSpPr>
        <xdr:cNvPr id="810" name="n_3aveValue【庁舎】&#10;有形固定資産減価償却率"/>
        <xdr:cNvSpPr txBox="1"/>
      </xdr:nvSpPr>
      <xdr:spPr>
        <a:xfrm>
          <a:off x="13500744" y="17750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148607</xdr:rowOff>
    </xdr:from>
    <xdr:ext cx="405111" cy="259045"/>
    <xdr:sp macro="" textlink="">
      <xdr:nvSpPr>
        <xdr:cNvPr id="811" name="n_1mainValue【庁舎】&#10;有形固定資産減価償却率"/>
        <xdr:cNvSpPr txBox="1"/>
      </xdr:nvSpPr>
      <xdr:spPr>
        <a:xfrm>
          <a:off x="15266044" y="1832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2557</xdr:rowOff>
    </xdr:from>
    <xdr:ext cx="405111" cy="259045"/>
    <xdr:sp macro="" textlink="">
      <xdr:nvSpPr>
        <xdr:cNvPr id="812" name="n_2mainValue【庁舎】&#10;有形固定資産減価償却率"/>
        <xdr:cNvSpPr txBox="1"/>
      </xdr:nvSpPr>
      <xdr:spPr>
        <a:xfrm>
          <a:off x="14389744" y="18347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39388</xdr:rowOff>
    </xdr:from>
    <xdr:ext cx="405111" cy="259045"/>
    <xdr:sp macro="" textlink="">
      <xdr:nvSpPr>
        <xdr:cNvPr id="813" name="n_3mainValue【庁舎】&#10;有形固定資産減価償却率"/>
        <xdr:cNvSpPr txBox="1"/>
      </xdr:nvSpPr>
      <xdr:spPr>
        <a:xfrm>
          <a:off x="13500744" y="18384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14" name="正方形/長方形 81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15" name="正方形/長方形 81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16" name="正方形/長方形 81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17" name="正方形/長方形 81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18" name="正方形/長方形 81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9" name="正方形/長方形 81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0" name="正方形/長方形 81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1" name="正方形/長方形 82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2" name="テキスト ボックス 82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3" name="直線コネクタ 82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24" name="直線コネクタ 82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25" name="テキスト ボックス 82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26" name="直線コネクタ 82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27" name="テキスト ボックス 82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28" name="直線コネクタ 82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29" name="テキスト ボックス 82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30" name="直線コネクタ 82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31" name="テキスト ボックス 83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32" name="直線コネクタ 83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33" name="テキスト ボックス 83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34" name="直線コネクタ 83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35" name="テキスト ボックス 83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36" name="直線コネクタ 83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37" name="テキスト ボックス 83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3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94162</xdr:rowOff>
    </xdr:from>
    <xdr:to>
      <xdr:col>116</xdr:col>
      <xdr:colOff>62864</xdr:colOff>
      <xdr:row>107</xdr:row>
      <xdr:rowOff>167639</xdr:rowOff>
    </xdr:to>
    <xdr:cxnSp macro="">
      <xdr:nvCxnSpPr>
        <xdr:cNvPr id="839" name="直線コネクタ 838"/>
        <xdr:cNvCxnSpPr/>
      </xdr:nvCxnSpPr>
      <xdr:spPr>
        <a:xfrm flipV="1">
          <a:off x="22160864" y="17067712"/>
          <a:ext cx="0" cy="1445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xdr:rowOff>
    </xdr:from>
    <xdr:ext cx="469744" cy="259045"/>
    <xdr:sp macro="" textlink="">
      <xdr:nvSpPr>
        <xdr:cNvPr id="840" name="【庁舎】&#10;一人当たり面積最小値テキスト"/>
        <xdr:cNvSpPr txBox="1"/>
      </xdr:nvSpPr>
      <xdr:spPr>
        <a:xfrm>
          <a:off x="22199600" y="1851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167639</xdr:rowOff>
    </xdr:from>
    <xdr:to>
      <xdr:col>116</xdr:col>
      <xdr:colOff>152400</xdr:colOff>
      <xdr:row>107</xdr:row>
      <xdr:rowOff>167639</xdr:rowOff>
    </xdr:to>
    <xdr:cxnSp macro="">
      <xdr:nvCxnSpPr>
        <xdr:cNvPr id="841" name="直線コネクタ 840"/>
        <xdr:cNvCxnSpPr/>
      </xdr:nvCxnSpPr>
      <xdr:spPr>
        <a:xfrm>
          <a:off x="22072600" y="1851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40839</xdr:rowOff>
    </xdr:from>
    <xdr:ext cx="469744" cy="259045"/>
    <xdr:sp macro="" textlink="">
      <xdr:nvSpPr>
        <xdr:cNvPr id="842" name="【庁舎】&#10;一人当たり面積最大値テキスト"/>
        <xdr:cNvSpPr txBox="1"/>
      </xdr:nvSpPr>
      <xdr:spPr>
        <a:xfrm>
          <a:off x="22199600" y="16842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94162</xdr:rowOff>
    </xdr:from>
    <xdr:to>
      <xdr:col>116</xdr:col>
      <xdr:colOff>152400</xdr:colOff>
      <xdr:row>99</xdr:row>
      <xdr:rowOff>94162</xdr:rowOff>
    </xdr:to>
    <xdr:cxnSp macro="">
      <xdr:nvCxnSpPr>
        <xdr:cNvPr id="843" name="直線コネクタ 842"/>
        <xdr:cNvCxnSpPr/>
      </xdr:nvCxnSpPr>
      <xdr:spPr>
        <a:xfrm>
          <a:off x="22072600" y="1706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51179</xdr:rowOff>
    </xdr:from>
    <xdr:ext cx="469744" cy="259045"/>
    <xdr:sp macro="" textlink="">
      <xdr:nvSpPr>
        <xdr:cNvPr id="844" name="【庁舎】&#10;一人当たり面積平均値テキスト"/>
        <xdr:cNvSpPr txBox="1"/>
      </xdr:nvSpPr>
      <xdr:spPr>
        <a:xfrm>
          <a:off x="22199600" y="180534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72752</xdr:rowOff>
    </xdr:from>
    <xdr:to>
      <xdr:col>116</xdr:col>
      <xdr:colOff>114300</xdr:colOff>
      <xdr:row>106</xdr:row>
      <xdr:rowOff>2902</xdr:rowOff>
    </xdr:to>
    <xdr:sp macro="" textlink="">
      <xdr:nvSpPr>
        <xdr:cNvPr id="845" name="フローチャート: 判断 844"/>
        <xdr:cNvSpPr/>
      </xdr:nvSpPr>
      <xdr:spPr>
        <a:xfrm>
          <a:off x="221107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90714</xdr:rowOff>
    </xdr:from>
    <xdr:to>
      <xdr:col>112</xdr:col>
      <xdr:colOff>38100</xdr:colOff>
      <xdr:row>106</xdr:row>
      <xdr:rowOff>20864</xdr:rowOff>
    </xdr:to>
    <xdr:sp macro="" textlink="">
      <xdr:nvSpPr>
        <xdr:cNvPr id="846" name="フローチャート: 判断 845"/>
        <xdr:cNvSpPr/>
      </xdr:nvSpPr>
      <xdr:spPr>
        <a:xfrm>
          <a:off x="21272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128270</xdr:rowOff>
    </xdr:from>
    <xdr:to>
      <xdr:col>107</xdr:col>
      <xdr:colOff>101600</xdr:colOff>
      <xdr:row>106</xdr:row>
      <xdr:rowOff>58420</xdr:rowOff>
    </xdr:to>
    <xdr:sp macro="" textlink="">
      <xdr:nvSpPr>
        <xdr:cNvPr id="847" name="フローチャート: 判断 846"/>
        <xdr:cNvSpPr/>
      </xdr:nvSpPr>
      <xdr:spPr>
        <a:xfrm>
          <a:off x="20383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138068</xdr:rowOff>
    </xdr:from>
    <xdr:to>
      <xdr:col>102</xdr:col>
      <xdr:colOff>165100</xdr:colOff>
      <xdr:row>106</xdr:row>
      <xdr:rowOff>68218</xdr:rowOff>
    </xdr:to>
    <xdr:sp macro="" textlink="">
      <xdr:nvSpPr>
        <xdr:cNvPr id="848" name="フローチャート: 判断 847"/>
        <xdr:cNvSpPr/>
      </xdr:nvSpPr>
      <xdr:spPr>
        <a:xfrm>
          <a:off x="19494500" y="1814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49" name="テキスト ボックス 84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50" name="テキスト ボックス 84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51" name="テキスト ボックス 85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52" name="テキスト ボックス 85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53" name="テキスト ボックス 85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9071</xdr:rowOff>
    </xdr:from>
    <xdr:to>
      <xdr:col>116</xdr:col>
      <xdr:colOff>114300</xdr:colOff>
      <xdr:row>104</xdr:row>
      <xdr:rowOff>110671</xdr:rowOff>
    </xdr:to>
    <xdr:sp macro="" textlink="">
      <xdr:nvSpPr>
        <xdr:cNvPr id="854" name="楕円 853"/>
        <xdr:cNvSpPr/>
      </xdr:nvSpPr>
      <xdr:spPr>
        <a:xfrm>
          <a:off x="22110700" y="1783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31948</xdr:rowOff>
    </xdr:from>
    <xdr:ext cx="469744" cy="259045"/>
    <xdr:sp macro="" textlink="">
      <xdr:nvSpPr>
        <xdr:cNvPr id="855" name="【庁舎】&#10;一人当たり面積該当値テキスト"/>
        <xdr:cNvSpPr txBox="1"/>
      </xdr:nvSpPr>
      <xdr:spPr>
        <a:xfrm>
          <a:off x="22199600" y="17691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25400</xdr:rowOff>
    </xdr:from>
    <xdr:to>
      <xdr:col>112</xdr:col>
      <xdr:colOff>38100</xdr:colOff>
      <xdr:row>104</xdr:row>
      <xdr:rowOff>127000</xdr:rowOff>
    </xdr:to>
    <xdr:sp macro="" textlink="">
      <xdr:nvSpPr>
        <xdr:cNvPr id="856" name="楕円 855"/>
        <xdr:cNvSpPr/>
      </xdr:nvSpPr>
      <xdr:spPr>
        <a:xfrm>
          <a:off x="21272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59871</xdr:rowOff>
    </xdr:from>
    <xdr:to>
      <xdr:col>116</xdr:col>
      <xdr:colOff>63500</xdr:colOff>
      <xdr:row>104</xdr:row>
      <xdr:rowOff>76200</xdr:rowOff>
    </xdr:to>
    <xdr:cxnSp macro="">
      <xdr:nvCxnSpPr>
        <xdr:cNvPr id="857" name="直線コネクタ 856"/>
        <xdr:cNvCxnSpPr/>
      </xdr:nvCxnSpPr>
      <xdr:spPr>
        <a:xfrm flipV="1">
          <a:off x="21323300" y="17890671"/>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36830</xdr:rowOff>
    </xdr:from>
    <xdr:to>
      <xdr:col>107</xdr:col>
      <xdr:colOff>101600</xdr:colOff>
      <xdr:row>104</xdr:row>
      <xdr:rowOff>138430</xdr:rowOff>
    </xdr:to>
    <xdr:sp macro="" textlink="">
      <xdr:nvSpPr>
        <xdr:cNvPr id="858" name="楕円 857"/>
        <xdr:cNvSpPr/>
      </xdr:nvSpPr>
      <xdr:spPr>
        <a:xfrm>
          <a:off x="20383500" y="1786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76200</xdr:rowOff>
    </xdr:from>
    <xdr:to>
      <xdr:col>111</xdr:col>
      <xdr:colOff>177800</xdr:colOff>
      <xdr:row>104</xdr:row>
      <xdr:rowOff>87630</xdr:rowOff>
    </xdr:to>
    <xdr:cxnSp macro="">
      <xdr:nvCxnSpPr>
        <xdr:cNvPr id="859" name="直線コネクタ 858"/>
        <xdr:cNvCxnSpPr/>
      </xdr:nvCxnSpPr>
      <xdr:spPr>
        <a:xfrm flipV="1">
          <a:off x="20434300" y="179070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107043</xdr:rowOff>
    </xdr:from>
    <xdr:to>
      <xdr:col>102</xdr:col>
      <xdr:colOff>165100</xdr:colOff>
      <xdr:row>105</xdr:row>
      <xdr:rowOff>37193</xdr:rowOff>
    </xdr:to>
    <xdr:sp macro="" textlink="">
      <xdr:nvSpPr>
        <xdr:cNvPr id="860" name="楕円 859"/>
        <xdr:cNvSpPr/>
      </xdr:nvSpPr>
      <xdr:spPr>
        <a:xfrm>
          <a:off x="19494500" y="1793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87630</xdr:rowOff>
    </xdr:from>
    <xdr:to>
      <xdr:col>107</xdr:col>
      <xdr:colOff>50800</xdr:colOff>
      <xdr:row>104</xdr:row>
      <xdr:rowOff>157843</xdr:rowOff>
    </xdr:to>
    <xdr:cxnSp macro="">
      <xdr:nvCxnSpPr>
        <xdr:cNvPr id="861" name="直線コネクタ 860"/>
        <xdr:cNvCxnSpPr/>
      </xdr:nvCxnSpPr>
      <xdr:spPr>
        <a:xfrm flipV="1">
          <a:off x="19545300" y="17918430"/>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11991</xdr:rowOff>
    </xdr:from>
    <xdr:ext cx="469744" cy="259045"/>
    <xdr:sp macro="" textlink="">
      <xdr:nvSpPr>
        <xdr:cNvPr id="862" name="n_1aveValue【庁舎】&#10;一人当たり面積"/>
        <xdr:cNvSpPr txBox="1"/>
      </xdr:nvSpPr>
      <xdr:spPr>
        <a:xfrm>
          <a:off x="21075727" y="1818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49547</xdr:rowOff>
    </xdr:from>
    <xdr:ext cx="469744" cy="259045"/>
    <xdr:sp macro="" textlink="">
      <xdr:nvSpPr>
        <xdr:cNvPr id="863" name="n_2aveValue【庁舎】&#10;一人当たり面積"/>
        <xdr:cNvSpPr txBox="1"/>
      </xdr:nvSpPr>
      <xdr:spPr>
        <a:xfrm>
          <a:off x="201994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59345</xdr:rowOff>
    </xdr:from>
    <xdr:ext cx="469744" cy="259045"/>
    <xdr:sp macro="" textlink="">
      <xdr:nvSpPr>
        <xdr:cNvPr id="864" name="n_3aveValue【庁舎】&#10;一人当たり面積"/>
        <xdr:cNvSpPr txBox="1"/>
      </xdr:nvSpPr>
      <xdr:spPr>
        <a:xfrm>
          <a:off x="19310427" y="18233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143527</xdr:rowOff>
    </xdr:from>
    <xdr:ext cx="469744" cy="259045"/>
    <xdr:sp macro="" textlink="">
      <xdr:nvSpPr>
        <xdr:cNvPr id="865" name="n_1mainValue【庁舎】&#10;一人当たり面積"/>
        <xdr:cNvSpPr txBox="1"/>
      </xdr:nvSpPr>
      <xdr:spPr>
        <a:xfrm>
          <a:off x="21075727" y="1763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154957</xdr:rowOff>
    </xdr:from>
    <xdr:ext cx="469744" cy="259045"/>
    <xdr:sp macro="" textlink="">
      <xdr:nvSpPr>
        <xdr:cNvPr id="866" name="n_2mainValue【庁舎】&#10;一人当たり面積"/>
        <xdr:cNvSpPr txBox="1"/>
      </xdr:nvSpPr>
      <xdr:spPr>
        <a:xfrm>
          <a:off x="20199427" y="1764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53720</xdr:rowOff>
    </xdr:from>
    <xdr:ext cx="469744" cy="259045"/>
    <xdr:sp macro="" textlink="">
      <xdr:nvSpPr>
        <xdr:cNvPr id="867" name="n_3mainValue【庁舎】&#10;一人当たり面積"/>
        <xdr:cNvSpPr txBox="1"/>
      </xdr:nvSpPr>
      <xdr:spPr>
        <a:xfrm>
          <a:off x="19310427" y="1771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8" name="正方形/長方形 86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9" name="正方形/長方形 86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70" name="テキスト ボックス 86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上記事業資産（施設）のうち有形固定資産減価償却率が平均値を上回っているのは、図書館（</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44.0</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、体育館・プール（</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68.8</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一般廃棄物処理施設（</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46.0</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％）、保健センター（</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48.8</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消防施設（</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45.5</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％）であり、</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類似団体内平均値と比較して、大きく乖離（</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％以上）している施設は、体育館・プール、および一般廃棄物処理施設である。この内、体育館・プールについては、一部の体育館を改修したものの、他の施設については築</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年以上経過するものが多いためと考えられる。また、一般廃棄物処理施設に関しては、施設自体の存続もしくは除却についての検討を経てから方針を決定することとしため、平成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年度時点では数値が高い状況にあるが、近年中に一部を除却することとなったので、今後は数値の減少が見込まれる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。福祉施設（</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32.1</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％）、市民会館（</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44.8</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％）、庁舎（</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32.7</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％）と上記分類では、老朽化が進んでいる状況ではないと考えられる。庁舎が著しく低いのは、平成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年度に旧ショッピングセンターを改修し、本庁舎として活用したことによるもので、福祉施設のうち救護施設を平成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年度に建て直したこと、市民会館で平成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年度に大規模改修したことが比率の低い要因として考えられる。また、一人当たりの面積では庁舎</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保健センター</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、消防施設</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の分類で平均値を大きく上回っている。分析表①と合わせて全体では、有形固定資産減価償却率がインフラ資産を含め非常に高い状況にあるため、平成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年度に作成した公共施設等総合管理計画、平成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年度に作成した再配置計画に基づき、個別施設計画を作成し、計画的な更新・長寿命化を実施していく必要がある。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山梨県甲州市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31,784
31,574
264.11
17,275,291
16,807,391
397,050
10,078,707
23,251,768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14.8
151.5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a:latin typeface="ＭＳ Ｐゴシック" panose="020B0600070205080204" pitchFamily="50" charset="-128"/>
              <a:ea typeface="ＭＳ Ｐゴシック" panose="020B0600070205080204" pitchFamily="50" charset="-128"/>
            </a:rPr>
            <a:t>　類似団体の平均値を上回る</a:t>
          </a:r>
          <a:r>
            <a:rPr kumimoji="1" lang="en-US" altLang="ja-JP" sz="1050">
              <a:latin typeface="ＭＳ Ｐゴシック" panose="020B0600070205080204" pitchFamily="50" charset="-128"/>
              <a:ea typeface="ＭＳ Ｐゴシック" panose="020B0600070205080204" pitchFamily="50" charset="-128"/>
            </a:rPr>
            <a:t>0.46</a:t>
          </a:r>
          <a:r>
            <a:rPr kumimoji="1" lang="ja-JP" altLang="en-US" sz="1050">
              <a:latin typeface="ＭＳ Ｐゴシック" panose="020B0600070205080204" pitchFamily="50" charset="-128"/>
              <a:ea typeface="ＭＳ Ｐゴシック" panose="020B0600070205080204" pitchFamily="50" charset="-128"/>
            </a:rPr>
            <a:t>であり、前年度と同数値となった。単年度で見てみると、前年度より</a:t>
          </a:r>
          <a:r>
            <a:rPr kumimoji="1" lang="en-US" altLang="ja-JP" sz="1050">
              <a:latin typeface="ＭＳ Ｐゴシック" panose="020B0600070205080204" pitchFamily="50" charset="-128"/>
              <a:ea typeface="ＭＳ Ｐゴシック" panose="020B0600070205080204" pitchFamily="50" charset="-128"/>
            </a:rPr>
            <a:t>0.01</a:t>
          </a:r>
          <a:r>
            <a:rPr kumimoji="1" lang="ja-JP" altLang="en-US" sz="1050">
              <a:latin typeface="ＭＳ Ｐゴシック" panose="020B0600070205080204" pitchFamily="50" charset="-128"/>
              <a:ea typeface="ＭＳ Ｐゴシック" panose="020B0600070205080204" pitchFamily="50" charset="-128"/>
            </a:rPr>
            <a:t>ポイント下がっている。</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各種交付金では株式等譲渡割交付金は減少したものの、地方消費税交付金の増などにより増加したが、</a:t>
          </a:r>
          <a:r>
            <a:rPr kumimoji="1" lang="ja-JP" altLang="en-US" sz="1050">
              <a:latin typeface="ＭＳ Ｐゴシック" panose="020B0600070205080204" pitchFamily="50" charset="-128"/>
              <a:ea typeface="ＭＳ Ｐゴシック" panose="020B0600070205080204" pitchFamily="50" charset="-128"/>
            </a:rPr>
            <a:t>地方税では個人市民税の普通徴収分所得割が大きく増加したものの、固定資産税や市たばこ税などが減少したため減収となり、基準財政収入額が</a:t>
          </a:r>
          <a:r>
            <a:rPr kumimoji="1" lang="en-US" altLang="ja-JP" sz="1050">
              <a:latin typeface="ＭＳ Ｐゴシック" panose="020B0600070205080204" pitchFamily="50" charset="-128"/>
              <a:ea typeface="ＭＳ Ｐゴシック" panose="020B0600070205080204" pitchFamily="50" charset="-128"/>
            </a:rPr>
            <a:t>15,000</a:t>
          </a:r>
          <a:r>
            <a:rPr kumimoji="1" lang="ja-JP" altLang="en-US" sz="1050">
              <a:latin typeface="ＭＳ Ｐゴシック" panose="020B0600070205080204" pitchFamily="50" charset="-128"/>
              <a:ea typeface="ＭＳ Ｐゴシック" panose="020B0600070205080204" pitchFamily="50" charset="-128"/>
            </a:rPr>
            <a:t>千円ほど減少した。また、合併特例債や臨時財政対策債の元金償還金が本格化したことなどにより、基準財政需要額が</a:t>
          </a:r>
          <a:r>
            <a:rPr kumimoji="1" lang="en-US" altLang="ja-JP" sz="1050">
              <a:latin typeface="ＭＳ Ｐゴシック" panose="020B0600070205080204" pitchFamily="50" charset="-128"/>
              <a:ea typeface="ＭＳ Ｐゴシック" panose="020B0600070205080204" pitchFamily="50" charset="-128"/>
            </a:rPr>
            <a:t>171,000</a:t>
          </a:r>
          <a:r>
            <a:rPr kumimoji="1" lang="ja-JP" altLang="en-US" sz="1050">
              <a:latin typeface="ＭＳ Ｐゴシック" panose="020B0600070205080204" pitchFamily="50" charset="-128"/>
              <a:ea typeface="ＭＳ Ｐゴシック" panose="020B0600070205080204" pitchFamily="50" charset="-128"/>
            </a:rPr>
            <a:t>千円ほど増加したが、</a:t>
          </a:r>
          <a:r>
            <a:rPr kumimoji="1" lang="en-US" altLang="ja-JP" sz="1050">
              <a:latin typeface="ＭＳ Ｐゴシック" panose="020B0600070205080204" pitchFamily="50" charset="-128"/>
              <a:ea typeface="ＭＳ Ｐゴシック" panose="020B0600070205080204" pitchFamily="50" charset="-128"/>
            </a:rPr>
            <a:t>3</a:t>
          </a:r>
          <a:r>
            <a:rPr kumimoji="1" lang="ja-JP" altLang="en-US" sz="1050">
              <a:latin typeface="ＭＳ Ｐゴシック" panose="020B0600070205080204" pitchFamily="50" charset="-128"/>
              <a:ea typeface="ＭＳ Ｐゴシック" panose="020B0600070205080204" pitchFamily="50" charset="-128"/>
            </a:rPr>
            <a:t>ヵ年平均値であるため前年度と同数値となった。類似団体平均は上回っているものの、単年度は毎年減少し、</a:t>
          </a:r>
          <a:r>
            <a:rPr kumimoji="1" lang="en-US" altLang="ja-JP" sz="1050">
              <a:latin typeface="ＭＳ Ｐゴシック" panose="020B0600070205080204" pitchFamily="50" charset="-128"/>
              <a:ea typeface="ＭＳ Ｐゴシック" panose="020B0600070205080204" pitchFamily="50" charset="-128"/>
            </a:rPr>
            <a:t>3</a:t>
          </a:r>
          <a:r>
            <a:rPr kumimoji="1" lang="ja-JP" altLang="en-US" sz="1050">
              <a:latin typeface="ＭＳ Ｐゴシック" panose="020B0600070205080204" pitchFamily="50" charset="-128"/>
              <a:ea typeface="ＭＳ Ｐゴシック" panose="020B0600070205080204" pitchFamily="50" charset="-128"/>
            </a:rPr>
            <a:t>ヵ年平均でも</a:t>
          </a:r>
          <a:r>
            <a:rPr kumimoji="1" lang="en-US" altLang="ja-JP" sz="1050">
              <a:latin typeface="ＭＳ Ｐゴシック" panose="020B0600070205080204" pitchFamily="50" charset="-128"/>
              <a:ea typeface="ＭＳ Ｐゴシック" panose="020B0600070205080204" pitchFamily="50" charset="-128"/>
            </a:rPr>
            <a:t>5</a:t>
          </a:r>
          <a:r>
            <a:rPr kumimoji="1" lang="ja-JP" altLang="en-US" sz="1050">
              <a:latin typeface="ＭＳ Ｐゴシック" panose="020B0600070205080204" pitchFamily="50" charset="-128"/>
              <a:ea typeface="ＭＳ Ｐゴシック" panose="020B0600070205080204" pitchFamily="50" charset="-128"/>
            </a:rPr>
            <a:t>年間で</a:t>
          </a:r>
          <a:r>
            <a:rPr kumimoji="1" lang="en-US" altLang="ja-JP" sz="1050">
              <a:latin typeface="ＭＳ Ｐゴシック" panose="020B0600070205080204" pitchFamily="50" charset="-128"/>
              <a:ea typeface="ＭＳ Ｐゴシック" panose="020B0600070205080204" pitchFamily="50" charset="-128"/>
            </a:rPr>
            <a:t>0.02</a:t>
          </a:r>
          <a:r>
            <a:rPr kumimoji="1" lang="ja-JP" altLang="en-US" sz="1050">
              <a:latin typeface="ＭＳ Ｐゴシック" panose="020B0600070205080204" pitchFamily="50" charset="-128"/>
              <a:ea typeface="ＭＳ Ｐゴシック" panose="020B0600070205080204" pitchFamily="50" charset="-128"/>
            </a:rPr>
            <a:t>ポイント減少している状況であるため、指数向上に向け、今後とも歳出の徹底した見直しと高水準にある市税徴収率の維持に努め、財政の健全化を推進する。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94192</xdr:rowOff>
    </xdr:to>
    <xdr:cxnSp macro="">
      <xdr:nvCxnSpPr>
        <xdr:cNvPr id="64" name="直線コネクタ 63"/>
        <xdr:cNvCxnSpPr/>
      </xdr:nvCxnSpPr>
      <xdr:spPr>
        <a:xfrm flipV="1">
          <a:off x="4953000" y="63415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65617</xdr:rowOff>
    </xdr:from>
    <xdr:to>
      <xdr:col>23</xdr:col>
      <xdr:colOff>133350</xdr:colOff>
      <xdr:row>42</xdr:row>
      <xdr:rowOff>65617</xdr:rowOff>
    </xdr:to>
    <xdr:cxnSp macro="">
      <xdr:nvCxnSpPr>
        <xdr:cNvPr id="69" name="直線コネクタ 68"/>
        <xdr:cNvCxnSpPr/>
      </xdr:nvCxnSpPr>
      <xdr:spPr>
        <a:xfrm>
          <a:off x="4114800" y="72665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127652</xdr:rowOff>
    </xdr:from>
    <xdr:ext cx="762000" cy="259045"/>
    <xdr:sp macro="" textlink="">
      <xdr:nvSpPr>
        <xdr:cNvPr id="70" name="財政力平均値テキスト"/>
        <xdr:cNvSpPr txBox="1"/>
      </xdr:nvSpPr>
      <xdr:spPr>
        <a:xfrm>
          <a:off x="5041900" y="7328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1" name="フローチャート: 判断 70"/>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45508</xdr:rowOff>
    </xdr:from>
    <xdr:to>
      <xdr:col>19</xdr:col>
      <xdr:colOff>133350</xdr:colOff>
      <xdr:row>42</xdr:row>
      <xdr:rowOff>65617</xdr:rowOff>
    </xdr:to>
    <xdr:cxnSp macro="">
      <xdr:nvCxnSpPr>
        <xdr:cNvPr id="72" name="直線コネクタ 71"/>
        <xdr:cNvCxnSpPr/>
      </xdr:nvCxnSpPr>
      <xdr:spPr>
        <a:xfrm>
          <a:off x="3225800" y="72464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70502</xdr:rowOff>
    </xdr:from>
    <xdr:ext cx="736600" cy="259045"/>
    <xdr:sp macro="" textlink="">
      <xdr:nvSpPr>
        <xdr:cNvPr id="74" name="テキスト ボックス 73"/>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25400</xdr:rowOff>
    </xdr:from>
    <xdr:to>
      <xdr:col>15</xdr:col>
      <xdr:colOff>82550</xdr:colOff>
      <xdr:row>42</xdr:row>
      <xdr:rowOff>45508</xdr:rowOff>
    </xdr:to>
    <xdr:cxnSp macro="">
      <xdr:nvCxnSpPr>
        <xdr:cNvPr id="75" name="直線コネクタ 74"/>
        <xdr:cNvCxnSpPr/>
      </xdr:nvCxnSpPr>
      <xdr:spPr>
        <a:xfrm>
          <a:off x="2336800" y="72263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7" name="テキスト ボックス 76"/>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25400</xdr:rowOff>
    </xdr:from>
    <xdr:to>
      <xdr:col>11</xdr:col>
      <xdr:colOff>31750</xdr:colOff>
      <xdr:row>42</xdr:row>
      <xdr:rowOff>25400</xdr:rowOff>
    </xdr:to>
    <xdr:cxnSp macro="">
      <xdr:nvCxnSpPr>
        <xdr:cNvPr id="78" name="直線コネクタ 77"/>
        <xdr:cNvCxnSpPr/>
      </xdr:nvCxnSpPr>
      <xdr:spPr>
        <a:xfrm>
          <a:off x="1447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80" name="テキスト ボックス 79"/>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34925</xdr:rowOff>
    </xdr:from>
    <xdr:to>
      <xdr:col>7</xdr:col>
      <xdr:colOff>31750</xdr:colOff>
      <xdr:row>42</xdr:row>
      <xdr:rowOff>136525</xdr:rowOff>
    </xdr:to>
    <xdr:sp macro="" textlink="">
      <xdr:nvSpPr>
        <xdr:cNvPr id="81" name="フローチャート: 判断 80"/>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121302</xdr:rowOff>
    </xdr:from>
    <xdr:ext cx="762000" cy="259045"/>
    <xdr:sp macro="" textlink="">
      <xdr:nvSpPr>
        <xdr:cNvPr id="82" name="テキスト ボックス 81"/>
        <xdr:cNvSpPr txBox="1"/>
      </xdr:nvSpPr>
      <xdr:spPr>
        <a:xfrm>
          <a:off x="1066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14817</xdr:rowOff>
    </xdr:from>
    <xdr:to>
      <xdr:col>23</xdr:col>
      <xdr:colOff>184150</xdr:colOff>
      <xdr:row>42</xdr:row>
      <xdr:rowOff>116417</xdr:rowOff>
    </xdr:to>
    <xdr:sp macro="" textlink="">
      <xdr:nvSpPr>
        <xdr:cNvPr id="88" name="楕円 87"/>
        <xdr:cNvSpPr/>
      </xdr:nvSpPr>
      <xdr:spPr>
        <a:xfrm>
          <a:off x="49022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31344</xdr:rowOff>
    </xdr:from>
    <xdr:ext cx="762000" cy="259045"/>
    <xdr:sp macro="" textlink="">
      <xdr:nvSpPr>
        <xdr:cNvPr id="89" name="財政力該当値テキスト"/>
        <xdr:cNvSpPr txBox="1"/>
      </xdr:nvSpPr>
      <xdr:spPr>
        <a:xfrm>
          <a:off x="50419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14817</xdr:rowOff>
    </xdr:from>
    <xdr:to>
      <xdr:col>19</xdr:col>
      <xdr:colOff>184150</xdr:colOff>
      <xdr:row>42</xdr:row>
      <xdr:rowOff>116417</xdr:rowOff>
    </xdr:to>
    <xdr:sp macro="" textlink="">
      <xdr:nvSpPr>
        <xdr:cNvPr id="90" name="楕円 89"/>
        <xdr:cNvSpPr/>
      </xdr:nvSpPr>
      <xdr:spPr>
        <a:xfrm>
          <a:off x="4064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126594</xdr:rowOff>
    </xdr:from>
    <xdr:ext cx="736600" cy="259045"/>
    <xdr:sp macro="" textlink="">
      <xdr:nvSpPr>
        <xdr:cNvPr id="91" name="テキスト ボックス 90"/>
        <xdr:cNvSpPr txBox="1"/>
      </xdr:nvSpPr>
      <xdr:spPr>
        <a:xfrm>
          <a:off x="3733800" y="698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166158</xdr:rowOff>
    </xdr:from>
    <xdr:to>
      <xdr:col>15</xdr:col>
      <xdr:colOff>133350</xdr:colOff>
      <xdr:row>42</xdr:row>
      <xdr:rowOff>96308</xdr:rowOff>
    </xdr:to>
    <xdr:sp macro="" textlink="">
      <xdr:nvSpPr>
        <xdr:cNvPr id="92" name="楕円 91"/>
        <xdr:cNvSpPr/>
      </xdr:nvSpPr>
      <xdr:spPr>
        <a:xfrm>
          <a:off x="3175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106485</xdr:rowOff>
    </xdr:from>
    <xdr:ext cx="762000" cy="259045"/>
    <xdr:sp macro="" textlink="">
      <xdr:nvSpPr>
        <xdr:cNvPr id="93" name="テキスト ボックス 92"/>
        <xdr:cNvSpPr txBox="1"/>
      </xdr:nvSpPr>
      <xdr:spPr>
        <a:xfrm>
          <a:off x="2844800" y="696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146050</xdr:rowOff>
    </xdr:from>
    <xdr:to>
      <xdr:col>11</xdr:col>
      <xdr:colOff>82550</xdr:colOff>
      <xdr:row>42</xdr:row>
      <xdr:rowOff>76200</xdr:rowOff>
    </xdr:to>
    <xdr:sp macro="" textlink="">
      <xdr:nvSpPr>
        <xdr:cNvPr id="94" name="楕円 93"/>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95" name="テキスト ボックス 94"/>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96" name="楕円 95"/>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86377</xdr:rowOff>
    </xdr:from>
    <xdr:ext cx="762000" cy="259045"/>
    <xdr:sp macro="" textlink="">
      <xdr:nvSpPr>
        <xdr:cNvPr id="97" name="テキスト ボックス 96"/>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類似団体の平均値を下回る</a:t>
          </a:r>
          <a:r>
            <a:rPr kumimoji="1" lang="en-US" altLang="ja-JP" sz="1100">
              <a:latin typeface="ＭＳ Ｐゴシック" panose="020B0600070205080204" pitchFamily="50" charset="-128"/>
              <a:ea typeface="ＭＳ Ｐゴシック" panose="020B0600070205080204" pitchFamily="50" charset="-128"/>
            </a:rPr>
            <a:t>92.0</a:t>
          </a:r>
          <a:r>
            <a:rPr kumimoji="1" lang="ja-JP" altLang="en-US" sz="1100">
              <a:latin typeface="ＭＳ Ｐゴシック" panose="020B0600070205080204" pitchFamily="50" charset="-128"/>
              <a:ea typeface="ＭＳ Ｐゴシック" panose="020B0600070205080204" pitchFamily="50" charset="-128"/>
            </a:rPr>
            <a:t>％であり、前年度から</a:t>
          </a:r>
          <a:r>
            <a:rPr kumimoji="1" lang="en-US" altLang="ja-JP" sz="1100">
              <a:latin typeface="ＭＳ Ｐゴシック" panose="020B0600070205080204" pitchFamily="50" charset="-128"/>
              <a:ea typeface="ＭＳ Ｐゴシック" panose="020B0600070205080204" pitchFamily="50" charset="-128"/>
            </a:rPr>
            <a:t>1.3</a:t>
          </a:r>
          <a:r>
            <a:rPr kumimoji="1" lang="ja-JP" altLang="en-US" sz="1100">
              <a:latin typeface="ＭＳ Ｐゴシック" panose="020B0600070205080204" pitchFamily="50" charset="-128"/>
              <a:ea typeface="ＭＳ Ｐゴシック" panose="020B0600070205080204" pitchFamily="50" charset="-128"/>
            </a:rPr>
            <a:t>ポイント比率は悪化した。比率の分子となる経常一般財源において、普通交付税や地方消費税交付金等の増が要因で増となったが、歳出において、比率の分母となる充当経常一般財源が、合併特例債や臨時財政対策等の元金償還金の増に伴う公債費の増や電算システムリース料の増などによる物件費の増が要因で経常一般財源を上回る増となったため比率が悪化した。類似団体平均は下回ったものの、９０％を超える非常に高い比率であることから、今後も第</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次行政改革大綱に示された各種施策を着実に実行するとともに、事業の抜本的な見直しを進め、財政構造が硬直化しないよう経常経費の削減に努める。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133894</xdr:rowOff>
    </xdr:from>
    <xdr:to>
      <xdr:col>23</xdr:col>
      <xdr:colOff>133350</xdr:colOff>
      <xdr:row>66</xdr:row>
      <xdr:rowOff>134257</xdr:rowOff>
    </xdr:to>
    <xdr:cxnSp macro="">
      <xdr:nvCxnSpPr>
        <xdr:cNvPr id="129" name="直線コネクタ 128"/>
        <xdr:cNvCxnSpPr/>
      </xdr:nvCxnSpPr>
      <xdr:spPr>
        <a:xfrm flipV="1">
          <a:off x="4953000" y="10077994"/>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106334</xdr:rowOff>
    </xdr:from>
    <xdr:ext cx="762000" cy="259045"/>
    <xdr:sp macro="" textlink="">
      <xdr:nvSpPr>
        <xdr:cNvPr id="130" name="財政構造の弾力性最小値テキスト"/>
        <xdr:cNvSpPr txBox="1"/>
      </xdr:nvSpPr>
      <xdr:spPr>
        <a:xfrm>
          <a:off x="5041900" y="1142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134257</xdr:rowOff>
    </xdr:from>
    <xdr:to>
      <xdr:col>24</xdr:col>
      <xdr:colOff>12700</xdr:colOff>
      <xdr:row>66</xdr:row>
      <xdr:rowOff>134257</xdr:rowOff>
    </xdr:to>
    <xdr:cxnSp macro="">
      <xdr:nvCxnSpPr>
        <xdr:cNvPr id="131" name="直線コネクタ 130"/>
        <xdr:cNvCxnSpPr/>
      </xdr:nvCxnSpPr>
      <xdr:spPr>
        <a:xfrm>
          <a:off x="4864100" y="1144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48821</xdr:rowOff>
    </xdr:from>
    <xdr:ext cx="762000" cy="259045"/>
    <xdr:sp macro="" textlink="">
      <xdr:nvSpPr>
        <xdr:cNvPr id="132" name="財政構造の弾力性最大値テキスト"/>
        <xdr:cNvSpPr txBox="1"/>
      </xdr:nvSpPr>
      <xdr:spPr>
        <a:xfrm>
          <a:off x="5041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133894</xdr:rowOff>
    </xdr:from>
    <xdr:to>
      <xdr:col>24</xdr:col>
      <xdr:colOff>12700</xdr:colOff>
      <xdr:row>58</xdr:row>
      <xdr:rowOff>133894</xdr:rowOff>
    </xdr:to>
    <xdr:cxnSp macro="">
      <xdr:nvCxnSpPr>
        <xdr:cNvPr id="133" name="直線コネクタ 132"/>
        <xdr:cNvCxnSpPr/>
      </xdr:nvCxnSpPr>
      <xdr:spPr>
        <a:xfrm>
          <a:off x="4864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15059</xdr:rowOff>
    </xdr:from>
    <xdr:to>
      <xdr:col>23</xdr:col>
      <xdr:colOff>133350</xdr:colOff>
      <xdr:row>60</xdr:row>
      <xdr:rowOff>59872</xdr:rowOff>
    </xdr:to>
    <xdr:cxnSp macro="">
      <xdr:nvCxnSpPr>
        <xdr:cNvPr id="134" name="直線コネクタ 133"/>
        <xdr:cNvCxnSpPr/>
      </xdr:nvCxnSpPr>
      <xdr:spPr>
        <a:xfrm>
          <a:off x="4114800" y="10302059"/>
          <a:ext cx="8382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15620</xdr:rowOff>
    </xdr:from>
    <xdr:ext cx="762000" cy="259045"/>
    <xdr:sp macro="" textlink="">
      <xdr:nvSpPr>
        <xdr:cNvPr id="135" name="財政構造の弾力性平均値テキスト"/>
        <xdr:cNvSpPr txBox="1"/>
      </xdr:nvSpPr>
      <xdr:spPr>
        <a:xfrm>
          <a:off x="5041900" y="10302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43543</xdr:rowOff>
    </xdr:from>
    <xdr:to>
      <xdr:col>23</xdr:col>
      <xdr:colOff>184150</xdr:colOff>
      <xdr:row>60</xdr:row>
      <xdr:rowOff>145143</xdr:rowOff>
    </xdr:to>
    <xdr:sp macro="" textlink="">
      <xdr:nvSpPr>
        <xdr:cNvPr id="136" name="フローチャート: 判断 135"/>
        <xdr:cNvSpPr/>
      </xdr:nvSpPr>
      <xdr:spPr>
        <a:xfrm>
          <a:off x="49022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121013</xdr:rowOff>
    </xdr:from>
    <xdr:to>
      <xdr:col>19</xdr:col>
      <xdr:colOff>133350</xdr:colOff>
      <xdr:row>60</xdr:row>
      <xdr:rowOff>15059</xdr:rowOff>
    </xdr:to>
    <xdr:cxnSp macro="">
      <xdr:nvCxnSpPr>
        <xdr:cNvPr id="137" name="直線コネクタ 136"/>
        <xdr:cNvCxnSpPr/>
      </xdr:nvCxnSpPr>
      <xdr:spPr>
        <a:xfrm>
          <a:off x="3225800" y="10236563"/>
          <a:ext cx="889000" cy="6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15966</xdr:rowOff>
    </xdr:from>
    <xdr:to>
      <xdr:col>19</xdr:col>
      <xdr:colOff>184150</xdr:colOff>
      <xdr:row>60</xdr:row>
      <xdr:rowOff>117566</xdr:rowOff>
    </xdr:to>
    <xdr:sp macro="" textlink="">
      <xdr:nvSpPr>
        <xdr:cNvPr id="138" name="フローチャート: 判断 137"/>
        <xdr:cNvSpPr/>
      </xdr:nvSpPr>
      <xdr:spPr>
        <a:xfrm>
          <a:off x="4064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102343</xdr:rowOff>
    </xdr:from>
    <xdr:ext cx="736600" cy="259045"/>
    <xdr:sp macro="" textlink="">
      <xdr:nvSpPr>
        <xdr:cNvPr id="139" name="テキスト ボックス 138"/>
        <xdr:cNvSpPr txBox="1"/>
      </xdr:nvSpPr>
      <xdr:spPr>
        <a:xfrm>
          <a:off x="3733800" y="10389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79647</xdr:rowOff>
    </xdr:from>
    <xdr:to>
      <xdr:col>15</xdr:col>
      <xdr:colOff>82550</xdr:colOff>
      <xdr:row>59</xdr:row>
      <xdr:rowOff>121013</xdr:rowOff>
    </xdr:to>
    <xdr:cxnSp macro="">
      <xdr:nvCxnSpPr>
        <xdr:cNvPr id="140" name="直線コネクタ 139"/>
        <xdr:cNvCxnSpPr/>
      </xdr:nvCxnSpPr>
      <xdr:spPr>
        <a:xfrm>
          <a:off x="2336800" y="10195197"/>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59</xdr:row>
      <xdr:rowOff>146050</xdr:rowOff>
    </xdr:from>
    <xdr:to>
      <xdr:col>15</xdr:col>
      <xdr:colOff>133350</xdr:colOff>
      <xdr:row>60</xdr:row>
      <xdr:rowOff>76200</xdr:rowOff>
    </xdr:to>
    <xdr:sp macro="" textlink="">
      <xdr:nvSpPr>
        <xdr:cNvPr id="141" name="フローチャート: 判断 140"/>
        <xdr:cNvSpPr/>
      </xdr:nvSpPr>
      <xdr:spPr>
        <a:xfrm>
          <a:off x="3175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60977</xdr:rowOff>
    </xdr:from>
    <xdr:ext cx="762000" cy="259045"/>
    <xdr:sp macro="" textlink="">
      <xdr:nvSpPr>
        <xdr:cNvPr id="142" name="テキスト ボックス 141"/>
        <xdr:cNvSpPr txBox="1"/>
      </xdr:nvSpPr>
      <xdr:spPr>
        <a:xfrm>
          <a:off x="2844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79647</xdr:rowOff>
    </xdr:from>
    <xdr:to>
      <xdr:col>11</xdr:col>
      <xdr:colOff>31750</xdr:colOff>
      <xdr:row>59</xdr:row>
      <xdr:rowOff>155484</xdr:rowOff>
    </xdr:to>
    <xdr:cxnSp macro="">
      <xdr:nvCxnSpPr>
        <xdr:cNvPr id="143" name="直線コネクタ 142"/>
        <xdr:cNvCxnSpPr/>
      </xdr:nvCxnSpPr>
      <xdr:spPr>
        <a:xfrm flipV="1">
          <a:off x="1447800" y="10195197"/>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15059</xdr:rowOff>
    </xdr:from>
    <xdr:to>
      <xdr:col>11</xdr:col>
      <xdr:colOff>82550</xdr:colOff>
      <xdr:row>59</xdr:row>
      <xdr:rowOff>116659</xdr:rowOff>
    </xdr:to>
    <xdr:sp macro="" textlink="">
      <xdr:nvSpPr>
        <xdr:cNvPr id="144" name="フローチャート: 判断 143"/>
        <xdr:cNvSpPr/>
      </xdr:nvSpPr>
      <xdr:spPr>
        <a:xfrm>
          <a:off x="2286000" y="10130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126836</xdr:rowOff>
    </xdr:from>
    <xdr:ext cx="762000" cy="259045"/>
    <xdr:sp macro="" textlink="">
      <xdr:nvSpPr>
        <xdr:cNvPr id="145" name="テキスト ボックス 144"/>
        <xdr:cNvSpPr txBox="1"/>
      </xdr:nvSpPr>
      <xdr:spPr>
        <a:xfrm>
          <a:off x="1955800" y="989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52977</xdr:rowOff>
    </xdr:from>
    <xdr:to>
      <xdr:col>7</xdr:col>
      <xdr:colOff>31750</xdr:colOff>
      <xdr:row>59</xdr:row>
      <xdr:rowOff>154577</xdr:rowOff>
    </xdr:to>
    <xdr:sp macro="" textlink="">
      <xdr:nvSpPr>
        <xdr:cNvPr id="146" name="フローチャート: 判断 145"/>
        <xdr:cNvSpPr/>
      </xdr:nvSpPr>
      <xdr:spPr>
        <a:xfrm>
          <a:off x="1397000" y="101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164754</xdr:rowOff>
    </xdr:from>
    <xdr:ext cx="762000" cy="259045"/>
    <xdr:sp macro="" textlink="">
      <xdr:nvSpPr>
        <xdr:cNvPr id="147" name="テキスト ボックス 146"/>
        <xdr:cNvSpPr txBox="1"/>
      </xdr:nvSpPr>
      <xdr:spPr>
        <a:xfrm>
          <a:off x="1066800" y="9937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9072</xdr:rowOff>
    </xdr:from>
    <xdr:to>
      <xdr:col>23</xdr:col>
      <xdr:colOff>184150</xdr:colOff>
      <xdr:row>60</xdr:row>
      <xdr:rowOff>110672</xdr:rowOff>
    </xdr:to>
    <xdr:sp macro="" textlink="">
      <xdr:nvSpPr>
        <xdr:cNvPr id="153" name="楕円 152"/>
        <xdr:cNvSpPr/>
      </xdr:nvSpPr>
      <xdr:spPr>
        <a:xfrm>
          <a:off x="4902200" y="1029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25599</xdr:rowOff>
    </xdr:from>
    <xdr:ext cx="762000" cy="259045"/>
    <xdr:sp macro="" textlink="">
      <xdr:nvSpPr>
        <xdr:cNvPr id="154" name="財政構造の弾力性該当値テキスト"/>
        <xdr:cNvSpPr txBox="1"/>
      </xdr:nvSpPr>
      <xdr:spPr>
        <a:xfrm>
          <a:off x="5041900" y="10141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135709</xdr:rowOff>
    </xdr:from>
    <xdr:to>
      <xdr:col>19</xdr:col>
      <xdr:colOff>184150</xdr:colOff>
      <xdr:row>60</xdr:row>
      <xdr:rowOff>65859</xdr:rowOff>
    </xdr:to>
    <xdr:sp macro="" textlink="">
      <xdr:nvSpPr>
        <xdr:cNvPr id="155" name="楕円 154"/>
        <xdr:cNvSpPr/>
      </xdr:nvSpPr>
      <xdr:spPr>
        <a:xfrm>
          <a:off x="4064000" y="1025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76036</xdr:rowOff>
    </xdr:from>
    <xdr:ext cx="736600" cy="259045"/>
    <xdr:sp macro="" textlink="">
      <xdr:nvSpPr>
        <xdr:cNvPr id="156" name="テキスト ボックス 155"/>
        <xdr:cNvSpPr txBox="1"/>
      </xdr:nvSpPr>
      <xdr:spPr>
        <a:xfrm>
          <a:off x="3733800" y="100201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70213</xdr:rowOff>
    </xdr:from>
    <xdr:to>
      <xdr:col>15</xdr:col>
      <xdr:colOff>133350</xdr:colOff>
      <xdr:row>60</xdr:row>
      <xdr:rowOff>363</xdr:rowOff>
    </xdr:to>
    <xdr:sp macro="" textlink="">
      <xdr:nvSpPr>
        <xdr:cNvPr id="157" name="楕円 156"/>
        <xdr:cNvSpPr/>
      </xdr:nvSpPr>
      <xdr:spPr>
        <a:xfrm>
          <a:off x="3175000" y="1018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10540</xdr:rowOff>
    </xdr:from>
    <xdr:ext cx="762000" cy="259045"/>
    <xdr:sp macro="" textlink="">
      <xdr:nvSpPr>
        <xdr:cNvPr id="158" name="テキスト ボックス 157"/>
        <xdr:cNvSpPr txBox="1"/>
      </xdr:nvSpPr>
      <xdr:spPr>
        <a:xfrm>
          <a:off x="2844800" y="9954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28847</xdr:rowOff>
    </xdr:from>
    <xdr:to>
      <xdr:col>11</xdr:col>
      <xdr:colOff>82550</xdr:colOff>
      <xdr:row>59</xdr:row>
      <xdr:rowOff>130447</xdr:rowOff>
    </xdr:to>
    <xdr:sp macro="" textlink="">
      <xdr:nvSpPr>
        <xdr:cNvPr id="159" name="楕円 158"/>
        <xdr:cNvSpPr/>
      </xdr:nvSpPr>
      <xdr:spPr>
        <a:xfrm>
          <a:off x="2286000" y="1014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115224</xdr:rowOff>
    </xdr:from>
    <xdr:ext cx="762000" cy="259045"/>
    <xdr:sp macro="" textlink="">
      <xdr:nvSpPr>
        <xdr:cNvPr id="160" name="テキスト ボックス 159"/>
        <xdr:cNvSpPr txBox="1"/>
      </xdr:nvSpPr>
      <xdr:spPr>
        <a:xfrm>
          <a:off x="1955800" y="10230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104684</xdr:rowOff>
    </xdr:from>
    <xdr:to>
      <xdr:col>7</xdr:col>
      <xdr:colOff>31750</xdr:colOff>
      <xdr:row>60</xdr:row>
      <xdr:rowOff>34834</xdr:rowOff>
    </xdr:to>
    <xdr:sp macro="" textlink="">
      <xdr:nvSpPr>
        <xdr:cNvPr id="161" name="楕円 160"/>
        <xdr:cNvSpPr/>
      </xdr:nvSpPr>
      <xdr:spPr>
        <a:xfrm>
          <a:off x="1397000" y="1022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19611</xdr:rowOff>
    </xdr:from>
    <xdr:ext cx="762000" cy="259045"/>
    <xdr:sp macro="" textlink="">
      <xdr:nvSpPr>
        <xdr:cNvPr id="162" name="テキスト ボックス 161"/>
        <xdr:cNvSpPr txBox="1"/>
      </xdr:nvSpPr>
      <xdr:spPr>
        <a:xfrm>
          <a:off x="1066800" y="10306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[158,106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類似団体の平均値を大きく下回る</a:t>
          </a:r>
          <a:r>
            <a:rPr kumimoji="1" lang="en-US" altLang="ja-JP" sz="1200">
              <a:latin typeface="ＭＳ Ｐゴシック" panose="020B0600070205080204" pitchFamily="50" charset="-128"/>
              <a:ea typeface="ＭＳ Ｐゴシック" panose="020B0600070205080204" pitchFamily="50" charset="-128"/>
            </a:rPr>
            <a:t>158,106</a:t>
          </a:r>
          <a:r>
            <a:rPr kumimoji="1" lang="ja-JP" altLang="en-US" sz="1200">
              <a:latin typeface="ＭＳ Ｐゴシック" panose="020B0600070205080204" pitchFamily="50" charset="-128"/>
              <a:ea typeface="ＭＳ Ｐゴシック" panose="020B0600070205080204" pitchFamily="50" charset="-128"/>
            </a:rPr>
            <a:t>千円であるが、前年度から</a:t>
          </a:r>
          <a:r>
            <a:rPr kumimoji="1" lang="en-US" altLang="ja-JP" sz="1200">
              <a:latin typeface="ＭＳ Ｐゴシック" panose="020B0600070205080204" pitchFamily="50" charset="-128"/>
              <a:ea typeface="ＭＳ Ｐゴシック" panose="020B0600070205080204" pitchFamily="50" charset="-128"/>
            </a:rPr>
            <a:t>3,781</a:t>
          </a:r>
          <a:r>
            <a:rPr kumimoji="1" lang="ja-JP" altLang="en-US" sz="1200">
              <a:latin typeface="ＭＳ Ｐゴシック" panose="020B0600070205080204" pitchFamily="50" charset="-128"/>
              <a:ea typeface="ＭＳ Ｐゴシック" panose="020B0600070205080204" pitchFamily="50" charset="-128"/>
            </a:rPr>
            <a:t>千円増加した。人件費は、職員数の減により減少したものの、物件費において、内部情報系のシステムについて</a:t>
          </a:r>
          <a:r>
            <a:rPr kumimoji="1" lang="en-US" altLang="ja-JP" sz="1200">
              <a:latin typeface="ＭＳ Ｐゴシック" panose="020B0600070205080204" pitchFamily="50" charset="-128"/>
              <a:ea typeface="ＭＳ Ｐゴシック" panose="020B0600070205080204" pitchFamily="50" charset="-128"/>
            </a:rPr>
            <a:t>H29</a:t>
          </a:r>
          <a:r>
            <a:rPr kumimoji="1" lang="ja-JP" altLang="en-US" sz="1200">
              <a:latin typeface="ＭＳ Ｐゴシック" panose="020B0600070205080204" pitchFamily="50" charset="-128"/>
              <a:ea typeface="ＭＳ Ｐゴシック" panose="020B0600070205080204" pitchFamily="50" charset="-128"/>
            </a:rPr>
            <a:t>は再リースだったが</a:t>
          </a:r>
          <a:r>
            <a:rPr kumimoji="1" lang="en-US" altLang="ja-JP" sz="1200">
              <a:latin typeface="ＭＳ Ｐゴシック" panose="020B0600070205080204" pitchFamily="50" charset="-128"/>
              <a:ea typeface="ＭＳ Ｐゴシック" panose="020B0600070205080204" pitchFamily="50" charset="-128"/>
            </a:rPr>
            <a:t>H30</a:t>
          </a:r>
          <a:r>
            <a:rPr kumimoji="1" lang="ja-JP" altLang="en-US" sz="1200">
              <a:latin typeface="ＭＳ Ｐゴシック" panose="020B0600070205080204" pitchFamily="50" charset="-128"/>
              <a:ea typeface="ＭＳ Ｐゴシック" panose="020B0600070205080204" pitchFamily="50" charset="-128"/>
            </a:rPr>
            <a:t>より新規契約となったことによるリース料の増などが影響したことが主な要因として挙げられる。今後は、第</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次行政改革大綱に示された各種施策を着実に実行するとともに、事業の抜本的な見直しを進め、行政事務経費の縮減に努める。また、維持補修費について、増加傾向となっているため、単年度の修繕費が肥大しないよう、公共施設等総合管理計画による適切まマネジメントに努める。</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9" name="直線コネクタ 178"/>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80" name="テキスト ボックス 179"/>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3" name="直線コネクタ 182"/>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4" name="テキスト ボックス 183"/>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73853</xdr:rowOff>
    </xdr:from>
    <xdr:to>
      <xdr:col>23</xdr:col>
      <xdr:colOff>133350</xdr:colOff>
      <xdr:row>88</xdr:row>
      <xdr:rowOff>144979</xdr:rowOff>
    </xdr:to>
    <xdr:cxnSp macro="">
      <xdr:nvCxnSpPr>
        <xdr:cNvPr id="188" name="直線コネクタ 187"/>
        <xdr:cNvCxnSpPr/>
      </xdr:nvCxnSpPr>
      <xdr:spPr>
        <a:xfrm flipV="1">
          <a:off x="4953000" y="13961303"/>
          <a:ext cx="0" cy="12712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117056</xdr:rowOff>
    </xdr:from>
    <xdr:ext cx="762000" cy="259045"/>
    <xdr:sp macro="" textlink="">
      <xdr:nvSpPr>
        <xdr:cNvPr id="189" name="人件費・物件費等の状況最小値テキスト"/>
        <xdr:cNvSpPr txBox="1"/>
      </xdr:nvSpPr>
      <xdr:spPr>
        <a:xfrm>
          <a:off x="5041900" y="15204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144979</xdr:rowOff>
    </xdr:from>
    <xdr:to>
      <xdr:col>24</xdr:col>
      <xdr:colOff>12700</xdr:colOff>
      <xdr:row>88</xdr:row>
      <xdr:rowOff>144979</xdr:rowOff>
    </xdr:to>
    <xdr:cxnSp macro="">
      <xdr:nvCxnSpPr>
        <xdr:cNvPr id="190" name="直線コネクタ 189"/>
        <xdr:cNvCxnSpPr/>
      </xdr:nvCxnSpPr>
      <xdr:spPr>
        <a:xfrm>
          <a:off x="4864100" y="15232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160230</xdr:rowOff>
    </xdr:from>
    <xdr:ext cx="762000" cy="259045"/>
    <xdr:sp macro="" textlink="">
      <xdr:nvSpPr>
        <xdr:cNvPr id="191" name="人件費・物件費等の状況最大値テキスト"/>
        <xdr:cNvSpPr txBox="1"/>
      </xdr:nvSpPr>
      <xdr:spPr>
        <a:xfrm>
          <a:off x="5041900" y="13704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73853</xdr:rowOff>
    </xdr:from>
    <xdr:to>
      <xdr:col>24</xdr:col>
      <xdr:colOff>12700</xdr:colOff>
      <xdr:row>81</xdr:row>
      <xdr:rowOff>73853</xdr:rowOff>
    </xdr:to>
    <xdr:cxnSp macro="">
      <xdr:nvCxnSpPr>
        <xdr:cNvPr id="192" name="直線コネクタ 191"/>
        <xdr:cNvCxnSpPr/>
      </xdr:nvCxnSpPr>
      <xdr:spPr>
        <a:xfrm>
          <a:off x="4864100" y="13961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99115</xdr:rowOff>
    </xdr:from>
    <xdr:to>
      <xdr:col>23</xdr:col>
      <xdr:colOff>133350</xdr:colOff>
      <xdr:row>83</xdr:row>
      <xdr:rowOff>121924</xdr:rowOff>
    </xdr:to>
    <xdr:cxnSp macro="">
      <xdr:nvCxnSpPr>
        <xdr:cNvPr id="193" name="直線コネクタ 192"/>
        <xdr:cNvCxnSpPr/>
      </xdr:nvCxnSpPr>
      <xdr:spPr>
        <a:xfrm>
          <a:off x="4114800" y="14329465"/>
          <a:ext cx="838200" cy="22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129472</xdr:rowOff>
    </xdr:from>
    <xdr:ext cx="762000" cy="259045"/>
    <xdr:sp macro="" textlink="">
      <xdr:nvSpPr>
        <xdr:cNvPr id="194" name="人件費・物件費等の状況平均値テキスト"/>
        <xdr:cNvSpPr txBox="1"/>
      </xdr:nvSpPr>
      <xdr:spPr>
        <a:xfrm>
          <a:off x="5041900" y="14359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157395</xdr:rowOff>
    </xdr:from>
    <xdr:to>
      <xdr:col>23</xdr:col>
      <xdr:colOff>184150</xdr:colOff>
      <xdr:row>84</xdr:row>
      <xdr:rowOff>87545</xdr:rowOff>
    </xdr:to>
    <xdr:sp macro="" textlink="">
      <xdr:nvSpPr>
        <xdr:cNvPr id="195" name="フローチャート: 判断 194"/>
        <xdr:cNvSpPr/>
      </xdr:nvSpPr>
      <xdr:spPr>
        <a:xfrm>
          <a:off x="4902200" y="1438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99115</xdr:rowOff>
    </xdr:from>
    <xdr:to>
      <xdr:col>19</xdr:col>
      <xdr:colOff>133350</xdr:colOff>
      <xdr:row>83</xdr:row>
      <xdr:rowOff>134147</xdr:rowOff>
    </xdr:to>
    <xdr:cxnSp macro="">
      <xdr:nvCxnSpPr>
        <xdr:cNvPr id="196" name="直線コネクタ 195"/>
        <xdr:cNvCxnSpPr/>
      </xdr:nvCxnSpPr>
      <xdr:spPr>
        <a:xfrm flipV="1">
          <a:off x="3225800" y="14329465"/>
          <a:ext cx="889000" cy="35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131251</xdr:rowOff>
    </xdr:from>
    <xdr:to>
      <xdr:col>19</xdr:col>
      <xdr:colOff>184150</xdr:colOff>
      <xdr:row>84</xdr:row>
      <xdr:rowOff>61401</xdr:rowOff>
    </xdr:to>
    <xdr:sp macro="" textlink="">
      <xdr:nvSpPr>
        <xdr:cNvPr id="197" name="フローチャート: 判断 196"/>
        <xdr:cNvSpPr/>
      </xdr:nvSpPr>
      <xdr:spPr>
        <a:xfrm>
          <a:off x="4064000" y="14361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46178</xdr:rowOff>
    </xdr:from>
    <xdr:ext cx="736600" cy="259045"/>
    <xdr:sp macro="" textlink="">
      <xdr:nvSpPr>
        <xdr:cNvPr id="198" name="テキスト ボックス 197"/>
        <xdr:cNvSpPr txBox="1"/>
      </xdr:nvSpPr>
      <xdr:spPr>
        <a:xfrm>
          <a:off x="3733800" y="14447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134147</xdr:rowOff>
    </xdr:from>
    <xdr:to>
      <xdr:col>15</xdr:col>
      <xdr:colOff>82550</xdr:colOff>
      <xdr:row>83</xdr:row>
      <xdr:rowOff>136179</xdr:rowOff>
    </xdr:to>
    <xdr:cxnSp macro="">
      <xdr:nvCxnSpPr>
        <xdr:cNvPr id="199" name="直線コネクタ 198"/>
        <xdr:cNvCxnSpPr/>
      </xdr:nvCxnSpPr>
      <xdr:spPr>
        <a:xfrm flipV="1">
          <a:off x="2336800" y="14364497"/>
          <a:ext cx="889000" cy="2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106824</xdr:rowOff>
    </xdr:from>
    <xdr:to>
      <xdr:col>15</xdr:col>
      <xdr:colOff>133350</xdr:colOff>
      <xdr:row>84</xdr:row>
      <xdr:rowOff>36974</xdr:rowOff>
    </xdr:to>
    <xdr:sp macro="" textlink="">
      <xdr:nvSpPr>
        <xdr:cNvPr id="200" name="フローチャート: 判断 199"/>
        <xdr:cNvSpPr/>
      </xdr:nvSpPr>
      <xdr:spPr>
        <a:xfrm>
          <a:off x="3175000" y="14337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21751</xdr:rowOff>
    </xdr:from>
    <xdr:ext cx="762000" cy="259045"/>
    <xdr:sp macro="" textlink="">
      <xdr:nvSpPr>
        <xdr:cNvPr id="201" name="テキスト ボックス 200"/>
        <xdr:cNvSpPr txBox="1"/>
      </xdr:nvSpPr>
      <xdr:spPr>
        <a:xfrm>
          <a:off x="2844800" y="14423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89796</xdr:rowOff>
    </xdr:from>
    <xdr:to>
      <xdr:col>11</xdr:col>
      <xdr:colOff>31750</xdr:colOff>
      <xdr:row>83</xdr:row>
      <xdr:rowOff>136179</xdr:rowOff>
    </xdr:to>
    <xdr:cxnSp macro="">
      <xdr:nvCxnSpPr>
        <xdr:cNvPr id="202" name="直線コネクタ 201"/>
        <xdr:cNvCxnSpPr/>
      </xdr:nvCxnSpPr>
      <xdr:spPr>
        <a:xfrm>
          <a:off x="1447800" y="14320146"/>
          <a:ext cx="889000" cy="4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46313</xdr:rowOff>
    </xdr:from>
    <xdr:to>
      <xdr:col>11</xdr:col>
      <xdr:colOff>82550</xdr:colOff>
      <xdr:row>83</xdr:row>
      <xdr:rowOff>147913</xdr:rowOff>
    </xdr:to>
    <xdr:sp macro="" textlink="">
      <xdr:nvSpPr>
        <xdr:cNvPr id="203" name="フローチャート: 判断 202"/>
        <xdr:cNvSpPr/>
      </xdr:nvSpPr>
      <xdr:spPr>
        <a:xfrm>
          <a:off x="2286000" y="1427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158090</xdr:rowOff>
    </xdr:from>
    <xdr:ext cx="762000" cy="259045"/>
    <xdr:sp macro="" textlink="">
      <xdr:nvSpPr>
        <xdr:cNvPr id="204" name="テキスト ボックス 203"/>
        <xdr:cNvSpPr txBox="1"/>
      </xdr:nvSpPr>
      <xdr:spPr>
        <a:xfrm>
          <a:off x="1955800" y="1404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32100</xdr:rowOff>
    </xdr:from>
    <xdr:to>
      <xdr:col>7</xdr:col>
      <xdr:colOff>31750</xdr:colOff>
      <xdr:row>83</xdr:row>
      <xdr:rowOff>133700</xdr:rowOff>
    </xdr:to>
    <xdr:sp macro="" textlink="">
      <xdr:nvSpPr>
        <xdr:cNvPr id="205" name="フローチャート: 判断 204"/>
        <xdr:cNvSpPr/>
      </xdr:nvSpPr>
      <xdr:spPr>
        <a:xfrm>
          <a:off x="1397000" y="1426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143877</xdr:rowOff>
    </xdr:from>
    <xdr:ext cx="762000" cy="259045"/>
    <xdr:sp macro="" textlink="">
      <xdr:nvSpPr>
        <xdr:cNvPr id="206" name="テキスト ボックス 205"/>
        <xdr:cNvSpPr txBox="1"/>
      </xdr:nvSpPr>
      <xdr:spPr>
        <a:xfrm>
          <a:off x="1066800" y="1403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71124</xdr:rowOff>
    </xdr:from>
    <xdr:to>
      <xdr:col>23</xdr:col>
      <xdr:colOff>184150</xdr:colOff>
      <xdr:row>84</xdr:row>
      <xdr:rowOff>1274</xdr:rowOff>
    </xdr:to>
    <xdr:sp macro="" textlink="">
      <xdr:nvSpPr>
        <xdr:cNvPr id="212" name="楕円 211"/>
        <xdr:cNvSpPr/>
      </xdr:nvSpPr>
      <xdr:spPr>
        <a:xfrm>
          <a:off x="4902200" y="1430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87651</xdr:rowOff>
    </xdr:from>
    <xdr:ext cx="762000" cy="259045"/>
    <xdr:sp macro="" textlink="">
      <xdr:nvSpPr>
        <xdr:cNvPr id="213" name="人件費・物件費等の状況該当値テキスト"/>
        <xdr:cNvSpPr txBox="1"/>
      </xdr:nvSpPr>
      <xdr:spPr>
        <a:xfrm>
          <a:off x="5041900" y="14146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48315</xdr:rowOff>
    </xdr:from>
    <xdr:to>
      <xdr:col>19</xdr:col>
      <xdr:colOff>184150</xdr:colOff>
      <xdr:row>83</xdr:row>
      <xdr:rowOff>149915</xdr:rowOff>
    </xdr:to>
    <xdr:sp macro="" textlink="">
      <xdr:nvSpPr>
        <xdr:cNvPr id="214" name="楕円 213"/>
        <xdr:cNvSpPr/>
      </xdr:nvSpPr>
      <xdr:spPr>
        <a:xfrm>
          <a:off x="4064000" y="1427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160092</xdr:rowOff>
    </xdr:from>
    <xdr:ext cx="736600" cy="259045"/>
    <xdr:sp macro="" textlink="">
      <xdr:nvSpPr>
        <xdr:cNvPr id="215" name="テキスト ボックス 214"/>
        <xdr:cNvSpPr txBox="1"/>
      </xdr:nvSpPr>
      <xdr:spPr>
        <a:xfrm>
          <a:off x="3733800" y="140475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83347</xdr:rowOff>
    </xdr:from>
    <xdr:to>
      <xdr:col>15</xdr:col>
      <xdr:colOff>133350</xdr:colOff>
      <xdr:row>84</xdr:row>
      <xdr:rowOff>13497</xdr:rowOff>
    </xdr:to>
    <xdr:sp macro="" textlink="">
      <xdr:nvSpPr>
        <xdr:cNvPr id="216" name="楕円 215"/>
        <xdr:cNvSpPr/>
      </xdr:nvSpPr>
      <xdr:spPr>
        <a:xfrm>
          <a:off x="3175000" y="14313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23674</xdr:rowOff>
    </xdr:from>
    <xdr:ext cx="762000" cy="259045"/>
    <xdr:sp macro="" textlink="">
      <xdr:nvSpPr>
        <xdr:cNvPr id="217" name="テキスト ボックス 216"/>
        <xdr:cNvSpPr txBox="1"/>
      </xdr:nvSpPr>
      <xdr:spPr>
        <a:xfrm>
          <a:off x="2844800" y="14082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85379</xdr:rowOff>
    </xdr:from>
    <xdr:to>
      <xdr:col>11</xdr:col>
      <xdr:colOff>82550</xdr:colOff>
      <xdr:row>84</xdr:row>
      <xdr:rowOff>15529</xdr:rowOff>
    </xdr:to>
    <xdr:sp macro="" textlink="">
      <xdr:nvSpPr>
        <xdr:cNvPr id="218" name="楕円 217"/>
        <xdr:cNvSpPr/>
      </xdr:nvSpPr>
      <xdr:spPr>
        <a:xfrm>
          <a:off x="2286000" y="1431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306</xdr:rowOff>
    </xdr:from>
    <xdr:ext cx="762000" cy="259045"/>
    <xdr:sp macro="" textlink="">
      <xdr:nvSpPr>
        <xdr:cNvPr id="219" name="テキスト ボックス 218"/>
        <xdr:cNvSpPr txBox="1"/>
      </xdr:nvSpPr>
      <xdr:spPr>
        <a:xfrm>
          <a:off x="1955800" y="14402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38996</xdr:rowOff>
    </xdr:from>
    <xdr:to>
      <xdr:col>7</xdr:col>
      <xdr:colOff>31750</xdr:colOff>
      <xdr:row>83</xdr:row>
      <xdr:rowOff>140596</xdr:rowOff>
    </xdr:to>
    <xdr:sp macro="" textlink="">
      <xdr:nvSpPr>
        <xdr:cNvPr id="220" name="楕円 219"/>
        <xdr:cNvSpPr/>
      </xdr:nvSpPr>
      <xdr:spPr>
        <a:xfrm>
          <a:off x="1397000" y="14269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125373</xdr:rowOff>
    </xdr:from>
    <xdr:ext cx="762000" cy="259045"/>
    <xdr:sp macro="" textlink="">
      <xdr:nvSpPr>
        <xdr:cNvPr id="221" name="テキスト ボックス 220"/>
        <xdr:cNvSpPr txBox="1"/>
      </xdr:nvSpPr>
      <xdr:spPr>
        <a:xfrm>
          <a:off x="1066800" y="14355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ラスパイレス指数については、地方公務員給与実態調査に基づくものであるが、国において当該資料集の様式作成時に</a:t>
          </a:r>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年調査結果が未公表であったため、前年度の比率を引用しており、類似団体の平均値を下回る</a:t>
          </a:r>
          <a:r>
            <a:rPr kumimoji="1" lang="en-US" altLang="ja-JP" sz="1300">
              <a:latin typeface="ＭＳ Ｐゴシック" panose="020B0600070205080204" pitchFamily="50" charset="-128"/>
              <a:ea typeface="ＭＳ Ｐゴシック" panose="020B0600070205080204" pitchFamily="50" charset="-128"/>
            </a:rPr>
            <a:t>95.2</a:t>
          </a:r>
          <a:r>
            <a:rPr kumimoji="1" lang="ja-JP" altLang="en-US" sz="1300">
              <a:latin typeface="ＭＳ Ｐゴシック" panose="020B0600070205080204" pitchFamily="50" charset="-128"/>
              <a:ea typeface="ＭＳ Ｐゴシック" panose="020B0600070205080204" pitchFamily="50" charset="-128"/>
            </a:rPr>
            <a:t>％となっている。全国平均をも大きく下回る値で推移していることから、現在の水準を維持し、職員給与が市の財政を逼迫させることのないよう、給与の適正化に努める。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90</xdr:row>
      <xdr:rowOff>47777</xdr:rowOff>
    </xdr:to>
    <xdr:cxnSp macro="">
      <xdr:nvCxnSpPr>
        <xdr:cNvPr id="252" name="直線コネクタ 251"/>
        <xdr:cNvCxnSpPr/>
      </xdr:nvCxnSpPr>
      <xdr:spPr>
        <a:xfrm flipV="1">
          <a:off x="17018000" y="13973023"/>
          <a:ext cx="0" cy="15052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19854</xdr:rowOff>
    </xdr:from>
    <xdr:ext cx="762000" cy="259045"/>
    <xdr:sp macro="" textlink="">
      <xdr:nvSpPr>
        <xdr:cNvPr id="253" name="給与水準   （国との比較）最小値テキスト"/>
        <xdr:cNvSpPr txBox="1"/>
      </xdr:nvSpPr>
      <xdr:spPr>
        <a:xfrm>
          <a:off x="17106900" y="154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47777</xdr:rowOff>
    </xdr:from>
    <xdr:to>
      <xdr:col>81</xdr:col>
      <xdr:colOff>133350</xdr:colOff>
      <xdr:row>90</xdr:row>
      <xdr:rowOff>47777</xdr:rowOff>
    </xdr:to>
    <xdr:cxnSp macro="">
      <xdr:nvCxnSpPr>
        <xdr:cNvPr id="254" name="直線コネクタ 253"/>
        <xdr:cNvCxnSpPr/>
      </xdr:nvCxnSpPr>
      <xdr:spPr>
        <a:xfrm>
          <a:off x="16929100" y="1547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5" name="給与水準   （国との比較）最大値テキスト"/>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56" name="直線コネクタ 255"/>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77712</xdr:rowOff>
    </xdr:from>
    <xdr:to>
      <xdr:col>81</xdr:col>
      <xdr:colOff>44450</xdr:colOff>
      <xdr:row>85</xdr:row>
      <xdr:rowOff>112184</xdr:rowOff>
    </xdr:to>
    <xdr:cxnSp macro="">
      <xdr:nvCxnSpPr>
        <xdr:cNvPr id="257" name="直線コネクタ 256"/>
        <xdr:cNvCxnSpPr/>
      </xdr:nvCxnSpPr>
      <xdr:spPr>
        <a:xfrm>
          <a:off x="16179800" y="14650962"/>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137782</xdr:rowOff>
    </xdr:from>
    <xdr:ext cx="762000" cy="259045"/>
    <xdr:sp macro="" textlink="">
      <xdr:nvSpPr>
        <xdr:cNvPr id="258" name="給与水準   （国との比較）平均値テキスト"/>
        <xdr:cNvSpPr txBox="1"/>
      </xdr:nvSpPr>
      <xdr:spPr>
        <a:xfrm>
          <a:off x="17106900" y="14882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165705</xdr:rowOff>
    </xdr:from>
    <xdr:to>
      <xdr:col>81</xdr:col>
      <xdr:colOff>95250</xdr:colOff>
      <xdr:row>87</xdr:row>
      <xdr:rowOff>95855</xdr:rowOff>
    </xdr:to>
    <xdr:sp macro="" textlink="">
      <xdr:nvSpPr>
        <xdr:cNvPr id="259" name="フローチャート: 判断 258"/>
        <xdr:cNvSpPr/>
      </xdr:nvSpPr>
      <xdr:spPr>
        <a:xfrm>
          <a:off x="16967200" y="1491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43241</xdr:rowOff>
    </xdr:from>
    <xdr:to>
      <xdr:col>77</xdr:col>
      <xdr:colOff>44450</xdr:colOff>
      <xdr:row>85</xdr:row>
      <xdr:rowOff>77712</xdr:rowOff>
    </xdr:to>
    <xdr:cxnSp macro="">
      <xdr:nvCxnSpPr>
        <xdr:cNvPr id="260" name="直線コネクタ 259"/>
        <xdr:cNvCxnSpPr/>
      </xdr:nvCxnSpPr>
      <xdr:spPr>
        <a:xfrm>
          <a:off x="15290800" y="14616491"/>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5745</xdr:rowOff>
    </xdr:from>
    <xdr:to>
      <xdr:col>77</xdr:col>
      <xdr:colOff>95250</xdr:colOff>
      <xdr:row>87</xdr:row>
      <xdr:rowOff>107345</xdr:rowOff>
    </xdr:to>
    <xdr:sp macro="" textlink="">
      <xdr:nvSpPr>
        <xdr:cNvPr id="261" name="フローチャート: 判断 260"/>
        <xdr:cNvSpPr/>
      </xdr:nvSpPr>
      <xdr:spPr>
        <a:xfrm>
          <a:off x="16129000" y="1492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92122</xdr:rowOff>
    </xdr:from>
    <xdr:ext cx="736600" cy="259045"/>
    <xdr:sp macro="" textlink="">
      <xdr:nvSpPr>
        <xdr:cNvPr id="262" name="テキスト ボックス 261"/>
        <xdr:cNvSpPr txBox="1"/>
      </xdr:nvSpPr>
      <xdr:spPr>
        <a:xfrm>
          <a:off x="15798800" y="15008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43241</xdr:rowOff>
    </xdr:from>
    <xdr:to>
      <xdr:col>72</xdr:col>
      <xdr:colOff>203200</xdr:colOff>
      <xdr:row>85</xdr:row>
      <xdr:rowOff>66221</xdr:rowOff>
    </xdr:to>
    <xdr:cxnSp macro="">
      <xdr:nvCxnSpPr>
        <xdr:cNvPr id="263" name="直線コネクタ 262"/>
        <xdr:cNvCxnSpPr/>
      </xdr:nvCxnSpPr>
      <xdr:spPr>
        <a:xfrm flipV="1">
          <a:off x="14401800" y="14616491"/>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17236</xdr:rowOff>
    </xdr:from>
    <xdr:to>
      <xdr:col>73</xdr:col>
      <xdr:colOff>44450</xdr:colOff>
      <xdr:row>87</xdr:row>
      <xdr:rowOff>118836</xdr:rowOff>
    </xdr:to>
    <xdr:sp macro="" textlink="">
      <xdr:nvSpPr>
        <xdr:cNvPr id="264" name="フローチャート: 判断 263"/>
        <xdr:cNvSpPr/>
      </xdr:nvSpPr>
      <xdr:spPr>
        <a:xfrm>
          <a:off x="15240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103613</xdr:rowOff>
    </xdr:from>
    <xdr:ext cx="762000" cy="259045"/>
    <xdr:sp macro="" textlink="">
      <xdr:nvSpPr>
        <xdr:cNvPr id="265" name="テキスト ボックス 264"/>
        <xdr:cNvSpPr txBox="1"/>
      </xdr:nvSpPr>
      <xdr:spPr>
        <a:xfrm>
          <a:off x="14909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134257</xdr:rowOff>
    </xdr:from>
    <xdr:to>
      <xdr:col>68</xdr:col>
      <xdr:colOff>152400</xdr:colOff>
      <xdr:row>85</xdr:row>
      <xdr:rowOff>66221</xdr:rowOff>
    </xdr:to>
    <xdr:cxnSp macro="">
      <xdr:nvCxnSpPr>
        <xdr:cNvPr id="266" name="直線コネクタ 265"/>
        <xdr:cNvCxnSpPr/>
      </xdr:nvCxnSpPr>
      <xdr:spPr>
        <a:xfrm>
          <a:off x="13512800" y="14536057"/>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5745</xdr:rowOff>
    </xdr:from>
    <xdr:to>
      <xdr:col>68</xdr:col>
      <xdr:colOff>203200</xdr:colOff>
      <xdr:row>87</xdr:row>
      <xdr:rowOff>107345</xdr:rowOff>
    </xdr:to>
    <xdr:sp macro="" textlink="">
      <xdr:nvSpPr>
        <xdr:cNvPr id="267" name="フローチャート: 判断 266"/>
        <xdr:cNvSpPr/>
      </xdr:nvSpPr>
      <xdr:spPr>
        <a:xfrm>
          <a:off x="14351000" y="1492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92122</xdr:rowOff>
    </xdr:from>
    <xdr:ext cx="762000" cy="259045"/>
    <xdr:sp macro="" textlink="">
      <xdr:nvSpPr>
        <xdr:cNvPr id="268" name="テキスト ボックス 267"/>
        <xdr:cNvSpPr txBox="1"/>
      </xdr:nvSpPr>
      <xdr:spPr>
        <a:xfrm>
          <a:off x="14020800" y="1500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85271</xdr:rowOff>
    </xdr:from>
    <xdr:to>
      <xdr:col>64</xdr:col>
      <xdr:colOff>152400</xdr:colOff>
      <xdr:row>87</xdr:row>
      <xdr:rowOff>15421</xdr:rowOff>
    </xdr:to>
    <xdr:sp macro="" textlink="">
      <xdr:nvSpPr>
        <xdr:cNvPr id="269" name="フローチャート: 判断 268"/>
        <xdr:cNvSpPr/>
      </xdr:nvSpPr>
      <xdr:spPr>
        <a:xfrm>
          <a:off x="13462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198</xdr:rowOff>
    </xdr:from>
    <xdr:ext cx="762000" cy="259045"/>
    <xdr:sp macro="" textlink="">
      <xdr:nvSpPr>
        <xdr:cNvPr id="270" name="テキスト ボックス 269"/>
        <xdr:cNvSpPr txBox="1"/>
      </xdr:nvSpPr>
      <xdr:spPr>
        <a:xfrm>
          <a:off x="13131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76" name="楕円 275"/>
        <xdr:cNvSpPr/>
      </xdr:nvSpPr>
      <xdr:spPr>
        <a:xfrm>
          <a:off x="169672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77911</xdr:rowOff>
    </xdr:from>
    <xdr:ext cx="762000" cy="259045"/>
    <xdr:sp macro="" textlink="">
      <xdr:nvSpPr>
        <xdr:cNvPr id="277" name="給与水準   （国との比較）該当値テキスト"/>
        <xdr:cNvSpPr txBox="1"/>
      </xdr:nvSpPr>
      <xdr:spPr>
        <a:xfrm>
          <a:off x="171069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26912</xdr:rowOff>
    </xdr:from>
    <xdr:to>
      <xdr:col>77</xdr:col>
      <xdr:colOff>95250</xdr:colOff>
      <xdr:row>85</xdr:row>
      <xdr:rowOff>128512</xdr:rowOff>
    </xdr:to>
    <xdr:sp macro="" textlink="">
      <xdr:nvSpPr>
        <xdr:cNvPr id="278" name="楕円 277"/>
        <xdr:cNvSpPr/>
      </xdr:nvSpPr>
      <xdr:spPr>
        <a:xfrm>
          <a:off x="16129000" y="1460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138689</xdr:rowOff>
    </xdr:from>
    <xdr:ext cx="736600" cy="259045"/>
    <xdr:sp macro="" textlink="">
      <xdr:nvSpPr>
        <xdr:cNvPr id="279" name="テキスト ボックス 278"/>
        <xdr:cNvSpPr txBox="1"/>
      </xdr:nvSpPr>
      <xdr:spPr>
        <a:xfrm>
          <a:off x="15798800" y="14369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163891</xdr:rowOff>
    </xdr:from>
    <xdr:to>
      <xdr:col>73</xdr:col>
      <xdr:colOff>44450</xdr:colOff>
      <xdr:row>85</xdr:row>
      <xdr:rowOff>94041</xdr:rowOff>
    </xdr:to>
    <xdr:sp macro="" textlink="">
      <xdr:nvSpPr>
        <xdr:cNvPr id="280" name="楕円 279"/>
        <xdr:cNvSpPr/>
      </xdr:nvSpPr>
      <xdr:spPr>
        <a:xfrm>
          <a:off x="15240000" y="1456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104218</xdr:rowOff>
    </xdr:from>
    <xdr:ext cx="762000" cy="259045"/>
    <xdr:sp macro="" textlink="">
      <xdr:nvSpPr>
        <xdr:cNvPr id="281" name="テキスト ボックス 280"/>
        <xdr:cNvSpPr txBox="1"/>
      </xdr:nvSpPr>
      <xdr:spPr>
        <a:xfrm>
          <a:off x="14909800" y="14334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15421</xdr:rowOff>
    </xdr:from>
    <xdr:to>
      <xdr:col>68</xdr:col>
      <xdr:colOff>203200</xdr:colOff>
      <xdr:row>85</xdr:row>
      <xdr:rowOff>117021</xdr:rowOff>
    </xdr:to>
    <xdr:sp macro="" textlink="">
      <xdr:nvSpPr>
        <xdr:cNvPr id="282" name="楕円 281"/>
        <xdr:cNvSpPr/>
      </xdr:nvSpPr>
      <xdr:spPr>
        <a:xfrm>
          <a:off x="14351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127198</xdr:rowOff>
    </xdr:from>
    <xdr:ext cx="762000" cy="259045"/>
    <xdr:sp macro="" textlink="">
      <xdr:nvSpPr>
        <xdr:cNvPr id="283" name="テキスト ボックス 282"/>
        <xdr:cNvSpPr txBox="1"/>
      </xdr:nvSpPr>
      <xdr:spPr>
        <a:xfrm>
          <a:off x="14020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83457</xdr:rowOff>
    </xdr:from>
    <xdr:to>
      <xdr:col>64</xdr:col>
      <xdr:colOff>152400</xdr:colOff>
      <xdr:row>85</xdr:row>
      <xdr:rowOff>13607</xdr:rowOff>
    </xdr:to>
    <xdr:sp macro="" textlink="">
      <xdr:nvSpPr>
        <xdr:cNvPr id="284" name="楕円 283"/>
        <xdr:cNvSpPr/>
      </xdr:nvSpPr>
      <xdr:spPr>
        <a:xfrm>
          <a:off x="134620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23784</xdr:rowOff>
    </xdr:from>
    <xdr:ext cx="762000" cy="259045"/>
    <xdr:sp macro="" textlink="">
      <xdr:nvSpPr>
        <xdr:cNvPr id="285" name="テキスト ボックス 284"/>
        <xdr:cNvSpPr txBox="1"/>
      </xdr:nvSpPr>
      <xdr:spPr>
        <a:xfrm>
          <a:off x="13131800" y="1425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類似団体の平均値を下回る</a:t>
          </a:r>
          <a:r>
            <a:rPr kumimoji="1" lang="en-US" altLang="ja-JP" sz="1100">
              <a:latin typeface="ＭＳ Ｐゴシック" panose="020B0600070205080204" pitchFamily="50" charset="-128"/>
              <a:ea typeface="ＭＳ Ｐゴシック" panose="020B0600070205080204" pitchFamily="50" charset="-128"/>
            </a:rPr>
            <a:t>9.44</a:t>
          </a:r>
          <a:r>
            <a:rPr kumimoji="1" lang="ja-JP" altLang="en-US" sz="1100">
              <a:latin typeface="ＭＳ Ｐゴシック" panose="020B0600070205080204" pitchFamily="50" charset="-128"/>
              <a:ea typeface="ＭＳ Ｐゴシック" panose="020B0600070205080204" pitchFamily="50" charset="-128"/>
            </a:rPr>
            <a:t>人であり、前年度から</a:t>
          </a:r>
          <a:r>
            <a:rPr kumimoji="1" lang="en-US" altLang="ja-JP" sz="1100">
              <a:latin typeface="ＭＳ Ｐゴシック" panose="020B0600070205080204" pitchFamily="50" charset="-128"/>
              <a:ea typeface="ＭＳ Ｐゴシック" panose="020B0600070205080204" pitchFamily="50" charset="-128"/>
            </a:rPr>
            <a:t>0.16</a:t>
          </a:r>
          <a:r>
            <a:rPr kumimoji="1" lang="ja-JP" altLang="en-US" sz="1100">
              <a:latin typeface="ＭＳ Ｐゴシック" panose="020B0600070205080204" pitchFamily="50" charset="-128"/>
              <a:ea typeface="ＭＳ Ｐゴシック" panose="020B0600070205080204" pitchFamily="50" charset="-128"/>
            </a:rPr>
            <a:t>人減となった。普通会計における職員数が</a:t>
          </a:r>
          <a:r>
            <a:rPr kumimoji="1" lang="en-US" altLang="ja-JP" sz="1100">
              <a:latin typeface="ＭＳ Ｐゴシック" panose="020B0600070205080204" pitchFamily="50" charset="-128"/>
              <a:ea typeface="ＭＳ Ｐゴシック" panose="020B0600070205080204" pitchFamily="50" charset="-128"/>
            </a:rPr>
            <a:t>8</a:t>
          </a:r>
          <a:r>
            <a:rPr kumimoji="1" lang="ja-JP" altLang="en-US" sz="1100">
              <a:latin typeface="ＭＳ Ｐゴシック" panose="020B0600070205080204" pitchFamily="50" charset="-128"/>
              <a:ea typeface="ＭＳ Ｐゴシック" panose="020B0600070205080204" pitchFamily="50" charset="-128"/>
            </a:rPr>
            <a:t>名減少していることが要因と考えられる。　市では、平成</a:t>
          </a:r>
          <a:r>
            <a:rPr kumimoji="1" lang="en-US" altLang="ja-JP" sz="1100">
              <a:latin typeface="ＭＳ Ｐゴシック" panose="020B0600070205080204" pitchFamily="50" charset="-128"/>
              <a:ea typeface="ＭＳ Ｐゴシック" panose="020B0600070205080204" pitchFamily="50" charset="-128"/>
            </a:rPr>
            <a:t>18</a:t>
          </a:r>
          <a:r>
            <a:rPr kumimoji="1" lang="ja-JP" altLang="en-US" sz="1100">
              <a:latin typeface="ＭＳ Ｐゴシック" panose="020B0600070205080204" pitchFamily="50" charset="-128"/>
              <a:ea typeface="ＭＳ Ｐゴシック" panose="020B0600070205080204" pitchFamily="50" charset="-128"/>
            </a:rPr>
            <a:t>年度に作成した集中改革プランに基づき、退職者不補充や早期退職者奨励制度の活用など定員適正に努めてきたことにより、目標値を上回る</a:t>
          </a:r>
          <a:r>
            <a:rPr kumimoji="1" lang="en-US" altLang="ja-JP" sz="1100">
              <a:latin typeface="ＭＳ Ｐゴシック" panose="020B0600070205080204" pitchFamily="50" charset="-128"/>
              <a:ea typeface="ＭＳ Ｐゴシック" panose="020B0600070205080204" pitchFamily="50" charset="-128"/>
            </a:rPr>
            <a:t>54</a:t>
          </a:r>
          <a:r>
            <a:rPr kumimoji="1" lang="ja-JP" altLang="en-US" sz="1100">
              <a:latin typeface="ＭＳ Ｐゴシック" panose="020B0600070205080204" pitchFamily="50" charset="-128"/>
              <a:ea typeface="ＭＳ Ｐゴシック" panose="020B0600070205080204" pitchFamily="50" charset="-128"/>
            </a:rPr>
            <a:t>人を減員してきており、第</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次行政改革大綱においては、平成</a:t>
          </a:r>
          <a:r>
            <a:rPr kumimoji="1" lang="en-US" altLang="ja-JP" sz="1100">
              <a:latin typeface="ＭＳ Ｐゴシック" panose="020B0600070205080204" pitchFamily="50" charset="-128"/>
              <a:ea typeface="ＭＳ Ｐゴシック" panose="020B0600070205080204" pitchFamily="50" charset="-128"/>
            </a:rPr>
            <a:t>22</a:t>
          </a:r>
          <a:r>
            <a:rPr kumimoji="1" lang="ja-JP" altLang="en-US" sz="1100">
              <a:latin typeface="ＭＳ Ｐゴシック" panose="020B0600070205080204" pitchFamily="50" charset="-128"/>
              <a:ea typeface="ＭＳ Ｐゴシック" panose="020B0600070205080204" pitchFamily="50" charset="-128"/>
            </a:rPr>
            <a:t>年度の集中改革プランによる、職員適正化直後の数を超えない範囲の職員数の維持を目標設定しているところである。今後は、令和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から導入される臨時職員の会計年度任用職員制度移行に伴う増加が見込まれているが、退職者数と同数の採用を基本に市管理施設の指定管理者制度等への移行を積極的に進めることで、更なる定員抑制を図っていく。</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168366</xdr:rowOff>
    </xdr:from>
    <xdr:to>
      <xdr:col>81</xdr:col>
      <xdr:colOff>44450</xdr:colOff>
      <xdr:row>67</xdr:row>
      <xdr:rowOff>105289</xdr:rowOff>
    </xdr:to>
    <xdr:cxnSp macro="">
      <xdr:nvCxnSpPr>
        <xdr:cNvPr id="317" name="直線コネクタ 316"/>
        <xdr:cNvCxnSpPr/>
      </xdr:nvCxnSpPr>
      <xdr:spPr>
        <a:xfrm flipV="1">
          <a:off x="17018000" y="10112466"/>
          <a:ext cx="0" cy="1479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77366</xdr:rowOff>
    </xdr:from>
    <xdr:ext cx="762000" cy="259045"/>
    <xdr:sp macro="" textlink="">
      <xdr:nvSpPr>
        <xdr:cNvPr id="318" name="定員管理の状況最小値テキスト"/>
        <xdr:cNvSpPr txBox="1"/>
      </xdr:nvSpPr>
      <xdr:spPr>
        <a:xfrm>
          <a:off x="17106900" y="11564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105289</xdr:rowOff>
    </xdr:from>
    <xdr:to>
      <xdr:col>81</xdr:col>
      <xdr:colOff>133350</xdr:colOff>
      <xdr:row>67</xdr:row>
      <xdr:rowOff>105289</xdr:rowOff>
    </xdr:to>
    <xdr:cxnSp macro="">
      <xdr:nvCxnSpPr>
        <xdr:cNvPr id="319" name="直線コネクタ 318"/>
        <xdr:cNvCxnSpPr/>
      </xdr:nvCxnSpPr>
      <xdr:spPr>
        <a:xfrm>
          <a:off x="16929100" y="11592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83293</xdr:rowOff>
    </xdr:from>
    <xdr:ext cx="762000" cy="259045"/>
    <xdr:sp macro="" textlink="">
      <xdr:nvSpPr>
        <xdr:cNvPr id="320" name="定員管理の状況最大値テキスト"/>
        <xdr:cNvSpPr txBox="1"/>
      </xdr:nvSpPr>
      <xdr:spPr>
        <a:xfrm>
          <a:off x="17106900" y="985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168366</xdr:rowOff>
    </xdr:from>
    <xdr:to>
      <xdr:col>81</xdr:col>
      <xdr:colOff>133350</xdr:colOff>
      <xdr:row>58</xdr:row>
      <xdr:rowOff>168366</xdr:rowOff>
    </xdr:to>
    <xdr:cxnSp macro="">
      <xdr:nvCxnSpPr>
        <xdr:cNvPr id="321" name="直線コネクタ 320"/>
        <xdr:cNvCxnSpPr/>
      </xdr:nvCxnSpPr>
      <xdr:spPr>
        <a:xfrm>
          <a:off x="16929100" y="1011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43301</xdr:rowOff>
    </xdr:from>
    <xdr:to>
      <xdr:col>81</xdr:col>
      <xdr:colOff>44450</xdr:colOff>
      <xdr:row>62</xdr:row>
      <xdr:rowOff>51344</xdr:rowOff>
    </xdr:to>
    <xdr:cxnSp macro="">
      <xdr:nvCxnSpPr>
        <xdr:cNvPr id="322" name="直線コネクタ 321"/>
        <xdr:cNvCxnSpPr/>
      </xdr:nvCxnSpPr>
      <xdr:spPr>
        <a:xfrm flipV="1">
          <a:off x="16179800" y="10673201"/>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36968</xdr:rowOff>
    </xdr:from>
    <xdr:ext cx="762000" cy="259045"/>
    <xdr:sp macro="" textlink="">
      <xdr:nvSpPr>
        <xdr:cNvPr id="323" name="定員管理の状況平均値テキスト"/>
        <xdr:cNvSpPr txBox="1"/>
      </xdr:nvSpPr>
      <xdr:spPr>
        <a:xfrm>
          <a:off x="17106900" y="106668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64891</xdr:rowOff>
    </xdr:from>
    <xdr:to>
      <xdr:col>81</xdr:col>
      <xdr:colOff>95250</xdr:colOff>
      <xdr:row>62</xdr:row>
      <xdr:rowOff>166491</xdr:rowOff>
    </xdr:to>
    <xdr:sp macro="" textlink="">
      <xdr:nvSpPr>
        <xdr:cNvPr id="324" name="フローチャート: 判断 323"/>
        <xdr:cNvSpPr/>
      </xdr:nvSpPr>
      <xdr:spPr>
        <a:xfrm>
          <a:off x="169672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45599</xdr:rowOff>
    </xdr:from>
    <xdr:to>
      <xdr:col>77</xdr:col>
      <xdr:colOff>44450</xdr:colOff>
      <xdr:row>62</xdr:row>
      <xdr:rowOff>51344</xdr:rowOff>
    </xdr:to>
    <xdr:cxnSp macro="">
      <xdr:nvCxnSpPr>
        <xdr:cNvPr id="325" name="直線コネクタ 324"/>
        <xdr:cNvCxnSpPr/>
      </xdr:nvCxnSpPr>
      <xdr:spPr>
        <a:xfrm>
          <a:off x="15290800" y="10675499"/>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63742</xdr:rowOff>
    </xdr:from>
    <xdr:to>
      <xdr:col>77</xdr:col>
      <xdr:colOff>95250</xdr:colOff>
      <xdr:row>62</xdr:row>
      <xdr:rowOff>165342</xdr:rowOff>
    </xdr:to>
    <xdr:sp macro="" textlink="">
      <xdr:nvSpPr>
        <xdr:cNvPr id="326" name="フローチャート: 判断 325"/>
        <xdr:cNvSpPr/>
      </xdr:nvSpPr>
      <xdr:spPr>
        <a:xfrm>
          <a:off x="16129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150119</xdr:rowOff>
    </xdr:from>
    <xdr:ext cx="736600" cy="259045"/>
    <xdr:sp macro="" textlink="">
      <xdr:nvSpPr>
        <xdr:cNvPr id="327" name="テキスト ボックス 326"/>
        <xdr:cNvSpPr txBox="1"/>
      </xdr:nvSpPr>
      <xdr:spPr>
        <a:xfrm>
          <a:off x="15798800" y="107800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28363</xdr:rowOff>
    </xdr:from>
    <xdr:to>
      <xdr:col>72</xdr:col>
      <xdr:colOff>203200</xdr:colOff>
      <xdr:row>62</xdr:row>
      <xdr:rowOff>45599</xdr:rowOff>
    </xdr:to>
    <xdr:cxnSp macro="">
      <xdr:nvCxnSpPr>
        <xdr:cNvPr id="328" name="直線コネクタ 327"/>
        <xdr:cNvCxnSpPr/>
      </xdr:nvCxnSpPr>
      <xdr:spPr>
        <a:xfrm>
          <a:off x="14401800" y="10658263"/>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52251</xdr:rowOff>
    </xdr:from>
    <xdr:to>
      <xdr:col>73</xdr:col>
      <xdr:colOff>44450</xdr:colOff>
      <xdr:row>62</xdr:row>
      <xdr:rowOff>153851</xdr:rowOff>
    </xdr:to>
    <xdr:sp macro="" textlink="">
      <xdr:nvSpPr>
        <xdr:cNvPr id="329" name="フローチャート: 判断 328"/>
        <xdr:cNvSpPr/>
      </xdr:nvSpPr>
      <xdr:spPr>
        <a:xfrm>
          <a:off x="15240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138628</xdr:rowOff>
    </xdr:from>
    <xdr:ext cx="762000" cy="259045"/>
    <xdr:sp macro="" textlink="">
      <xdr:nvSpPr>
        <xdr:cNvPr id="330" name="テキスト ボックス 329"/>
        <xdr:cNvSpPr txBox="1"/>
      </xdr:nvSpPr>
      <xdr:spPr>
        <a:xfrm>
          <a:off x="14909800" y="1076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28363</xdr:rowOff>
    </xdr:from>
    <xdr:to>
      <xdr:col>68</xdr:col>
      <xdr:colOff>152400</xdr:colOff>
      <xdr:row>62</xdr:row>
      <xdr:rowOff>38705</xdr:rowOff>
    </xdr:to>
    <xdr:cxnSp macro="">
      <xdr:nvCxnSpPr>
        <xdr:cNvPr id="331" name="直線コネクタ 330"/>
        <xdr:cNvCxnSpPr/>
      </xdr:nvCxnSpPr>
      <xdr:spPr>
        <a:xfrm flipV="1">
          <a:off x="13512800" y="10658263"/>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149013</xdr:rowOff>
    </xdr:from>
    <xdr:to>
      <xdr:col>68</xdr:col>
      <xdr:colOff>203200</xdr:colOff>
      <xdr:row>62</xdr:row>
      <xdr:rowOff>79163</xdr:rowOff>
    </xdr:to>
    <xdr:sp macro="" textlink="">
      <xdr:nvSpPr>
        <xdr:cNvPr id="332" name="フローチャート: 判断 331"/>
        <xdr:cNvSpPr/>
      </xdr:nvSpPr>
      <xdr:spPr>
        <a:xfrm>
          <a:off x="14351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89340</xdr:rowOff>
    </xdr:from>
    <xdr:ext cx="762000" cy="259045"/>
    <xdr:sp macro="" textlink="">
      <xdr:nvSpPr>
        <xdr:cNvPr id="333" name="テキスト ボックス 332"/>
        <xdr:cNvSpPr txBox="1"/>
      </xdr:nvSpPr>
      <xdr:spPr>
        <a:xfrm>
          <a:off x="14020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128330</xdr:rowOff>
    </xdr:from>
    <xdr:to>
      <xdr:col>64</xdr:col>
      <xdr:colOff>152400</xdr:colOff>
      <xdr:row>62</xdr:row>
      <xdr:rowOff>58480</xdr:rowOff>
    </xdr:to>
    <xdr:sp macro="" textlink="">
      <xdr:nvSpPr>
        <xdr:cNvPr id="334" name="フローチャート: 判断 333"/>
        <xdr:cNvSpPr/>
      </xdr:nvSpPr>
      <xdr:spPr>
        <a:xfrm>
          <a:off x="13462000" y="105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68657</xdr:rowOff>
    </xdr:from>
    <xdr:ext cx="762000" cy="259045"/>
    <xdr:sp macro="" textlink="">
      <xdr:nvSpPr>
        <xdr:cNvPr id="335" name="テキスト ボックス 334"/>
        <xdr:cNvSpPr txBox="1"/>
      </xdr:nvSpPr>
      <xdr:spPr>
        <a:xfrm>
          <a:off x="13131800" y="1035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163951</xdr:rowOff>
    </xdr:from>
    <xdr:to>
      <xdr:col>81</xdr:col>
      <xdr:colOff>95250</xdr:colOff>
      <xdr:row>62</xdr:row>
      <xdr:rowOff>94101</xdr:rowOff>
    </xdr:to>
    <xdr:sp macro="" textlink="">
      <xdr:nvSpPr>
        <xdr:cNvPr id="341" name="楕円 340"/>
        <xdr:cNvSpPr/>
      </xdr:nvSpPr>
      <xdr:spPr>
        <a:xfrm>
          <a:off x="16967200" y="10622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9028</xdr:rowOff>
    </xdr:from>
    <xdr:ext cx="762000" cy="259045"/>
    <xdr:sp macro="" textlink="">
      <xdr:nvSpPr>
        <xdr:cNvPr id="342" name="定員管理の状況該当値テキスト"/>
        <xdr:cNvSpPr txBox="1"/>
      </xdr:nvSpPr>
      <xdr:spPr>
        <a:xfrm>
          <a:off x="17106900" y="10467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544</xdr:rowOff>
    </xdr:from>
    <xdr:to>
      <xdr:col>77</xdr:col>
      <xdr:colOff>95250</xdr:colOff>
      <xdr:row>62</xdr:row>
      <xdr:rowOff>102144</xdr:rowOff>
    </xdr:to>
    <xdr:sp macro="" textlink="">
      <xdr:nvSpPr>
        <xdr:cNvPr id="343" name="楕円 342"/>
        <xdr:cNvSpPr/>
      </xdr:nvSpPr>
      <xdr:spPr>
        <a:xfrm>
          <a:off x="16129000" y="1063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112321</xdr:rowOff>
    </xdr:from>
    <xdr:ext cx="736600" cy="259045"/>
    <xdr:sp macro="" textlink="">
      <xdr:nvSpPr>
        <xdr:cNvPr id="344" name="テキスト ボックス 343"/>
        <xdr:cNvSpPr txBox="1"/>
      </xdr:nvSpPr>
      <xdr:spPr>
        <a:xfrm>
          <a:off x="15798800" y="103993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166249</xdr:rowOff>
    </xdr:from>
    <xdr:to>
      <xdr:col>73</xdr:col>
      <xdr:colOff>44450</xdr:colOff>
      <xdr:row>62</xdr:row>
      <xdr:rowOff>96399</xdr:rowOff>
    </xdr:to>
    <xdr:sp macro="" textlink="">
      <xdr:nvSpPr>
        <xdr:cNvPr id="345" name="楕円 344"/>
        <xdr:cNvSpPr/>
      </xdr:nvSpPr>
      <xdr:spPr>
        <a:xfrm>
          <a:off x="15240000" y="10624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106576</xdr:rowOff>
    </xdr:from>
    <xdr:ext cx="762000" cy="259045"/>
    <xdr:sp macro="" textlink="">
      <xdr:nvSpPr>
        <xdr:cNvPr id="346" name="テキスト ボックス 345"/>
        <xdr:cNvSpPr txBox="1"/>
      </xdr:nvSpPr>
      <xdr:spPr>
        <a:xfrm>
          <a:off x="14909800" y="10393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149013</xdr:rowOff>
    </xdr:from>
    <xdr:to>
      <xdr:col>68</xdr:col>
      <xdr:colOff>203200</xdr:colOff>
      <xdr:row>62</xdr:row>
      <xdr:rowOff>79163</xdr:rowOff>
    </xdr:to>
    <xdr:sp macro="" textlink="">
      <xdr:nvSpPr>
        <xdr:cNvPr id="347" name="楕円 346"/>
        <xdr:cNvSpPr/>
      </xdr:nvSpPr>
      <xdr:spPr>
        <a:xfrm>
          <a:off x="14351000" y="1060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63940</xdr:rowOff>
    </xdr:from>
    <xdr:ext cx="762000" cy="259045"/>
    <xdr:sp macro="" textlink="">
      <xdr:nvSpPr>
        <xdr:cNvPr id="348" name="テキスト ボックス 347"/>
        <xdr:cNvSpPr txBox="1"/>
      </xdr:nvSpPr>
      <xdr:spPr>
        <a:xfrm>
          <a:off x="14020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159355</xdr:rowOff>
    </xdr:from>
    <xdr:to>
      <xdr:col>64</xdr:col>
      <xdr:colOff>152400</xdr:colOff>
      <xdr:row>62</xdr:row>
      <xdr:rowOff>89505</xdr:rowOff>
    </xdr:to>
    <xdr:sp macro="" textlink="">
      <xdr:nvSpPr>
        <xdr:cNvPr id="349" name="楕円 348"/>
        <xdr:cNvSpPr/>
      </xdr:nvSpPr>
      <xdr:spPr>
        <a:xfrm>
          <a:off x="13462000" y="1061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74282</xdr:rowOff>
    </xdr:from>
    <xdr:ext cx="762000" cy="259045"/>
    <xdr:sp macro="" textlink="">
      <xdr:nvSpPr>
        <xdr:cNvPr id="350" name="テキスト ボックス 349"/>
        <xdr:cNvSpPr txBox="1"/>
      </xdr:nvSpPr>
      <xdr:spPr>
        <a:xfrm>
          <a:off x="13131800" y="1070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前年度から</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ポイント増加し</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14.8</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となった。依然として類似団体の平均値を上回る高い数値である。建設事業の実施にあたっては、緊急性・必要性を充分に検討し判断したうえで、事業の選択実施に努めているが、合併特例債の償還が本格的になってきたことや都市計画税の休止が影響し、比率は上昇に転じた。当該比率が</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カ年平均で求められるため、</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ポイントの増となったものの、単年度で見ると特定財源として算入される都市計画税の賦課休止、公債費の元利償還金の増、下水道事業における</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資本費平準化債の算定方法の変更</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などによる公営企業に対する準元利償還金の増、などが影響し、比率は、</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ポイント増加となっている。今後、現時点では、</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年度に公債費の償還ピークを迎え、それまでの間、公債費が高止まりすると見込まれており、また、特定財源として算入される都市計画税が</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年度まで賦課休止となるなど、比率の上昇が予想されることから、公債費の償還のピークを考慮する中で、引き続き、建設事業の選択実施を継続し公債費負担の適正化に努める。</a:t>
          </a:r>
          <a:endParaRPr lang="ja-JP" altLang="ja-JP" sz="9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24553</xdr:rowOff>
    </xdr:from>
    <xdr:to>
      <xdr:col>81</xdr:col>
      <xdr:colOff>44450</xdr:colOff>
      <xdr:row>44</xdr:row>
      <xdr:rowOff>80645</xdr:rowOff>
    </xdr:to>
    <xdr:cxnSp macro="">
      <xdr:nvCxnSpPr>
        <xdr:cNvPr id="379" name="直線コネクタ 378"/>
        <xdr:cNvCxnSpPr/>
      </xdr:nvCxnSpPr>
      <xdr:spPr>
        <a:xfrm flipV="1">
          <a:off x="17018000" y="6196753"/>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52722</xdr:rowOff>
    </xdr:from>
    <xdr:ext cx="762000" cy="259045"/>
    <xdr:sp macro="" textlink="">
      <xdr:nvSpPr>
        <xdr:cNvPr id="380" name="公債費負担の状況最小値テキスト"/>
        <xdr:cNvSpPr txBox="1"/>
      </xdr:nvSpPr>
      <xdr:spPr>
        <a:xfrm>
          <a:off x="17106900" y="759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80645</xdr:rowOff>
    </xdr:from>
    <xdr:to>
      <xdr:col>81</xdr:col>
      <xdr:colOff>133350</xdr:colOff>
      <xdr:row>44</xdr:row>
      <xdr:rowOff>80645</xdr:rowOff>
    </xdr:to>
    <xdr:cxnSp macro="">
      <xdr:nvCxnSpPr>
        <xdr:cNvPr id="381" name="直線コネクタ 380"/>
        <xdr:cNvCxnSpPr/>
      </xdr:nvCxnSpPr>
      <xdr:spPr>
        <a:xfrm>
          <a:off x="16929100" y="762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110930</xdr:rowOff>
    </xdr:from>
    <xdr:ext cx="762000" cy="259045"/>
    <xdr:sp macro="" textlink="">
      <xdr:nvSpPr>
        <xdr:cNvPr id="382" name="公債費負担の状況最大値テキスト"/>
        <xdr:cNvSpPr txBox="1"/>
      </xdr:nvSpPr>
      <xdr:spPr>
        <a:xfrm>
          <a:off x="17106900" y="594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24553</xdr:rowOff>
    </xdr:from>
    <xdr:to>
      <xdr:col>81</xdr:col>
      <xdr:colOff>133350</xdr:colOff>
      <xdr:row>36</xdr:row>
      <xdr:rowOff>24553</xdr:rowOff>
    </xdr:to>
    <xdr:cxnSp macro="">
      <xdr:nvCxnSpPr>
        <xdr:cNvPr id="383" name="直線コネクタ 382"/>
        <xdr:cNvCxnSpPr/>
      </xdr:nvCxnSpPr>
      <xdr:spPr>
        <a:xfrm>
          <a:off x="16929100" y="619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102447</xdr:rowOff>
    </xdr:from>
    <xdr:to>
      <xdr:col>81</xdr:col>
      <xdr:colOff>44450</xdr:colOff>
      <xdr:row>37</xdr:row>
      <xdr:rowOff>134620</xdr:rowOff>
    </xdr:to>
    <xdr:cxnSp macro="">
      <xdr:nvCxnSpPr>
        <xdr:cNvPr id="384" name="直線コネクタ 383"/>
        <xdr:cNvCxnSpPr/>
      </xdr:nvCxnSpPr>
      <xdr:spPr>
        <a:xfrm>
          <a:off x="16179800" y="6446097"/>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167234</xdr:rowOff>
    </xdr:from>
    <xdr:ext cx="762000" cy="259045"/>
    <xdr:sp macro="" textlink="">
      <xdr:nvSpPr>
        <xdr:cNvPr id="385" name="公債費負担の状況平均値テキスト"/>
        <xdr:cNvSpPr txBox="1"/>
      </xdr:nvSpPr>
      <xdr:spPr>
        <a:xfrm>
          <a:off x="17106900" y="6167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150707</xdr:rowOff>
    </xdr:from>
    <xdr:to>
      <xdr:col>81</xdr:col>
      <xdr:colOff>95250</xdr:colOff>
      <xdr:row>37</xdr:row>
      <xdr:rowOff>80857</xdr:rowOff>
    </xdr:to>
    <xdr:sp macro="" textlink="">
      <xdr:nvSpPr>
        <xdr:cNvPr id="386" name="フローチャート: 判断 385"/>
        <xdr:cNvSpPr/>
      </xdr:nvSpPr>
      <xdr:spPr>
        <a:xfrm>
          <a:off x="169672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92392</xdr:rowOff>
    </xdr:from>
    <xdr:to>
      <xdr:col>77</xdr:col>
      <xdr:colOff>44450</xdr:colOff>
      <xdr:row>37</xdr:row>
      <xdr:rowOff>102447</xdr:rowOff>
    </xdr:to>
    <xdr:cxnSp macro="">
      <xdr:nvCxnSpPr>
        <xdr:cNvPr id="387" name="直線コネクタ 386"/>
        <xdr:cNvCxnSpPr/>
      </xdr:nvCxnSpPr>
      <xdr:spPr>
        <a:xfrm>
          <a:off x="15290800" y="6436042"/>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154728</xdr:rowOff>
    </xdr:from>
    <xdr:to>
      <xdr:col>77</xdr:col>
      <xdr:colOff>95250</xdr:colOff>
      <xdr:row>37</xdr:row>
      <xdr:rowOff>84878</xdr:rowOff>
    </xdr:to>
    <xdr:sp macro="" textlink="">
      <xdr:nvSpPr>
        <xdr:cNvPr id="388" name="フローチャート: 判断 387"/>
        <xdr:cNvSpPr/>
      </xdr:nvSpPr>
      <xdr:spPr>
        <a:xfrm>
          <a:off x="16129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95055</xdr:rowOff>
    </xdr:from>
    <xdr:ext cx="736600" cy="259045"/>
    <xdr:sp macro="" textlink="">
      <xdr:nvSpPr>
        <xdr:cNvPr id="389" name="テキスト ボックス 388"/>
        <xdr:cNvSpPr txBox="1"/>
      </xdr:nvSpPr>
      <xdr:spPr>
        <a:xfrm>
          <a:off x="15798800" y="6095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92392</xdr:rowOff>
    </xdr:from>
    <xdr:to>
      <xdr:col>72</xdr:col>
      <xdr:colOff>203200</xdr:colOff>
      <xdr:row>37</xdr:row>
      <xdr:rowOff>94403</xdr:rowOff>
    </xdr:to>
    <xdr:cxnSp macro="">
      <xdr:nvCxnSpPr>
        <xdr:cNvPr id="390" name="直線コネクタ 389"/>
        <xdr:cNvCxnSpPr/>
      </xdr:nvCxnSpPr>
      <xdr:spPr>
        <a:xfrm flipV="1">
          <a:off x="14401800" y="6436042"/>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158750</xdr:rowOff>
    </xdr:from>
    <xdr:to>
      <xdr:col>73</xdr:col>
      <xdr:colOff>44450</xdr:colOff>
      <xdr:row>37</xdr:row>
      <xdr:rowOff>88900</xdr:rowOff>
    </xdr:to>
    <xdr:sp macro="" textlink="">
      <xdr:nvSpPr>
        <xdr:cNvPr id="391" name="フローチャート: 判断 390"/>
        <xdr:cNvSpPr/>
      </xdr:nvSpPr>
      <xdr:spPr>
        <a:xfrm>
          <a:off x="15240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99077</xdr:rowOff>
    </xdr:from>
    <xdr:ext cx="762000" cy="259045"/>
    <xdr:sp macro="" textlink="">
      <xdr:nvSpPr>
        <xdr:cNvPr id="392" name="テキスト ボックス 391"/>
        <xdr:cNvSpPr txBox="1"/>
      </xdr:nvSpPr>
      <xdr:spPr>
        <a:xfrm>
          <a:off x="14909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94403</xdr:rowOff>
    </xdr:from>
    <xdr:to>
      <xdr:col>68</xdr:col>
      <xdr:colOff>152400</xdr:colOff>
      <xdr:row>37</xdr:row>
      <xdr:rowOff>108479</xdr:rowOff>
    </xdr:to>
    <xdr:cxnSp macro="">
      <xdr:nvCxnSpPr>
        <xdr:cNvPr id="393" name="直線コネクタ 392"/>
        <xdr:cNvCxnSpPr/>
      </xdr:nvCxnSpPr>
      <xdr:spPr>
        <a:xfrm flipV="1">
          <a:off x="13512800" y="6438053"/>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148696</xdr:rowOff>
    </xdr:from>
    <xdr:to>
      <xdr:col>68</xdr:col>
      <xdr:colOff>203200</xdr:colOff>
      <xdr:row>37</xdr:row>
      <xdr:rowOff>78846</xdr:rowOff>
    </xdr:to>
    <xdr:sp macro="" textlink="">
      <xdr:nvSpPr>
        <xdr:cNvPr id="394" name="フローチャート: 判断 393"/>
        <xdr:cNvSpPr/>
      </xdr:nvSpPr>
      <xdr:spPr>
        <a:xfrm>
          <a:off x="14351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89023</xdr:rowOff>
    </xdr:from>
    <xdr:ext cx="762000" cy="259045"/>
    <xdr:sp macro="" textlink="">
      <xdr:nvSpPr>
        <xdr:cNvPr id="395" name="テキスト ボックス 394"/>
        <xdr:cNvSpPr txBox="1"/>
      </xdr:nvSpPr>
      <xdr:spPr>
        <a:xfrm>
          <a:off x="14020800" y="6089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166793</xdr:rowOff>
    </xdr:from>
    <xdr:to>
      <xdr:col>64</xdr:col>
      <xdr:colOff>152400</xdr:colOff>
      <xdr:row>37</xdr:row>
      <xdr:rowOff>96943</xdr:rowOff>
    </xdr:to>
    <xdr:sp macro="" textlink="">
      <xdr:nvSpPr>
        <xdr:cNvPr id="396" name="フローチャート: 判断 395"/>
        <xdr:cNvSpPr/>
      </xdr:nvSpPr>
      <xdr:spPr>
        <a:xfrm>
          <a:off x="13462000" y="6338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107120</xdr:rowOff>
    </xdr:from>
    <xdr:ext cx="762000" cy="259045"/>
    <xdr:sp macro="" textlink="">
      <xdr:nvSpPr>
        <xdr:cNvPr id="397" name="テキスト ボックス 396"/>
        <xdr:cNvSpPr txBox="1"/>
      </xdr:nvSpPr>
      <xdr:spPr>
        <a:xfrm>
          <a:off x="13131800" y="6107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83820</xdr:rowOff>
    </xdr:from>
    <xdr:to>
      <xdr:col>81</xdr:col>
      <xdr:colOff>95250</xdr:colOff>
      <xdr:row>38</xdr:row>
      <xdr:rowOff>13970</xdr:rowOff>
    </xdr:to>
    <xdr:sp macro="" textlink="">
      <xdr:nvSpPr>
        <xdr:cNvPr id="403" name="楕円 402"/>
        <xdr:cNvSpPr/>
      </xdr:nvSpPr>
      <xdr:spPr>
        <a:xfrm>
          <a:off x="16967200" y="642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55897</xdr:rowOff>
    </xdr:from>
    <xdr:ext cx="762000" cy="259045"/>
    <xdr:sp macro="" textlink="">
      <xdr:nvSpPr>
        <xdr:cNvPr id="404" name="公債費負担の状況該当値テキスト"/>
        <xdr:cNvSpPr txBox="1"/>
      </xdr:nvSpPr>
      <xdr:spPr>
        <a:xfrm>
          <a:off x="17106900" y="639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51647</xdr:rowOff>
    </xdr:from>
    <xdr:to>
      <xdr:col>77</xdr:col>
      <xdr:colOff>95250</xdr:colOff>
      <xdr:row>37</xdr:row>
      <xdr:rowOff>153247</xdr:rowOff>
    </xdr:to>
    <xdr:sp macro="" textlink="">
      <xdr:nvSpPr>
        <xdr:cNvPr id="405" name="楕円 404"/>
        <xdr:cNvSpPr/>
      </xdr:nvSpPr>
      <xdr:spPr>
        <a:xfrm>
          <a:off x="16129000" y="639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138023</xdr:rowOff>
    </xdr:from>
    <xdr:ext cx="736600" cy="259045"/>
    <xdr:sp macro="" textlink="">
      <xdr:nvSpPr>
        <xdr:cNvPr id="406" name="テキスト ボックス 405"/>
        <xdr:cNvSpPr txBox="1"/>
      </xdr:nvSpPr>
      <xdr:spPr>
        <a:xfrm>
          <a:off x="15798800" y="6481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41592</xdr:rowOff>
    </xdr:from>
    <xdr:to>
      <xdr:col>73</xdr:col>
      <xdr:colOff>44450</xdr:colOff>
      <xdr:row>37</xdr:row>
      <xdr:rowOff>143192</xdr:rowOff>
    </xdr:to>
    <xdr:sp macro="" textlink="">
      <xdr:nvSpPr>
        <xdr:cNvPr id="407" name="楕円 406"/>
        <xdr:cNvSpPr/>
      </xdr:nvSpPr>
      <xdr:spPr>
        <a:xfrm>
          <a:off x="15240000" y="6385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127970</xdr:rowOff>
    </xdr:from>
    <xdr:ext cx="762000" cy="259045"/>
    <xdr:sp macro="" textlink="">
      <xdr:nvSpPr>
        <xdr:cNvPr id="408" name="テキスト ボックス 407"/>
        <xdr:cNvSpPr txBox="1"/>
      </xdr:nvSpPr>
      <xdr:spPr>
        <a:xfrm>
          <a:off x="14909800" y="647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43603</xdr:rowOff>
    </xdr:from>
    <xdr:to>
      <xdr:col>68</xdr:col>
      <xdr:colOff>203200</xdr:colOff>
      <xdr:row>37</xdr:row>
      <xdr:rowOff>145203</xdr:rowOff>
    </xdr:to>
    <xdr:sp macro="" textlink="">
      <xdr:nvSpPr>
        <xdr:cNvPr id="409" name="楕円 408"/>
        <xdr:cNvSpPr/>
      </xdr:nvSpPr>
      <xdr:spPr>
        <a:xfrm>
          <a:off x="14351000" y="638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129981</xdr:rowOff>
    </xdr:from>
    <xdr:ext cx="762000" cy="259045"/>
    <xdr:sp macro="" textlink="">
      <xdr:nvSpPr>
        <xdr:cNvPr id="410" name="テキスト ボックス 409"/>
        <xdr:cNvSpPr txBox="1"/>
      </xdr:nvSpPr>
      <xdr:spPr>
        <a:xfrm>
          <a:off x="14020800" y="6473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57679</xdr:rowOff>
    </xdr:from>
    <xdr:to>
      <xdr:col>64</xdr:col>
      <xdr:colOff>152400</xdr:colOff>
      <xdr:row>37</xdr:row>
      <xdr:rowOff>159279</xdr:rowOff>
    </xdr:to>
    <xdr:sp macro="" textlink="">
      <xdr:nvSpPr>
        <xdr:cNvPr id="411" name="楕円 410"/>
        <xdr:cNvSpPr/>
      </xdr:nvSpPr>
      <xdr:spPr>
        <a:xfrm>
          <a:off x="13462000" y="640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144056</xdr:rowOff>
    </xdr:from>
    <xdr:ext cx="762000" cy="259045"/>
    <xdr:sp macro="" textlink="">
      <xdr:nvSpPr>
        <xdr:cNvPr id="412" name="テキスト ボックス 411"/>
        <xdr:cNvSpPr txBox="1"/>
      </xdr:nvSpPr>
      <xdr:spPr>
        <a:xfrm>
          <a:off x="13131800" y="6487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700" b="0" i="0" baseline="0">
              <a:solidFill>
                <a:schemeClr val="dk1"/>
              </a:solidFill>
              <a:effectLst/>
              <a:latin typeface="ＭＳ Ｐゴシック" panose="020B0600070205080204" pitchFamily="50" charset="-128"/>
              <a:ea typeface="ＭＳ Ｐゴシック" panose="020B0600070205080204" pitchFamily="50" charset="-128"/>
              <a:cs typeface="+mn-cs"/>
            </a:rPr>
            <a:t>将来負担比率の分子に算入される将来負担額は、一般会計等における地方債残高において</a:t>
          </a:r>
          <a:r>
            <a:rPr kumimoji="1" lang="ja-JP" altLang="en-US" sz="700" b="0" i="0" baseline="0">
              <a:solidFill>
                <a:schemeClr val="dk1"/>
              </a:solidFill>
              <a:effectLst/>
              <a:latin typeface="ＭＳ Ｐゴシック" panose="020B0600070205080204" pitchFamily="50" charset="-128"/>
              <a:ea typeface="ＭＳ Ｐゴシック" panose="020B0600070205080204" pitchFamily="50" charset="-128"/>
              <a:cs typeface="+mn-cs"/>
            </a:rPr>
            <a:t>塩山体育館改修工事等を行ったものの地方債の借入額の減少により</a:t>
          </a:r>
          <a:r>
            <a:rPr kumimoji="1" lang="ja-JP" altLang="ja-JP" sz="700" b="0" i="0" baseline="0">
              <a:solidFill>
                <a:schemeClr val="dk1"/>
              </a:solidFill>
              <a:effectLst/>
              <a:latin typeface="ＭＳ Ｐゴシック" panose="020B0600070205080204" pitchFamily="50" charset="-128"/>
              <a:ea typeface="ＭＳ Ｐゴシック" panose="020B0600070205080204" pitchFamily="50" charset="-128"/>
              <a:cs typeface="+mn-cs"/>
            </a:rPr>
            <a:t>元金償還額が借入額を上回り、地方債現在高が</a:t>
          </a:r>
          <a:r>
            <a:rPr kumimoji="1" lang="en-US" altLang="ja-JP" sz="700" b="0" i="0" baseline="0">
              <a:solidFill>
                <a:schemeClr val="dk1"/>
              </a:solidFill>
              <a:effectLst/>
              <a:latin typeface="ＭＳ Ｐゴシック" panose="020B0600070205080204" pitchFamily="50" charset="-128"/>
              <a:ea typeface="ＭＳ Ｐゴシック" panose="020B0600070205080204" pitchFamily="50" charset="-128"/>
              <a:cs typeface="+mn-cs"/>
            </a:rPr>
            <a:t>748</a:t>
          </a:r>
          <a:r>
            <a:rPr kumimoji="1" lang="ja-JP" altLang="ja-JP" sz="7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700" b="0" i="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700" b="0" i="0" baseline="0">
              <a:solidFill>
                <a:schemeClr val="dk1"/>
              </a:solidFill>
              <a:effectLst/>
              <a:latin typeface="ＭＳ Ｐゴシック" panose="020B0600070205080204" pitchFamily="50" charset="-128"/>
              <a:ea typeface="ＭＳ Ｐゴシック" panose="020B0600070205080204" pitchFamily="50" charset="-128"/>
              <a:cs typeface="+mn-cs"/>
            </a:rPr>
            <a:t>大幅な減少となった。加えて、常備消防を担う東山梨行政事務組合の地方債残高の減などの影響による組合等負担等見込額の</a:t>
          </a:r>
          <a:r>
            <a:rPr kumimoji="1" lang="en-US" altLang="ja-JP" sz="700" b="0" i="0" baseline="0">
              <a:solidFill>
                <a:schemeClr val="dk1"/>
              </a:solidFill>
              <a:effectLst/>
              <a:latin typeface="ＭＳ Ｐゴシック" panose="020B0600070205080204" pitchFamily="50" charset="-128"/>
              <a:ea typeface="ＭＳ Ｐゴシック" panose="020B0600070205080204" pitchFamily="50" charset="-128"/>
              <a:cs typeface="+mn-cs"/>
            </a:rPr>
            <a:t>105</a:t>
          </a:r>
          <a:r>
            <a:rPr kumimoji="1" lang="ja-JP" altLang="ja-JP" sz="7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百万円の減、土地開発公社などへの債務負担行為に基づく支出予定額の</a:t>
          </a:r>
          <a:r>
            <a:rPr kumimoji="1" lang="en-US" altLang="ja-JP" sz="700" b="0" i="0" baseline="0">
              <a:solidFill>
                <a:schemeClr val="dk1"/>
              </a:solidFill>
              <a:effectLst/>
              <a:latin typeface="ＭＳ Ｐゴシック" panose="020B0600070205080204" pitchFamily="50" charset="-128"/>
              <a:ea typeface="ＭＳ Ｐゴシック" panose="020B0600070205080204" pitchFamily="50" charset="-128"/>
              <a:cs typeface="+mn-cs"/>
            </a:rPr>
            <a:t>207</a:t>
          </a:r>
          <a:r>
            <a:rPr kumimoji="1" lang="ja-JP" altLang="ja-JP" sz="7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百万円の減、下水道事業の地方債残高減の影響で公営企業債等繰入見込額の</a:t>
          </a:r>
          <a:r>
            <a:rPr kumimoji="1" lang="en-US" altLang="ja-JP" sz="700" b="0" i="0" baseline="0">
              <a:solidFill>
                <a:schemeClr val="dk1"/>
              </a:solidFill>
              <a:effectLst/>
              <a:latin typeface="ＭＳ Ｐゴシック" panose="020B0600070205080204" pitchFamily="50" charset="-128"/>
              <a:ea typeface="ＭＳ Ｐゴシック" panose="020B0600070205080204" pitchFamily="50" charset="-128"/>
              <a:cs typeface="+mn-cs"/>
            </a:rPr>
            <a:t>267</a:t>
          </a:r>
          <a:r>
            <a:rPr kumimoji="1" lang="ja-JP" altLang="ja-JP" sz="7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百万円の減、</a:t>
          </a:r>
          <a:r>
            <a:rPr kumimoji="1" lang="ja-JP" altLang="en-US" sz="700" b="0" i="0" baseline="0">
              <a:solidFill>
                <a:schemeClr val="dk1"/>
              </a:solidFill>
              <a:effectLst/>
              <a:latin typeface="ＭＳ Ｐゴシック" panose="020B0600070205080204" pitchFamily="50" charset="-128"/>
              <a:ea typeface="ＭＳ Ｐゴシック" panose="020B0600070205080204" pitchFamily="50" charset="-128"/>
              <a:cs typeface="+mn-cs"/>
            </a:rPr>
            <a:t>退職手当組合積立不足額の減少に伴う</a:t>
          </a:r>
          <a:r>
            <a:rPr kumimoji="1" lang="ja-JP" altLang="ja-JP" sz="700" b="0" i="0" baseline="0">
              <a:solidFill>
                <a:schemeClr val="dk1"/>
              </a:solidFill>
              <a:effectLst/>
              <a:latin typeface="ＭＳ Ｐゴシック" panose="020B0600070205080204" pitchFamily="50" charset="-128"/>
              <a:ea typeface="ＭＳ Ｐゴシック" panose="020B0600070205080204" pitchFamily="50" charset="-128"/>
              <a:cs typeface="+mn-cs"/>
            </a:rPr>
            <a:t>退職手当負担見込額</a:t>
          </a:r>
          <a:r>
            <a:rPr kumimoji="1" lang="en-US" altLang="ja-JP" sz="700" b="0" i="0" baseline="0">
              <a:solidFill>
                <a:schemeClr val="dk1"/>
              </a:solidFill>
              <a:effectLst/>
              <a:latin typeface="ＭＳ Ｐゴシック" panose="020B0600070205080204" pitchFamily="50" charset="-128"/>
              <a:ea typeface="ＭＳ Ｐゴシック" panose="020B0600070205080204" pitchFamily="50" charset="-128"/>
              <a:cs typeface="+mn-cs"/>
            </a:rPr>
            <a:t>48</a:t>
          </a:r>
          <a:r>
            <a:rPr kumimoji="1" lang="ja-JP" altLang="ja-JP" sz="7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の減とすべての項目について減となったが、算定で除かれる充当可能財源等において、合併特例債の償還が本格的になってきたことから、後年度の交付税措置として算入される基準財政需要額算入見込額は</a:t>
          </a:r>
          <a:r>
            <a:rPr kumimoji="1" lang="en-US" altLang="ja-JP" sz="700" b="0" i="0" baseline="0">
              <a:solidFill>
                <a:schemeClr val="dk1"/>
              </a:solidFill>
              <a:effectLst/>
              <a:latin typeface="ＭＳ Ｐゴシック" panose="020B0600070205080204" pitchFamily="50" charset="-128"/>
              <a:ea typeface="ＭＳ Ｐゴシック" panose="020B0600070205080204" pitchFamily="50" charset="-128"/>
              <a:cs typeface="+mn-cs"/>
            </a:rPr>
            <a:t>989</a:t>
          </a:r>
          <a:r>
            <a:rPr kumimoji="1" lang="ja-JP" altLang="ja-JP" sz="7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百万円の減、充当可能基金も、財政調整基金</a:t>
          </a:r>
          <a:r>
            <a:rPr kumimoji="1" lang="ja-JP" altLang="en-US" sz="700" b="0" i="0" baseline="0">
              <a:solidFill>
                <a:schemeClr val="dk1"/>
              </a:solidFill>
              <a:effectLst/>
              <a:latin typeface="ＭＳ Ｐゴシック" panose="020B0600070205080204" pitchFamily="50" charset="-128"/>
              <a:ea typeface="ＭＳ Ｐゴシック" panose="020B0600070205080204" pitchFamily="50" charset="-128"/>
              <a:cs typeface="+mn-cs"/>
            </a:rPr>
            <a:t>を取崩したこと、</a:t>
          </a:r>
          <a:r>
            <a:rPr kumimoji="1" lang="ja-JP" altLang="ja-JP" sz="700" b="0" i="0" baseline="0">
              <a:solidFill>
                <a:schemeClr val="dk1"/>
              </a:solidFill>
              <a:effectLst/>
              <a:latin typeface="ＭＳ Ｐゴシック" panose="020B0600070205080204" pitchFamily="50" charset="-128"/>
              <a:ea typeface="ＭＳ Ｐゴシック" panose="020B0600070205080204" pitchFamily="50" charset="-128"/>
              <a:cs typeface="+mn-cs"/>
            </a:rPr>
            <a:t>公共施設整備基金の予算積立ができなかったことなどで</a:t>
          </a:r>
          <a:r>
            <a:rPr kumimoji="1" lang="en-US" altLang="ja-JP" sz="700" b="0" i="0" baseline="0">
              <a:solidFill>
                <a:schemeClr val="dk1"/>
              </a:solidFill>
              <a:effectLst/>
              <a:latin typeface="ＭＳ Ｐゴシック" panose="020B0600070205080204" pitchFamily="50" charset="-128"/>
              <a:ea typeface="ＭＳ Ｐゴシック" panose="020B0600070205080204" pitchFamily="50" charset="-128"/>
              <a:cs typeface="+mn-cs"/>
            </a:rPr>
            <a:t>156</a:t>
          </a:r>
          <a:r>
            <a:rPr kumimoji="1" lang="ja-JP" altLang="ja-JP" sz="7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百万円減、充当可能特定歳入も、都市計画税の課税休止が大きく影響し</a:t>
          </a:r>
          <a:r>
            <a:rPr kumimoji="1" lang="en-US" altLang="ja-JP" sz="700" b="0" i="0" baseline="0">
              <a:solidFill>
                <a:schemeClr val="dk1"/>
              </a:solidFill>
              <a:effectLst/>
              <a:latin typeface="ＭＳ Ｐゴシック" panose="020B0600070205080204" pitchFamily="50" charset="-128"/>
              <a:ea typeface="ＭＳ Ｐゴシック" panose="020B0600070205080204" pitchFamily="50" charset="-128"/>
              <a:cs typeface="+mn-cs"/>
            </a:rPr>
            <a:t>612</a:t>
          </a:r>
          <a:r>
            <a:rPr kumimoji="1" lang="ja-JP" altLang="ja-JP" sz="7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百万円と大幅な減と、充当可能財源等もすべての項目で減となり、その減少幅が大きかったことから将来負担比率の分子は、前年度から</a:t>
          </a:r>
          <a:r>
            <a:rPr kumimoji="1" lang="en-US" altLang="ja-JP" sz="700" b="0" i="0" baseline="0">
              <a:solidFill>
                <a:schemeClr val="dk1"/>
              </a:solidFill>
              <a:effectLst/>
              <a:latin typeface="ＭＳ Ｐゴシック" panose="020B0600070205080204" pitchFamily="50" charset="-128"/>
              <a:ea typeface="ＭＳ Ｐゴシック" panose="020B0600070205080204" pitchFamily="50" charset="-128"/>
              <a:cs typeface="+mn-cs"/>
            </a:rPr>
            <a:t>382</a:t>
          </a:r>
          <a:r>
            <a:rPr kumimoji="1" lang="ja-JP" altLang="ja-JP" sz="7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7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700" b="0" i="0" baseline="0">
              <a:solidFill>
                <a:schemeClr val="dk1"/>
              </a:solidFill>
              <a:effectLst/>
              <a:latin typeface="ＭＳ Ｐゴシック" panose="020B0600070205080204" pitchFamily="50" charset="-128"/>
              <a:ea typeface="ＭＳ Ｐゴシック" panose="020B0600070205080204" pitchFamily="50" charset="-128"/>
              <a:cs typeface="+mn-cs"/>
            </a:rPr>
            <a:t>した。上記の要因により将来負担比率は、前年度から</a:t>
          </a:r>
          <a:r>
            <a:rPr kumimoji="1" lang="en-US" altLang="ja-JP" sz="700" b="0" i="0" baseline="0">
              <a:solidFill>
                <a:schemeClr val="dk1"/>
              </a:solidFill>
              <a:effectLst/>
              <a:latin typeface="ＭＳ Ｐゴシック" panose="020B0600070205080204" pitchFamily="50" charset="-128"/>
              <a:ea typeface="ＭＳ Ｐゴシック" panose="020B0600070205080204" pitchFamily="50" charset="-128"/>
              <a:cs typeface="+mn-cs"/>
            </a:rPr>
            <a:t>5.8</a:t>
          </a:r>
          <a:r>
            <a:rPr kumimoji="1" lang="ja-JP" altLang="ja-JP" sz="7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ポイント増加の</a:t>
          </a:r>
          <a:r>
            <a:rPr kumimoji="1" lang="en-US" altLang="ja-JP" sz="700" b="0" i="0" baseline="0">
              <a:solidFill>
                <a:schemeClr val="dk1"/>
              </a:solidFill>
              <a:effectLst/>
              <a:latin typeface="ＭＳ Ｐゴシック" panose="020B0600070205080204" pitchFamily="50" charset="-128"/>
              <a:ea typeface="ＭＳ Ｐゴシック" panose="020B0600070205080204" pitchFamily="50" charset="-128"/>
              <a:cs typeface="+mn-cs"/>
            </a:rPr>
            <a:t>151.5</a:t>
          </a:r>
          <a:r>
            <a:rPr kumimoji="1" lang="ja-JP" altLang="ja-JP" sz="7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％となった。依然として類似団体平均や全国平均を大きく上回る比率で推移しており、</a:t>
          </a:r>
          <a:r>
            <a:rPr kumimoji="1" lang="ja-JP" altLang="en-US" sz="700" b="0" i="0" baseline="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700" b="0" i="0" baseline="0">
              <a:solidFill>
                <a:schemeClr val="dk1"/>
              </a:solidFill>
              <a:effectLst/>
              <a:latin typeface="ＭＳ Ｐゴシック" panose="020B0600070205080204" pitchFamily="50" charset="-128"/>
              <a:ea typeface="ＭＳ Ｐゴシック" panose="020B0600070205080204" pitchFamily="50" charset="-128"/>
              <a:cs typeface="+mn-cs"/>
            </a:rPr>
            <a:t>年度までの間、充当可能特定歳入に算定される都市計画税の賦課を休止する決定がされており、また、普通交付税の合併縮減</a:t>
          </a:r>
          <a:r>
            <a:rPr kumimoji="1" lang="ja-JP" altLang="en-US" sz="700" b="0" i="0" baseline="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700" b="0" i="0" baseline="0">
              <a:solidFill>
                <a:schemeClr val="dk1"/>
              </a:solidFill>
              <a:effectLst/>
              <a:latin typeface="ＭＳ Ｐゴシック" panose="020B0600070205080204" pitchFamily="50" charset="-128"/>
              <a:ea typeface="ＭＳ Ｐゴシック" panose="020B0600070205080204" pitchFamily="50" charset="-128"/>
              <a:cs typeface="+mn-cs"/>
            </a:rPr>
            <a:t>進むことに伴い標準財政規模の減少が見込まれるなど、比率の上昇が予想される。今後においては、更なる財政健全化を進めることによって、類似団体平均に比率を近づけるような財政運営に努める。</a:t>
          </a:r>
          <a:endParaRPr lang="ja-JP" altLang="ja-JP" sz="9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58746</xdr:rowOff>
    </xdr:to>
    <xdr:cxnSp macro="">
      <xdr:nvCxnSpPr>
        <xdr:cNvPr id="443" name="直線コネクタ 442"/>
        <xdr:cNvCxnSpPr/>
      </xdr:nvCxnSpPr>
      <xdr:spPr>
        <a:xfrm flipV="1">
          <a:off x="17018000" y="2313214"/>
          <a:ext cx="0" cy="15174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30823</xdr:rowOff>
    </xdr:from>
    <xdr:ext cx="762000" cy="259045"/>
    <xdr:sp macro="" textlink="">
      <xdr:nvSpPr>
        <xdr:cNvPr id="444" name="将来負担の状況最小値テキスト"/>
        <xdr:cNvSpPr txBox="1"/>
      </xdr:nvSpPr>
      <xdr:spPr>
        <a:xfrm>
          <a:off x="17106900" y="3802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58746</xdr:rowOff>
    </xdr:from>
    <xdr:to>
      <xdr:col>81</xdr:col>
      <xdr:colOff>133350</xdr:colOff>
      <xdr:row>22</xdr:row>
      <xdr:rowOff>58746</xdr:rowOff>
    </xdr:to>
    <xdr:cxnSp macro="">
      <xdr:nvCxnSpPr>
        <xdr:cNvPr id="445" name="直線コネクタ 444"/>
        <xdr:cNvCxnSpPr/>
      </xdr:nvCxnSpPr>
      <xdr:spPr>
        <a:xfrm>
          <a:off x="16929100" y="383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72263</xdr:rowOff>
    </xdr:from>
    <xdr:to>
      <xdr:col>81</xdr:col>
      <xdr:colOff>44450</xdr:colOff>
      <xdr:row>16</xdr:row>
      <xdr:rowOff>92256</xdr:rowOff>
    </xdr:to>
    <xdr:cxnSp macro="">
      <xdr:nvCxnSpPr>
        <xdr:cNvPr id="448" name="直線コネクタ 447"/>
        <xdr:cNvCxnSpPr/>
      </xdr:nvCxnSpPr>
      <xdr:spPr>
        <a:xfrm>
          <a:off x="16179800" y="2815463"/>
          <a:ext cx="838200" cy="19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43759</xdr:rowOff>
    </xdr:from>
    <xdr:ext cx="762000" cy="259045"/>
    <xdr:sp macro="" textlink="">
      <xdr:nvSpPr>
        <xdr:cNvPr id="449" name="将来負担の状況平均値テキスト"/>
        <xdr:cNvSpPr txBox="1"/>
      </xdr:nvSpPr>
      <xdr:spPr>
        <a:xfrm>
          <a:off x="17106900" y="2272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27232</xdr:rowOff>
    </xdr:from>
    <xdr:to>
      <xdr:col>81</xdr:col>
      <xdr:colOff>95250</xdr:colOff>
      <xdr:row>14</xdr:row>
      <xdr:rowOff>128832</xdr:rowOff>
    </xdr:to>
    <xdr:sp macro="" textlink="">
      <xdr:nvSpPr>
        <xdr:cNvPr id="450" name="フローチャート: 判断 449"/>
        <xdr:cNvSpPr/>
      </xdr:nvSpPr>
      <xdr:spPr>
        <a:xfrm>
          <a:off x="16967200" y="242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34344</xdr:rowOff>
    </xdr:from>
    <xdr:to>
      <xdr:col>77</xdr:col>
      <xdr:colOff>44450</xdr:colOff>
      <xdr:row>16</xdr:row>
      <xdr:rowOff>72263</xdr:rowOff>
    </xdr:to>
    <xdr:cxnSp macro="">
      <xdr:nvCxnSpPr>
        <xdr:cNvPr id="451" name="直線コネクタ 450"/>
        <xdr:cNvCxnSpPr/>
      </xdr:nvCxnSpPr>
      <xdr:spPr>
        <a:xfrm>
          <a:off x="15290800" y="2777544"/>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45502</xdr:rowOff>
    </xdr:from>
    <xdr:to>
      <xdr:col>77</xdr:col>
      <xdr:colOff>95250</xdr:colOff>
      <xdr:row>14</xdr:row>
      <xdr:rowOff>147102</xdr:rowOff>
    </xdr:to>
    <xdr:sp macro="" textlink="">
      <xdr:nvSpPr>
        <xdr:cNvPr id="452" name="フローチャート: 判断 451"/>
        <xdr:cNvSpPr/>
      </xdr:nvSpPr>
      <xdr:spPr>
        <a:xfrm>
          <a:off x="16129000" y="244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157279</xdr:rowOff>
    </xdr:from>
    <xdr:ext cx="736600" cy="259045"/>
    <xdr:sp macro="" textlink="">
      <xdr:nvSpPr>
        <xdr:cNvPr id="453" name="テキスト ボックス 452"/>
        <xdr:cNvSpPr txBox="1"/>
      </xdr:nvSpPr>
      <xdr:spPr>
        <a:xfrm>
          <a:off x="15798800" y="22146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14696</xdr:rowOff>
    </xdr:from>
    <xdr:to>
      <xdr:col>72</xdr:col>
      <xdr:colOff>203200</xdr:colOff>
      <xdr:row>16</xdr:row>
      <xdr:rowOff>34344</xdr:rowOff>
    </xdr:to>
    <xdr:cxnSp macro="">
      <xdr:nvCxnSpPr>
        <xdr:cNvPr id="454" name="直線コネクタ 453"/>
        <xdr:cNvCxnSpPr/>
      </xdr:nvCxnSpPr>
      <xdr:spPr>
        <a:xfrm>
          <a:off x="14401800" y="2757896"/>
          <a:ext cx="889000" cy="19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50328</xdr:rowOff>
    </xdr:from>
    <xdr:to>
      <xdr:col>73</xdr:col>
      <xdr:colOff>44450</xdr:colOff>
      <xdr:row>14</xdr:row>
      <xdr:rowOff>151928</xdr:rowOff>
    </xdr:to>
    <xdr:sp macro="" textlink="">
      <xdr:nvSpPr>
        <xdr:cNvPr id="455" name="フローチャート: 判断 454"/>
        <xdr:cNvSpPr/>
      </xdr:nvSpPr>
      <xdr:spPr>
        <a:xfrm>
          <a:off x="15240000" y="245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162105</xdr:rowOff>
    </xdr:from>
    <xdr:ext cx="762000" cy="259045"/>
    <xdr:sp macro="" textlink="">
      <xdr:nvSpPr>
        <xdr:cNvPr id="456" name="テキスト ボックス 455"/>
        <xdr:cNvSpPr txBox="1"/>
      </xdr:nvSpPr>
      <xdr:spPr>
        <a:xfrm>
          <a:off x="14909800" y="221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14696</xdr:rowOff>
    </xdr:from>
    <xdr:to>
      <xdr:col>68</xdr:col>
      <xdr:colOff>152400</xdr:colOff>
      <xdr:row>16</xdr:row>
      <xdr:rowOff>26416</xdr:rowOff>
    </xdr:to>
    <xdr:cxnSp macro="">
      <xdr:nvCxnSpPr>
        <xdr:cNvPr id="457" name="直線コネクタ 456"/>
        <xdr:cNvCxnSpPr/>
      </xdr:nvCxnSpPr>
      <xdr:spPr>
        <a:xfrm flipV="1">
          <a:off x="13512800" y="2757896"/>
          <a:ext cx="889000" cy="11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146631</xdr:rowOff>
    </xdr:from>
    <xdr:to>
      <xdr:col>68</xdr:col>
      <xdr:colOff>203200</xdr:colOff>
      <xdr:row>14</xdr:row>
      <xdr:rowOff>76781</xdr:rowOff>
    </xdr:to>
    <xdr:sp macro="" textlink="">
      <xdr:nvSpPr>
        <xdr:cNvPr id="458" name="フローチャート: 判断 457"/>
        <xdr:cNvSpPr/>
      </xdr:nvSpPr>
      <xdr:spPr>
        <a:xfrm>
          <a:off x="14351000" y="2375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86958</xdr:rowOff>
    </xdr:from>
    <xdr:ext cx="762000" cy="259045"/>
    <xdr:sp macro="" textlink="">
      <xdr:nvSpPr>
        <xdr:cNvPr id="459" name="テキスト ボックス 458"/>
        <xdr:cNvSpPr txBox="1"/>
      </xdr:nvSpPr>
      <xdr:spPr>
        <a:xfrm>
          <a:off x="14020800" y="2144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29645</xdr:rowOff>
    </xdr:from>
    <xdr:to>
      <xdr:col>64</xdr:col>
      <xdr:colOff>152400</xdr:colOff>
      <xdr:row>14</xdr:row>
      <xdr:rowOff>131245</xdr:rowOff>
    </xdr:to>
    <xdr:sp macro="" textlink="">
      <xdr:nvSpPr>
        <xdr:cNvPr id="460" name="フローチャート: 判断 459"/>
        <xdr:cNvSpPr/>
      </xdr:nvSpPr>
      <xdr:spPr>
        <a:xfrm>
          <a:off x="13462000" y="2429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141422</xdr:rowOff>
    </xdr:from>
    <xdr:ext cx="762000" cy="259045"/>
    <xdr:sp macro="" textlink="">
      <xdr:nvSpPr>
        <xdr:cNvPr id="461" name="テキスト ボックス 460"/>
        <xdr:cNvSpPr txBox="1"/>
      </xdr:nvSpPr>
      <xdr:spPr>
        <a:xfrm>
          <a:off x="13131800" y="2198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41456</xdr:rowOff>
    </xdr:from>
    <xdr:to>
      <xdr:col>81</xdr:col>
      <xdr:colOff>95250</xdr:colOff>
      <xdr:row>16</xdr:row>
      <xdr:rowOff>143056</xdr:rowOff>
    </xdr:to>
    <xdr:sp macro="" textlink="">
      <xdr:nvSpPr>
        <xdr:cNvPr id="467" name="楕円 466"/>
        <xdr:cNvSpPr/>
      </xdr:nvSpPr>
      <xdr:spPr>
        <a:xfrm>
          <a:off x="16967200" y="278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13533</xdr:rowOff>
    </xdr:from>
    <xdr:ext cx="762000" cy="259045"/>
    <xdr:sp macro="" textlink="">
      <xdr:nvSpPr>
        <xdr:cNvPr id="468" name="将来負担の状況該当値テキスト"/>
        <xdr:cNvSpPr txBox="1"/>
      </xdr:nvSpPr>
      <xdr:spPr>
        <a:xfrm>
          <a:off x="17106900" y="2756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21463</xdr:rowOff>
    </xdr:from>
    <xdr:to>
      <xdr:col>77</xdr:col>
      <xdr:colOff>95250</xdr:colOff>
      <xdr:row>16</xdr:row>
      <xdr:rowOff>123063</xdr:rowOff>
    </xdr:to>
    <xdr:sp macro="" textlink="">
      <xdr:nvSpPr>
        <xdr:cNvPr id="469" name="楕円 468"/>
        <xdr:cNvSpPr/>
      </xdr:nvSpPr>
      <xdr:spPr>
        <a:xfrm>
          <a:off x="16129000" y="276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107840</xdr:rowOff>
    </xdr:from>
    <xdr:ext cx="736600" cy="259045"/>
    <xdr:sp macro="" textlink="">
      <xdr:nvSpPr>
        <xdr:cNvPr id="470" name="テキスト ボックス 469"/>
        <xdr:cNvSpPr txBox="1"/>
      </xdr:nvSpPr>
      <xdr:spPr>
        <a:xfrm>
          <a:off x="15798800" y="2851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154994</xdr:rowOff>
    </xdr:from>
    <xdr:to>
      <xdr:col>73</xdr:col>
      <xdr:colOff>44450</xdr:colOff>
      <xdr:row>16</xdr:row>
      <xdr:rowOff>85144</xdr:rowOff>
    </xdr:to>
    <xdr:sp macro="" textlink="">
      <xdr:nvSpPr>
        <xdr:cNvPr id="471" name="楕円 470"/>
        <xdr:cNvSpPr/>
      </xdr:nvSpPr>
      <xdr:spPr>
        <a:xfrm>
          <a:off x="15240000" y="272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69921</xdr:rowOff>
    </xdr:from>
    <xdr:ext cx="762000" cy="259045"/>
    <xdr:sp macro="" textlink="">
      <xdr:nvSpPr>
        <xdr:cNvPr id="472" name="テキスト ボックス 471"/>
        <xdr:cNvSpPr txBox="1"/>
      </xdr:nvSpPr>
      <xdr:spPr>
        <a:xfrm>
          <a:off x="14909800" y="2813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135346</xdr:rowOff>
    </xdr:from>
    <xdr:to>
      <xdr:col>68</xdr:col>
      <xdr:colOff>203200</xdr:colOff>
      <xdr:row>16</xdr:row>
      <xdr:rowOff>65496</xdr:rowOff>
    </xdr:to>
    <xdr:sp macro="" textlink="">
      <xdr:nvSpPr>
        <xdr:cNvPr id="473" name="楕円 472"/>
        <xdr:cNvSpPr/>
      </xdr:nvSpPr>
      <xdr:spPr>
        <a:xfrm>
          <a:off x="14351000" y="270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50273</xdr:rowOff>
    </xdr:from>
    <xdr:ext cx="762000" cy="259045"/>
    <xdr:sp macro="" textlink="">
      <xdr:nvSpPr>
        <xdr:cNvPr id="474" name="テキスト ボックス 473"/>
        <xdr:cNvSpPr txBox="1"/>
      </xdr:nvSpPr>
      <xdr:spPr>
        <a:xfrm>
          <a:off x="14020800" y="2793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147066</xdr:rowOff>
    </xdr:from>
    <xdr:to>
      <xdr:col>64</xdr:col>
      <xdr:colOff>152400</xdr:colOff>
      <xdr:row>16</xdr:row>
      <xdr:rowOff>77216</xdr:rowOff>
    </xdr:to>
    <xdr:sp macro="" textlink="">
      <xdr:nvSpPr>
        <xdr:cNvPr id="475" name="楕円 474"/>
        <xdr:cNvSpPr/>
      </xdr:nvSpPr>
      <xdr:spPr>
        <a:xfrm>
          <a:off x="13462000" y="271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61993</xdr:rowOff>
    </xdr:from>
    <xdr:ext cx="762000" cy="259045"/>
    <xdr:sp macro="" textlink="">
      <xdr:nvSpPr>
        <xdr:cNvPr id="476" name="テキスト ボックス 475"/>
        <xdr:cNvSpPr txBox="1"/>
      </xdr:nvSpPr>
      <xdr:spPr>
        <a:xfrm>
          <a:off x="13131800" y="2805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山梨県甲州市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31,784
31,574
264.11
17,275,291
16,807,391
397,050
10,078,707
23,251,768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14.8
151.5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類似団体の平均値を大きく下回る</a:t>
          </a:r>
          <a:r>
            <a:rPr kumimoji="1" lang="en-US" altLang="ja-JP" sz="1100">
              <a:latin typeface="ＭＳ Ｐゴシック" panose="020B0600070205080204" pitchFamily="50" charset="-128"/>
              <a:ea typeface="ＭＳ Ｐゴシック" panose="020B0600070205080204" pitchFamily="50" charset="-128"/>
            </a:rPr>
            <a:t>21.3</a:t>
          </a:r>
          <a:r>
            <a:rPr kumimoji="1" lang="ja-JP" altLang="en-US" sz="1100">
              <a:latin typeface="ＭＳ Ｐゴシック" panose="020B0600070205080204" pitchFamily="50" charset="-128"/>
              <a:ea typeface="ＭＳ Ｐゴシック" panose="020B0600070205080204" pitchFamily="50" charset="-128"/>
            </a:rPr>
            <a:t>％であり、前年度から</a:t>
          </a:r>
          <a:r>
            <a:rPr kumimoji="1" lang="en-US" altLang="ja-JP" sz="1100">
              <a:latin typeface="ＭＳ Ｐゴシック" panose="020B0600070205080204" pitchFamily="50" charset="-128"/>
              <a:ea typeface="ＭＳ Ｐゴシック" panose="020B0600070205080204" pitchFamily="50" charset="-128"/>
            </a:rPr>
            <a:t>0.1</a:t>
          </a:r>
          <a:r>
            <a:rPr kumimoji="1" lang="ja-JP" altLang="en-US" sz="1100">
              <a:latin typeface="ＭＳ Ｐゴシック" panose="020B0600070205080204" pitchFamily="50" charset="-128"/>
              <a:ea typeface="ＭＳ Ｐゴシック" panose="020B0600070205080204" pitchFamily="50" charset="-128"/>
            </a:rPr>
            <a:t>ポイント減少した。人事院勧告等に伴う期末勤勉手当の支給率の増、地方共済組合負担金の増などの人件費のうち一般財源で賄われる経常経費の増など増要因はあるものの職員数の減少が比率減少の主な要因に挙げられる。今後は、臨時職員の会計年度任用職員制度移行など、増加要因も見込まれているが、第</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次行政改革大綱において目標設定している、平成</a:t>
          </a:r>
          <a:r>
            <a:rPr kumimoji="1" lang="en-US" altLang="ja-JP" sz="1100">
              <a:latin typeface="ＭＳ Ｐゴシック" panose="020B0600070205080204" pitchFamily="50" charset="-128"/>
              <a:ea typeface="ＭＳ Ｐゴシック" panose="020B0600070205080204" pitchFamily="50" charset="-128"/>
            </a:rPr>
            <a:t>22</a:t>
          </a:r>
          <a:r>
            <a:rPr kumimoji="1" lang="ja-JP" altLang="en-US" sz="1100">
              <a:latin typeface="ＭＳ Ｐゴシック" panose="020B0600070205080204" pitchFamily="50" charset="-128"/>
              <a:ea typeface="ＭＳ Ｐゴシック" panose="020B0600070205080204" pitchFamily="50" charset="-128"/>
            </a:rPr>
            <a:t>年度の職員数を超えない範囲での退職者数と同数の採用を基本に市管理施設の指定管理者制度等への移行を積極的に進めることで、更なる定員適正化を図り、人件費の縮減に努める。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85852</xdr:rowOff>
    </xdr:from>
    <xdr:to>
      <xdr:col>24</xdr:col>
      <xdr:colOff>25400</xdr:colOff>
      <xdr:row>40</xdr:row>
      <xdr:rowOff>8128</xdr:rowOff>
    </xdr:to>
    <xdr:cxnSp macro="">
      <xdr:nvCxnSpPr>
        <xdr:cNvPr id="59" name="直線コネクタ 58"/>
        <xdr:cNvCxnSpPr/>
      </xdr:nvCxnSpPr>
      <xdr:spPr>
        <a:xfrm flipV="1">
          <a:off x="4826000" y="5915152"/>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151655</xdr:rowOff>
    </xdr:from>
    <xdr:ext cx="762000" cy="259045"/>
    <xdr:sp macro="" textlink="">
      <xdr:nvSpPr>
        <xdr:cNvPr id="60" name="人件費最小値テキスト"/>
        <xdr:cNvSpPr txBox="1"/>
      </xdr:nvSpPr>
      <xdr:spPr>
        <a:xfrm>
          <a:off x="4914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xdr:rowOff>
    </xdr:from>
    <xdr:to>
      <xdr:col>24</xdr:col>
      <xdr:colOff>114300</xdr:colOff>
      <xdr:row>40</xdr:row>
      <xdr:rowOff>8128</xdr:rowOff>
    </xdr:to>
    <xdr:cxnSp macro="">
      <xdr:nvCxnSpPr>
        <xdr:cNvPr id="61" name="直線コネクタ 60"/>
        <xdr:cNvCxnSpPr/>
      </xdr:nvCxnSpPr>
      <xdr:spPr>
        <a:xfrm>
          <a:off x="4737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779</xdr:rowOff>
    </xdr:from>
    <xdr:ext cx="762000" cy="259045"/>
    <xdr:sp macro="" textlink="">
      <xdr:nvSpPr>
        <xdr:cNvPr id="62" name="人件費最大値テキスト"/>
        <xdr:cNvSpPr txBox="1"/>
      </xdr:nvSpPr>
      <xdr:spPr>
        <a:xfrm>
          <a:off x="4914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85852</xdr:rowOff>
    </xdr:from>
    <xdr:to>
      <xdr:col>24</xdr:col>
      <xdr:colOff>114300</xdr:colOff>
      <xdr:row>34</xdr:row>
      <xdr:rowOff>85852</xdr:rowOff>
    </xdr:to>
    <xdr:cxnSp macro="">
      <xdr:nvCxnSpPr>
        <xdr:cNvPr id="63" name="直線コネクタ 62"/>
        <xdr:cNvCxnSpPr/>
      </xdr:nvCxnSpPr>
      <xdr:spPr>
        <a:xfrm>
          <a:off x="4737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72136</xdr:rowOff>
    </xdr:from>
    <xdr:to>
      <xdr:col>24</xdr:col>
      <xdr:colOff>25400</xdr:colOff>
      <xdr:row>36</xdr:row>
      <xdr:rowOff>76708</xdr:rowOff>
    </xdr:to>
    <xdr:cxnSp macro="">
      <xdr:nvCxnSpPr>
        <xdr:cNvPr id="64" name="直線コネクタ 63"/>
        <xdr:cNvCxnSpPr/>
      </xdr:nvCxnSpPr>
      <xdr:spPr>
        <a:xfrm flipV="1">
          <a:off x="3987800" y="624433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135145</xdr:rowOff>
    </xdr:from>
    <xdr:ext cx="762000" cy="259045"/>
    <xdr:sp macro="" textlink="">
      <xdr:nvSpPr>
        <xdr:cNvPr id="65" name="人件費平均値テキスト"/>
        <xdr:cNvSpPr txBox="1"/>
      </xdr:nvSpPr>
      <xdr:spPr>
        <a:xfrm>
          <a:off x="4914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163068</xdr:rowOff>
    </xdr:from>
    <xdr:to>
      <xdr:col>24</xdr:col>
      <xdr:colOff>76200</xdr:colOff>
      <xdr:row>37</xdr:row>
      <xdr:rowOff>93218</xdr:rowOff>
    </xdr:to>
    <xdr:sp macro="" textlink="">
      <xdr:nvSpPr>
        <xdr:cNvPr id="66" name="フローチャート: 判断 65"/>
        <xdr:cNvSpPr/>
      </xdr:nvSpPr>
      <xdr:spPr>
        <a:xfrm>
          <a:off x="4775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62992</xdr:rowOff>
    </xdr:from>
    <xdr:to>
      <xdr:col>19</xdr:col>
      <xdr:colOff>187325</xdr:colOff>
      <xdr:row>36</xdr:row>
      <xdr:rowOff>76708</xdr:rowOff>
    </xdr:to>
    <xdr:cxnSp macro="">
      <xdr:nvCxnSpPr>
        <xdr:cNvPr id="67" name="直線コネクタ 66"/>
        <xdr:cNvCxnSpPr/>
      </xdr:nvCxnSpPr>
      <xdr:spPr>
        <a:xfrm>
          <a:off x="3098800" y="62351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153924</xdr:rowOff>
    </xdr:from>
    <xdr:to>
      <xdr:col>20</xdr:col>
      <xdr:colOff>38100</xdr:colOff>
      <xdr:row>37</xdr:row>
      <xdr:rowOff>84074</xdr:rowOff>
    </xdr:to>
    <xdr:sp macro="" textlink="">
      <xdr:nvSpPr>
        <xdr:cNvPr id="68" name="フローチャート: 判断 67"/>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68851</xdr:rowOff>
    </xdr:from>
    <xdr:ext cx="736600" cy="259045"/>
    <xdr:sp macro="" textlink="">
      <xdr:nvSpPr>
        <xdr:cNvPr id="69" name="テキスト ボックス 68"/>
        <xdr:cNvSpPr txBox="1"/>
      </xdr:nvSpPr>
      <xdr:spPr>
        <a:xfrm>
          <a:off x="3606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40132</xdr:rowOff>
    </xdr:from>
    <xdr:to>
      <xdr:col>15</xdr:col>
      <xdr:colOff>98425</xdr:colOff>
      <xdr:row>36</xdr:row>
      <xdr:rowOff>62992</xdr:rowOff>
    </xdr:to>
    <xdr:cxnSp macro="">
      <xdr:nvCxnSpPr>
        <xdr:cNvPr id="70" name="直線コネクタ 69"/>
        <xdr:cNvCxnSpPr/>
      </xdr:nvCxnSpPr>
      <xdr:spPr>
        <a:xfrm>
          <a:off x="2209800" y="621233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149352</xdr:rowOff>
    </xdr:from>
    <xdr:to>
      <xdr:col>15</xdr:col>
      <xdr:colOff>149225</xdr:colOff>
      <xdr:row>37</xdr:row>
      <xdr:rowOff>79502</xdr:rowOff>
    </xdr:to>
    <xdr:sp macro="" textlink="">
      <xdr:nvSpPr>
        <xdr:cNvPr id="71" name="フローチャート: 判断 70"/>
        <xdr:cNvSpPr/>
      </xdr:nvSpPr>
      <xdr:spPr>
        <a:xfrm>
          <a:off x="3048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64279</xdr:rowOff>
    </xdr:from>
    <xdr:ext cx="762000" cy="259045"/>
    <xdr:sp macro="" textlink="">
      <xdr:nvSpPr>
        <xdr:cNvPr id="72" name="テキスト ボックス 71"/>
        <xdr:cNvSpPr txBox="1"/>
      </xdr:nvSpPr>
      <xdr:spPr>
        <a:xfrm>
          <a:off x="2717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40132</xdr:rowOff>
    </xdr:from>
    <xdr:to>
      <xdr:col>11</xdr:col>
      <xdr:colOff>9525</xdr:colOff>
      <xdr:row>36</xdr:row>
      <xdr:rowOff>72136</xdr:rowOff>
    </xdr:to>
    <xdr:cxnSp macro="">
      <xdr:nvCxnSpPr>
        <xdr:cNvPr id="73" name="直線コネクタ 72"/>
        <xdr:cNvCxnSpPr/>
      </xdr:nvCxnSpPr>
      <xdr:spPr>
        <a:xfrm flipV="1">
          <a:off x="1320800" y="621233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94488</xdr:rowOff>
    </xdr:from>
    <xdr:to>
      <xdr:col>11</xdr:col>
      <xdr:colOff>60325</xdr:colOff>
      <xdr:row>37</xdr:row>
      <xdr:rowOff>24638</xdr:rowOff>
    </xdr:to>
    <xdr:sp macro="" textlink="">
      <xdr:nvSpPr>
        <xdr:cNvPr id="74" name="フローチャート: 判断 73"/>
        <xdr:cNvSpPr/>
      </xdr:nvSpPr>
      <xdr:spPr>
        <a:xfrm>
          <a:off x="2159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9415</xdr:rowOff>
    </xdr:from>
    <xdr:ext cx="762000" cy="259045"/>
    <xdr:sp macro="" textlink="">
      <xdr:nvSpPr>
        <xdr:cNvPr id="75" name="テキスト ボックス 74"/>
        <xdr:cNvSpPr txBox="1"/>
      </xdr:nvSpPr>
      <xdr:spPr>
        <a:xfrm>
          <a:off x="1828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117348</xdr:rowOff>
    </xdr:from>
    <xdr:to>
      <xdr:col>6</xdr:col>
      <xdr:colOff>171450</xdr:colOff>
      <xdr:row>37</xdr:row>
      <xdr:rowOff>47498</xdr:rowOff>
    </xdr:to>
    <xdr:sp macro="" textlink="">
      <xdr:nvSpPr>
        <xdr:cNvPr id="76" name="フローチャート: 判断 75"/>
        <xdr:cNvSpPr/>
      </xdr:nvSpPr>
      <xdr:spPr>
        <a:xfrm>
          <a:off x="1270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32275</xdr:rowOff>
    </xdr:from>
    <xdr:ext cx="762000" cy="259045"/>
    <xdr:sp macro="" textlink="">
      <xdr:nvSpPr>
        <xdr:cNvPr id="77" name="テキスト ボックス 76"/>
        <xdr:cNvSpPr txBox="1"/>
      </xdr:nvSpPr>
      <xdr:spPr>
        <a:xfrm>
          <a:off x="939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21336</xdr:rowOff>
    </xdr:from>
    <xdr:to>
      <xdr:col>24</xdr:col>
      <xdr:colOff>76200</xdr:colOff>
      <xdr:row>36</xdr:row>
      <xdr:rowOff>122936</xdr:rowOff>
    </xdr:to>
    <xdr:sp macro="" textlink="">
      <xdr:nvSpPr>
        <xdr:cNvPr id="83" name="楕円 82"/>
        <xdr:cNvSpPr/>
      </xdr:nvSpPr>
      <xdr:spPr>
        <a:xfrm>
          <a:off x="47752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37863</xdr:rowOff>
    </xdr:from>
    <xdr:ext cx="762000" cy="259045"/>
    <xdr:sp macro="" textlink="">
      <xdr:nvSpPr>
        <xdr:cNvPr id="84" name="人件費該当値テキスト"/>
        <xdr:cNvSpPr txBox="1"/>
      </xdr:nvSpPr>
      <xdr:spPr>
        <a:xfrm>
          <a:off x="4914900" y="603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25908</xdr:rowOff>
    </xdr:from>
    <xdr:to>
      <xdr:col>20</xdr:col>
      <xdr:colOff>38100</xdr:colOff>
      <xdr:row>36</xdr:row>
      <xdr:rowOff>127508</xdr:rowOff>
    </xdr:to>
    <xdr:sp macro="" textlink="">
      <xdr:nvSpPr>
        <xdr:cNvPr id="85" name="楕円 84"/>
        <xdr:cNvSpPr/>
      </xdr:nvSpPr>
      <xdr:spPr>
        <a:xfrm>
          <a:off x="3937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137685</xdr:rowOff>
    </xdr:from>
    <xdr:ext cx="736600" cy="259045"/>
    <xdr:sp macro="" textlink="">
      <xdr:nvSpPr>
        <xdr:cNvPr id="86" name="テキスト ボックス 85"/>
        <xdr:cNvSpPr txBox="1"/>
      </xdr:nvSpPr>
      <xdr:spPr>
        <a:xfrm>
          <a:off x="3606800" y="5966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12192</xdr:rowOff>
    </xdr:from>
    <xdr:to>
      <xdr:col>15</xdr:col>
      <xdr:colOff>149225</xdr:colOff>
      <xdr:row>36</xdr:row>
      <xdr:rowOff>113792</xdr:rowOff>
    </xdr:to>
    <xdr:sp macro="" textlink="">
      <xdr:nvSpPr>
        <xdr:cNvPr id="87" name="楕円 86"/>
        <xdr:cNvSpPr/>
      </xdr:nvSpPr>
      <xdr:spPr>
        <a:xfrm>
          <a:off x="3048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123969</xdr:rowOff>
    </xdr:from>
    <xdr:ext cx="762000" cy="259045"/>
    <xdr:sp macro="" textlink="">
      <xdr:nvSpPr>
        <xdr:cNvPr id="88" name="テキスト ボックス 87"/>
        <xdr:cNvSpPr txBox="1"/>
      </xdr:nvSpPr>
      <xdr:spPr>
        <a:xfrm>
          <a:off x="2717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160782</xdr:rowOff>
    </xdr:from>
    <xdr:to>
      <xdr:col>11</xdr:col>
      <xdr:colOff>60325</xdr:colOff>
      <xdr:row>36</xdr:row>
      <xdr:rowOff>90932</xdr:rowOff>
    </xdr:to>
    <xdr:sp macro="" textlink="">
      <xdr:nvSpPr>
        <xdr:cNvPr id="89" name="楕円 88"/>
        <xdr:cNvSpPr/>
      </xdr:nvSpPr>
      <xdr:spPr>
        <a:xfrm>
          <a:off x="2159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101109</xdr:rowOff>
    </xdr:from>
    <xdr:ext cx="762000" cy="259045"/>
    <xdr:sp macro="" textlink="">
      <xdr:nvSpPr>
        <xdr:cNvPr id="90" name="テキスト ボックス 89"/>
        <xdr:cNvSpPr txBox="1"/>
      </xdr:nvSpPr>
      <xdr:spPr>
        <a:xfrm>
          <a:off x="1828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21336</xdr:rowOff>
    </xdr:from>
    <xdr:to>
      <xdr:col>6</xdr:col>
      <xdr:colOff>171450</xdr:colOff>
      <xdr:row>36</xdr:row>
      <xdr:rowOff>122936</xdr:rowOff>
    </xdr:to>
    <xdr:sp macro="" textlink="">
      <xdr:nvSpPr>
        <xdr:cNvPr id="91" name="楕円 90"/>
        <xdr:cNvSpPr/>
      </xdr:nvSpPr>
      <xdr:spPr>
        <a:xfrm>
          <a:off x="1270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133113</xdr:rowOff>
    </xdr:from>
    <xdr:ext cx="762000" cy="259045"/>
    <xdr:sp macro="" textlink="">
      <xdr:nvSpPr>
        <xdr:cNvPr id="92" name="テキスト ボックス 91"/>
        <xdr:cNvSpPr txBox="1"/>
      </xdr:nvSpPr>
      <xdr:spPr>
        <a:xfrm>
          <a:off x="939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類似団体の平均値を上回る</a:t>
          </a:r>
          <a:r>
            <a:rPr kumimoji="1" lang="en-US" altLang="ja-JP" sz="1200">
              <a:latin typeface="ＭＳ Ｐゴシック" panose="020B0600070205080204" pitchFamily="50" charset="-128"/>
              <a:ea typeface="ＭＳ Ｐゴシック" panose="020B0600070205080204" pitchFamily="50" charset="-128"/>
            </a:rPr>
            <a:t>14.4</a:t>
          </a:r>
          <a:r>
            <a:rPr kumimoji="1" lang="ja-JP" altLang="en-US" sz="1200">
              <a:latin typeface="ＭＳ Ｐゴシック" panose="020B0600070205080204" pitchFamily="50" charset="-128"/>
              <a:ea typeface="ＭＳ Ｐゴシック" panose="020B0600070205080204" pitchFamily="50" charset="-128"/>
            </a:rPr>
            <a:t>％であり、前年度から</a:t>
          </a:r>
          <a:r>
            <a:rPr kumimoji="1" lang="en-US" altLang="ja-JP" sz="1200">
              <a:latin typeface="ＭＳ Ｐゴシック" panose="020B0600070205080204" pitchFamily="50" charset="-128"/>
              <a:ea typeface="ＭＳ Ｐゴシック" panose="020B0600070205080204" pitchFamily="50" charset="-128"/>
            </a:rPr>
            <a:t>0.2</a:t>
          </a:r>
          <a:r>
            <a:rPr kumimoji="1" lang="ja-JP" altLang="en-US" sz="1200">
              <a:latin typeface="ＭＳ Ｐゴシック" panose="020B0600070205080204" pitchFamily="50" charset="-128"/>
              <a:ea typeface="ＭＳ Ｐゴシック" panose="020B0600070205080204" pitchFamily="50" charset="-128"/>
            </a:rPr>
            <a:t>ポイント増加した。電算システムの新規リースなどにより物件費の一般財源で賄われる経常経費が増加したことが要因に挙げられる。今後もシステム更新による増が見込まれる。また、</a:t>
          </a:r>
          <a:r>
            <a:rPr kumimoji="1" lang="en-US" altLang="ja-JP" sz="1200">
              <a:latin typeface="ＭＳ Ｐゴシック" panose="020B0600070205080204" pitchFamily="50" charset="-128"/>
              <a:ea typeface="ＭＳ Ｐゴシック" panose="020B0600070205080204" pitchFamily="50" charset="-128"/>
            </a:rPr>
            <a:t>5</a:t>
          </a:r>
          <a:r>
            <a:rPr kumimoji="1" lang="ja-JP" altLang="en-US" sz="1200">
              <a:latin typeface="ＭＳ Ｐゴシック" panose="020B0600070205080204" pitchFamily="50" charset="-128"/>
              <a:ea typeface="ＭＳ Ｐゴシック" panose="020B0600070205080204" pitchFamily="50" charset="-128"/>
            </a:rPr>
            <a:t>年連続で類似団体の平均値を上回る結果となり、類似団体平均値に近づく数値となるよう事業の抜本的な見直しによる行政事務経費の縮減に努める。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21</xdr:row>
      <xdr:rowOff>113393</xdr:rowOff>
    </xdr:to>
    <xdr:cxnSp macro="">
      <xdr:nvCxnSpPr>
        <xdr:cNvPr id="122" name="直線コネクタ 121"/>
        <xdr:cNvCxnSpPr/>
      </xdr:nvCxnSpPr>
      <xdr:spPr>
        <a:xfrm flipV="1">
          <a:off x="16510000" y="2200729"/>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3" name="物件費最小値テキスト"/>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4" name="直線コネクタ 123"/>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5" name="物件費最大値テキスト"/>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6" name="直線コネクタ 125"/>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146050</xdr:rowOff>
    </xdr:from>
    <xdr:to>
      <xdr:col>82</xdr:col>
      <xdr:colOff>107950</xdr:colOff>
      <xdr:row>17</xdr:row>
      <xdr:rowOff>167821</xdr:rowOff>
    </xdr:to>
    <xdr:cxnSp macro="">
      <xdr:nvCxnSpPr>
        <xdr:cNvPr id="127" name="直線コネクタ 126"/>
        <xdr:cNvCxnSpPr/>
      </xdr:nvCxnSpPr>
      <xdr:spPr>
        <a:xfrm>
          <a:off x="15671800" y="3060700"/>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46463</xdr:rowOff>
    </xdr:from>
    <xdr:ext cx="762000" cy="259045"/>
    <xdr:sp macro="" textlink="">
      <xdr:nvSpPr>
        <xdr:cNvPr id="128" name="物件費平均値テキスト"/>
        <xdr:cNvSpPr txBox="1"/>
      </xdr:nvSpPr>
      <xdr:spPr>
        <a:xfrm>
          <a:off x="16598900" y="2789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29936</xdr:rowOff>
    </xdr:from>
    <xdr:to>
      <xdr:col>82</xdr:col>
      <xdr:colOff>158750</xdr:colOff>
      <xdr:row>17</xdr:row>
      <xdr:rowOff>131536</xdr:rowOff>
    </xdr:to>
    <xdr:sp macro="" textlink="">
      <xdr:nvSpPr>
        <xdr:cNvPr id="129" name="フローチャート: 判断 128"/>
        <xdr:cNvSpPr/>
      </xdr:nvSpPr>
      <xdr:spPr>
        <a:xfrm>
          <a:off x="164592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146050</xdr:rowOff>
    </xdr:from>
    <xdr:to>
      <xdr:col>78</xdr:col>
      <xdr:colOff>69850</xdr:colOff>
      <xdr:row>17</xdr:row>
      <xdr:rowOff>146050</xdr:rowOff>
    </xdr:to>
    <xdr:cxnSp macro="">
      <xdr:nvCxnSpPr>
        <xdr:cNvPr id="130" name="直線コネクタ 129"/>
        <xdr:cNvCxnSpPr/>
      </xdr:nvCxnSpPr>
      <xdr:spPr>
        <a:xfrm>
          <a:off x="14782800" y="3060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1" name="フローチャート: 判断 130"/>
        <xdr:cNvSpPr/>
      </xdr:nvSpPr>
      <xdr:spPr>
        <a:xfrm>
          <a:off x="15621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119941</xdr:rowOff>
    </xdr:from>
    <xdr:ext cx="736600" cy="259045"/>
    <xdr:sp macro="" textlink="">
      <xdr:nvSpPr>
        <xdr:cNvPr id="132" name="テキスト ボックス 131"/>
        <xdr:cNvSpPr txBox="1"/>
      </xdr:nvSpPr>
      <xdr:spPr>
        <a:xfrm>
          <a:off x="15290800" y="2691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146050</xdr:rowOff>
    </xdr:from>
    <xdr:to>
      <xdr:col>73</xdr:col>
      <xdr:colOff>180975</xdr:colOff>
      <xdr:row>18</xdr:row>
      <xdr:rowOff>61686</xdr:rowOff>
    </xdr:to>
    <xdr:cxnSp macro="">
      <xdr:nvCxnSpPr>
        <xdr:cNvPr id="133" name="直線コネクタ 132"/>
        <xdr:cNvCxnSpPr/>
      </xdr:nvCxnSpPr>
      <xdr:spPr>
        <a:xfrm flipV="1">
          <a:off x="13893800" y="3060700"/>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136071</xdr:rowOff>
    </xdr:from>
    <xdr:to>
      <xdr:col>74</xdr:col>
      <xdr:colOff>31750</xdr:colOff>
      <xdr:row>17</xdr:row>
      <xdr:rowOff>66221</xdr:rowOff>
    </xdr:to>
    <xdr:sp macro="" textlink="">
      <xdr:nvSpPr>
        <xdr:cNvPr id="134" name="フローチャート: 判断 133"/>
        <xdr:cNvSpPr/>
      </xdr:nvSpPr>
      <xdr:spPr>
        <a:xfrm>
          <a:off x="14732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76398</xdr:rowOff>
    </xdr:from>
    <xdr:ext cx="762000" cy="259045"/>
    <xdr:sp macro="" textlink="">
      <xdr:nvSpPr>
        <xdr:cNvPr id="135" name="テキスト ボックス 134"/>
        <xdr:cNvSpPr txBox="1"/>
      </xdr:nvSpPr>
      <xdr:spPr>
        <a:xfrm>
          <a:off x="14401800" y="264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61686</xdr:rowOff>
    </xdr:from>
    <xdr:to>
      <xdr:col>69</xdr:col>
      <xdr:colOff>92075</xdr:colOff>
      <xdr:row>18</xdr:row>
      <xdr:rowOff>72571</xdr:rowOff>
    </xdr:to>
    <xdr:cxnSp macro="">
      <xdr:nvCxnSpPr>
        <xdr:cNvPr id="136" name="直線コネクタ 135"/>
        <xdr:cNvCxnSpPr/>
      </xdr:nvCxnSpPr>
      <xdr:spPr>
        <a:xfrm flipV="1">
          <a:off x="13004800" y="3147786"/>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114300</xdr:rowOff>
    </xdr:from>
    <xdr:to>
      <xdr:col>69</xdr:col>
      <xdr:colOff>142875</xdr:colOff>
      <xdr:row>17</xdr:row>
      <xdr:rowOff>44450</xdr:rowOff>
    </xdr:to>
    <xdr:sp macro="" textlink="">
      <xdr:nvSpPr>
        <xdr:cNvPr id="137" name="フローチャート: 判断 136"/>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54627</xdr:rowOff>
    </xdr:from>
    <xdr:ext cx="762000" cy="259045"/>
    <xdr:sp macro="" textlink="">
      <xdr:nvSpPr>
        <xdr:cNvPr id="138" name="テキスト ボックス 137"/>
        <xdr:cNvSpPr txBox="1"/>
      </xdr:nvSpPr>
      <xdr:spPr>
        <a:xfrm>
          <a:off x="13512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125186</xdr:rowOff>
    </xdr:from>
    <xdr:to>
      <xdr:col>65</xdr:col>
      <xdr:colOff>53975</xdr:colOff>
      <xdr:row>17</xdr:row>
      <xdr:rowOff>55336</xdr:rowOff>
    </xdr:to>
    <xdr:sp macro="" textlink="">
      <xdr:nvSpPr>
        <xdr:cNvPr id="139" name="フローチャート: 判断 138"/>
        <xdr:cNvSpPr/>
      </xdr:nvSpPr>
      <xdr:spPr>
        <a:xfrm>
          <a:off x="12954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65513</xdr:rowOff>
    </xdr:from>
    <xdr:ext cx="762000" cy="259045"/>
    <xdr:sp macro="" textlink="">
      <xdr:nvSpPr>
        <xdr:cNvPr id="140" name="テキスト ボックス 139"/>
        <xdr:cNvSpPr txBox="1"/>
      </xdr:nvSpPr>
      <xdr:spPr>
        <a:xfrm>
          <a:off x="12623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117021</xdr:rowOff>
    </xdr:from>
    <xdr:to>
      <xdr:col>82</xdr:col>
      <xdr:colOff>158750</xdr:colOff>
      <xdr:row>18</xdr:row>
      <xdr:rowOff>47171</xdr:rowOff>
    </xdr:to>
    <xdr:sp macro="" textlink="">
      <xdr:nvSpPr>
        <xdr:cNvPr id="146" name="楕円 145"/>
        <xdr:cNvSpPr/>
      </xdr:nvSpPr>
      <xdr:spPr>
        <a:xfrm>
          <a:off x="16459200" y="303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89098</xdr:rowOff>
    </xdr:from>
    <xdr:ext cx="762000" cy="259045"/>
    <xdr:sp macro="" textlink="">
      <xdr:nvSpPr>
        <xdr:cNvPr id="147" name="物件費該当値テキスト"/>
        <xdr:cNvSpPr txBox="1"/>
      </xdr:nvSpPr>
      <xdr:spPr>
        <a:xfrm>
          <a:off x="16598900" y="300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95250</xdr:rowOff>
    </xdr:from>
    <xdr:to>
      <xdr:col>78</xdr:col>
      <xdr:colOff>120650</xdr:colOff>
      <xdr:row>18</xdr:row>
      <xdr:rowOff>25400</xdr:rowOff>
    </xdr:to>
    <xdr:sp macro="" textlink="">
      <xdr:nvSpPr>
        <xdr:cNvPr id="148" name="楕円 147"/>
        <xdr:cNvSpPr/>
      </xdr:nvSpPr>
      <xdr:spPr>
        <a:xfrm>
          <a:off x="15621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10177</xdr:rowOff>
    </xdr:from>
    <xdr:ext cx="736600" cy="259045"/>
    <xdr:sp macro="" textlink="">
      <xdr:nvSpPr>
        <xdr:cNvPr id="149" name="テキスト ボックス 148"/>
        <xdr:cNvSpPr txBox="1"/>
      </xdr:nvSpPr>
      <xdr:spPr>
        <a:xfrm>
          <a:off x="15290800" y="309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95250</xdr:rowOff>
    </xdr:from>
    <xdr:to>
      <xdr:col>74</xdr:col>
      <xdr:colOff>31750</xdr:colOff>
      <xdr:row>18</xdr:row>
      <xdr:rowOff>25400</xdr:rowOff>
    </xdr:to>
    <xdr:sp macro="" textlink="">
      <xdr:nvSpPr>
        <xdr:cNvPr id="150" name="楕円 149"/>
        <xdr:cNvSpPr/>
      </xdr:nvSpPr>
      <xdr:spPr>
        <a:xfrm>
          <a:off x="14732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10177</xdr:rowOff>
    </xdr:from>
    <xdr:ext cx="762000" cy="259045"/>
    <xdr:sp macro="" textlink="">
      <xdr:nvSpPr>
        <xdr:cNvPr id="151" name="テキスト ボックス 150"/>
        <xdr:cNvSpPr txBox="1"/>
      </xdr:nvSpPr>
      <xdr:spPr>
        <a:xfrm>
          <a:off x="14401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10886</xdr:rowOff>
    </xdr:from>
    <xdr:to>
      <xdr:col>69</xdr:col>
      <xdr:colOff>142875</xdr:colOff>
      <xdr:row>18</xdr:row>
      <xdr:rowOff>112486</xdr:rowOff>
    </xdr:to>
    <xdr:sp macro="" textlink="">
      <xdr:nvSpPr>
        <xdr:cNvPr id="152" name="楕円 151"/>
        <xdr:cNvSpPr/>
      </xdr:nvSpPr>
      <xdr:spPr>
        <a:xfrm>
          <a:off x="13843000" y="309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97263</xdr:rowOff>
    </xdr:from>
    <xdr:ext cx="762000" cy="259045"/>
    <xdr:sp macro="" textlink="">
      <xdr:nvSpPr>
        <xdr:cNvPr id="153" name="テキスト ボックス 152"/>
        <xdr:cNvSpPr txBox="1"/>
      </xdr:nvSpPr>
      <xdr:spPr>
        <a:xfrm>
          <a:off x="13512800" y="3183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21771</xdr:rowOff>
    </xdr:from>
    <xdr:to>
      <xdr:col>65</xdr:col>
      <xdr:colOff>53975</xdr:colOff>
      <xdr:row>18</xdr:row>
      <xdr:rowOff>123371</xdr:rowOff>
    </xdr:to>
    <xdr:sp macro="" textlink="">
      <xdr:nvSpPr>
        <xdr:cNvPr id="154" name="楕円 153"/>
        <xdr:cNvSpPr/>
      </xdr:nvSpPr>
      <xdr:spPr>
        <a:xfrm>
          <a:off x="12954000" y="310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108149</xdr:rowOff>
    </xdr:from>
    <xdr:ext cx="762000" cy="259045"/>
    <xdr:sp macro="" textlink="">
      <xdr:nvSpPr>
        <xdr:cNvPr id="155" name="テキスト ボックス 154"/>
        <xdr:cNvSpPr txBox="1"/>
      </xdr:nvSpPr>
      <xdr:spPr>
        <a:xfrm>
          <a:off x="12623800" y="319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類似団体平均を若干下回る</a:t>
          </a:r>
          <a:r>
            <a:rPr kumimoji="1" lang="en-US" altLang="ja-JP" sz="1200">
              <a:latin typeface="ＭＳ Ｐゴシック" panose="020B0600070205080204" pitchFamily="50" charset="-128"/>
              <a:ea typeface="ＭＳ Ｐゴシック" panose="020B0600070205080204" pitchFamily="50" charset="-128"/>
            </a:rPr>
            <a:t>8.0</a:t>
          </a:r>
          <a:r>
            <a:rPr kumimoji="1" lang="ja-JP" altLang="en-US" sz="1200">
              <a:latin typeface="ＭＳ Ｐゴシック" panose="020B0600070205080204" pitchFamily="50" charset="-128"/>
              <a:ea typeface="ＭＳ Ｐゴシック" panose="020B0600070205080204" pitchFamily="50" charset="-128"/>
            </a:rPr>
            <a:t>％であり、前年度から</a:t>
          </a:r>
          <a:r>
            <a:rPr kumimoji="1" lang="en-US" altLang="ja-JP" sz="1200">
              <a:latin typeface="ＭＳ Ｐゴシック" panose="020B0600070205080204" pitchFamily="50" charset="-128"/>
              <a:ea typeface="ＭＳ Ｐゴシック" panose="020B0600070205080204" pitchFamily="50" charset="-128"/>
            </a:rPr>
            <a:t>0.1</a:t>
          </a:r>
          <a:r>
            <a:rPr kumimoji="1" lang="ja-JP" altLang="en-US" sz="1200">
              <a:latin typeface="ＭＳ Ｐゴシック" panose="020B0600070205080204" pitchFamily="50" charset="-128"/>
              <a:ea typeface="ＭＳ Ｐゴシック" panose="020B0600070205080204" pitchFamily="50" charset="-128"/>
            </a:rPr>
            <a:t>ポイント増加した。扶助費は減であったものの、充当一般財源が増加したことが主な要因に挙げられる。類似団体平均値は下回っているものの、年々増加傾向にあり、今後も国の景気の回復傾向が、地方に反映されつつあるが、依然として不安定な状況に変わりはなく生活困窮者の増加や高齢化が進むことにより扶助費の増加が見込まれ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26307</xdr:rowOff>
    </xdr:to>
    <xdr:cxnSp macro="">
      <xdr:nvCxnSpPr>
        <xdr:cNvPr id="185" name="直線コネクタ 184"/>
        <xdr:cNvCxnSpPr/>
      </xdr:nvCxnSpPr>
      <xdr:spPr>
        <a:xfrm flipV="1">
          <a:off x="4826000" y="908050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169834</xdr:rowOff>
    </xdr:from>
    <xdr:ext cx="762000" cy="259045"/>
    <xdr:sp macro="" textlink="">
      <xdr:nvSpPr>
        <xdr:cNvPr id="186" name="扶助費最小値テキスト"/>
        <xdr:cNvSpPr txBox="1"/>
      </xdr:nvSpPr>
      <xdr:spPr>
        <a:xfrm>
          <a:off x="4914900" y="1045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26307</xdr:rowOff>
    </xdr:from>
    <xdr:to>
      <xdr:col>24</xdr:col>
      <xdr:colOff>114300</xdr:colOff>
      <xdr:row>61</xdr:row>
      <xdr:rowOff>26307</xdr:rowOff>
    </xdr:to>
    <xdr:cxnSp macro="">
      <xdr:nvCxnSpPr>
        <xdr:cNvPr id="187" name="直線コネクタ 186"/>
        <xdr:cNvCxnSpPr/>
      </xdr:nvCxnSpPr>
      <xdr:spPr>
        <a:xfrm>
          <a:off x="4737100" y="1048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8"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9" name="直線コネクタ 188"/>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129722</xdr:rowOff>
    </xdr:from>
    <xdr:to>
      <xdr:col>24</xdr:col>
      <xdr:colOff>25400</xdr:colOff>
      <xdr:row>55</xdr:row>
      <xdr:rowOff>140607</xdr:rowOff>
    </xdr:to>
    <xdr:cxnSp macro="">
      <xdr:nvCxnSpPr>
        <xdr:cNvPr id="190" name="直線コネクタ 189"/>
        <xdr:cNvCxnSpPr/>
      </xdr:nvCxnSpPr>
      <xdr:spPr>
        <a:xfrm>
          <a:off x="3987800" y="9559472"/>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10177</xdr:rowOff>
    </xdr:from>
    <xdr:ext cx="762000" cy="259045"/>
    <xdr:sp macro="" textlink="">
      <xdr:nvSpPr>
        <xdr:cNvPr id="191" name="扶助費平均値テキスト"/>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192" name="フローチャート: 判断 191"/>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118835</xdr:rowOff>
    </xdr:from>
    <xdr:to>
      <xdr:col>19</xdr:col>
      <xdr:colOff>187325</xdr:colOff>
      <xdr:row>55</xdr:row>
      <xdr:rowOff>129722</xdr:rowOff>
    </xdr:to>
    <xdr:cxnSp macro="">
      <xdr:nvCxnSpPr>
        <xdr:cNvPr id="193" name="直線コネクタ 192"/>
        <xdr:cNvCxnSpPr/>
      </xdr:nvCxnSpPr>
      <xdr:spPr>
        <a:xfrm>
          <a:off x="3098800" y="95485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4" name="フローチャート: 判断 193"/>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91820</xdr:rowOff>
    </xdr:from>
    <xdr:ext cx="736600" cy="259045"/>
    <xdr:sp macro="" textlink="">
      <xdr:nvSpPr>
        <xdr:cNvPr id="195" name="テキスト ボックス 194"/>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86178</xdr:rowOff>
    </xdr:from>
    <xdr:to>
      <xdr:col>15</xdr:col>
      <xdr:colOff>98425</xdr:colOff>
      <xdr:row>55</xdr:row>
      <xdr:rowOff>118835</xdr:rowOff>
    </xdr:to>
    <xdr:cxnSp macro="">
      <xdr:nvCxnSpPr>
        <xdr:cNvPr id="196" name="直線コネクタ 195"/>
        <xdr:cNvCxnSpPr/>
      </xdr:nvCxnSpPr>
      <xdr:spPr>
        <a:xfrm>
          <a:off x="2209800" y="95159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144235</xdr:rowOff>
    </xdr:from>
    <xdr:to>
      <xdr:col>15</xdr:col>
      <xdr:colOff>149225</xdr:colOff>
      <xdr:row>56</xdr:row>
      <xdr:rowOff>74385</xdr:rowOff>
    </xdr:to>
    <xdr:sp macro="" textlink="">
      <xdr:nvSpPr>
        <xdr:cNvPr id="197" name="フローチャート: 判断 196"/>
        <xdr:cNvSpPr/>
      </xdr:nvSpPr>
      <xdr:spPr>
        <a:xfrm>
          <a:off x="3048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59162</xdr:rowOff>
    </xdr:from>
    <xdr:ext cx="762000" cy="259045"/>
    <xdr:sp macro="" textlink="">
      <xdr:nvSpPr>
        <xdr:cNvPr id="198" name="テキスト ボックス 197"/>
        <xdr:cNvSpPr txBox="1"/>
      </xdr:nvSpPr>
      <xdr:spPr>
        <a:xfrm>
          <a:off x="2717800" y="966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86178</xdr:rowOff>
    </xdr:from>
    <xdr:to>
      <xdr:col>11</xdr:col>
      <xdr:colOff>9525</xdr:colOff>
      <xdr:row>55</xdr:row>
      <xdr:rowOff>86178</xdr:rowOff>
    </xdr:to>
    <xdr:cxnSp macro="">
      <xdr:nvCxnSpPr>
        <xdr:cNvPr id="199" name="直線コネクタ 198"/>
        <xdr:cNvCxnSpPr/>
      </xdr:nvCxnSpPr>
      <xdr:spPr>
        <a:xfrm>
          <a:off x="1320800" y="95159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57150</xdr:rowOff>
    </xdr:from>
    <xdr:to>
      <xdr:col>11</xdr:col>
      <xdr:colOff>60325</xdr:colOff>
      <xdr:row>55</xdr:row>
      <xdr:rowOff>158750</xdr:rowOff>
    </xdr:to>
    <xdr:sp macro="" textlink="">
      <xdr:nvSpPr>
        <xdr:cNvPr id="200" name="フローチャート: 判断 199"/>
        <xdr:cNvSpPr/>
      </xdr:nvSpPr>
      <xdr:spPr>
        <a:xfrm>
          <a:off x="2159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143527</xdr:rowOff>
    </xdr:from>
    <xdr:ext cx="762000" cy="259045"/>
    <xdr:sp macro="" textlink="">
      <xdr:nvSpPr>
        <xdr:cNvPr id="201" name="テキスト ボックス 200"/>
        <xdr:cNvSpPr txBox="1"/>
      </xdr:nvSpPr>
      <xdr:spPr>
        <a:xfrm>
          <a:off x="1828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24493</xdr:rowOff>
    </xdr:from>
    <xdr:to>
      <xdr:col>6</xdr:col>
      <xdr:colOff>171450</xdr:colOff>
      <xdr:row>55</xdr:row>
      <xdr:rowOff>126093</xdr:rowOff>
    </xdr:to>
    <xdr:sp macro="" textlink="">
      <xdr:nvSpPr>
        <xdr:cNvPr id="202" name="フローチャート: 判断 201"/>
        <xdr:cNvSpPr/>
      </xdr:nvSpPr>
      <xdr:spPr>
        <a:xfrm>
          <a:off x="1270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136270</xdr:rowOff>
    </xdr:from>
    <xdr:ext cx="762000" cy="259045"/>
    <xdr:sp macro="" textlink="">
      <xdr:nvSpPr>
        <xdr:cNvPr id="203" name="テキスト ボックス 202"/>
        <xdr:cNvSpPr txBox="1"/>
      </xdr:nvSpPr>
      <xdr:spPr>
        <a:xfrm>
          <a:off x="939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89807</xdr:rowOff>
    </xdr:from>
    <xdr:to>
      <xdr:col>24</xdr:col>
      <xdr:colOff>76200</xdr:colOff>
      <xdr:row>56</xdr:row>
      <xdr:rowOff>19957</xdr:rowOff>
    </xdr:to>
    <xdr:sp macro="" textlink="">
      <xdr:nvSpPr>
        <xdr:cNvPr id="209" name="楕円 208"/>
        <xdr:cNvSpPr/>
      </xdr:nvSpPr>
      <xdr:spPr>
        <a:xfrm>
          <a:off x="47752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106334</xdr:rowOff>
    </xdr:from>
    <xdr:ext cx="762000" cy="259045"/>
    <xdr:sp macro="" textlink="">
      <xdr:nvSpPr>
        <xdr:cNvPr id="210" name="扶助費該当値テキスト"/>
        <xdr:cNvSpPr txBox="1"/>
      </xdr:nvSpPr>
      <xdr:spPr>
        <a:xfrm>
          <a:off x="49149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78922</xdr:rowOff>
    </xdr:from>
    <xdr:to>
      <xdr:col>20</xdr:col>
      <xdr:colOff>38100</xdr:colOff>
      <xdr:row>56</xdr:row>
      <xdr:rowOff>9072</xdr:rowOff>
    </xdr:to>
    <xdr:sp macro="" textlink="">
      <xdr:nvSpPr>
        <xdr:cNvPr id="211" name="楕円 210"/>
        <xdr:cNvSpPr/>
      </xdr:nvSpPr>
      <xdr:spPr>
        <a:xfrm>
          <a:off x="39370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19249</xdr:rowOff>
    </xdr:from>
    <xdr:ext cx="736600" cy="259045"/>
    <xdr:sp macro="" textlink="">
      <xdr:nvSpPr>
        <xdr:cNvPr id="212" name="テキスト ボックス 211"/>
        <xdr:cNvSpPr txBox="1"/>
      </xdr:nvSpPr>
      <xdr:spPr>
        <a:xfrm>
          <a:off x="3606800" y="927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68035</xdr:rowOff>
    </xdr:from>
    <xdr:to>
      <xdr:col>15</xdr:col>
      <xdr:colOff>149225</xdr:colOff>
      <xdr:row>55</xdr:row>
      <xdr:rowOff>169635</xdr:rowOff>
    </xdr:to>
    <xdr:sp macro="" textlink="">
      <xdr:nvSpPr>
        <xdr:cNvPr id="213" name="楕円 212"/>
        <xdr:cNvSpPr/>
      </xdr:nvSpPr>
      <xdr:spPr>
        <a:xfrm>
          <a:off x="3048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8362</xdr:rowOff>
    </xdr:from>
    <xdr:ext cx="762000" cy="259045"/>
    <xdr:sp macro="" textlink="">
      <xdr:nvSpPr>
        <xdr:cNvPr id="214" name="テキスト ボックス 213"/>
        <xdr:cNvSpPr txBox="1"/>
      </xdr:nvSpPr>
      <xdr:spPr>
        <a:xfrm>
          <a:off x="2717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35378</xdr:rowOff>
    </xdr:from>
    <xdr:to>
      <xdr:col>11</xdr:col>
      <xdr:colOff>60325</xdr:colOff>
      <xdr:row>55</xdr:row>
      <xdr:rowOff>136978</xdr:rowOff>
    </xdr:to>
    <xdr:sp macro="" textlink="">
      <xdr:nvSpPr>
        <xdr:cNvPr id="215" name="楕円 214"/>
        <xdr:cNvSpPr/>
      </xdr:nvSpPr>
      <xdr:spPr>
        <a:xfrm>
          <a:off x="2159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147155</xdr:rowOff>
    </xdr:from>
    <xdr:ext cx="762000" cy="259045"/>
    <xdr:sp macro="" textlink="">
      <xdr:nvSpPr>
        <xdr:cNvPr id="216" name="テキスト ボックス 215"/>
        <xdr:cNvSpPr txBox="1"/>
      </xdr:nvSpPr>
      <xdr:spPr>
        <a:xfrm>
          <a:off x="1828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35378</xdr:rowOff>
    </xdr:from>
    <xdr:to>
      <xdr:col>6</xdr:col>
      <xdr:colOff>171450</xdr:colOff>
      <xdr:row>55</xdr:row>
      <xdr:rowOff>136978</xdr:rowOff>
    </xdr:to>
    <xdr:sp macro="" textlink="">
      <xdr:nvSpPr>
        <xdr:cNvPr id="217" name="楕円 216"/>
        <xdr:cNvSpPr/>
      </xdr:nvSpPr>
      <xdr:spPr>
        <a:xfrm>
          <a:off x="1270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121755</xdr:rowOff>
    </xdr:from>
    <xdr:ext cx="762000" cy="259045"/>
    <xdr:sp macro="" textlink="">
      <xdr:nvSpPr>
        <xdr:cNvPr id="218" name="テキスト ボックス 217"/>
        <xdr:cNvSpPr txBox="1"/>
      </xdr:nvSpPr>
      <xdr:spPr>
        <a:xfrm>
          <a:off x="939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類似団体の平均値を大きく下回る</a:t>
          </a:r>
          <a:r>
            <a:rPr kumimoji="1" lang="en-US" altLang="ja-JP" sz="1100">
              <a:latin typeface="ＭＳ Ｐゴシック" panose="020B0600070205080204" pitchFamily="50" charset="-128"/>
              <a:ea typeface="ＭＳ Ｐゴシック" panose="020B0600070205080204" pitchFamily="50" charset="-128"/>
            </a:rPr>
            <a:t>13.3</a:t>
          </a:r>
          <a:r>
            <a:rPr kumimoji="1" lang="ja-JP" altLang="en-US" sz="1100">
              <a:latin typeface="ＭＳ Ｐゴシック" panose="020B0600070205080204" pitchFamily="50" charset="-128"/>
              <a:ea typeface="ＭＳ Ｐゴシック" panose="020B0600070205080204" pitchFamily="50" charset="-128"/>
            </a:rPr>
            <a:t>％であり、前年度と比べると</a:t>
          </a:r>
          <a:r>
            <a:rPr kumimoji="1" lang="en-US" altLang="ja-JP" sz="1100">
              <a:latin typeface="ＭＳ Ｐゴシック" panose="020B0600070205080204" pitchFamily="50" charset="-128"/>
              <a:ea typeface="ＭＳ Ｐゴシック" panose="020B0600070205080204" pitchFamily="50" charset="-128"/>
            </a:rPr>
            <a:t>0.2</a:t>
          </a:r>
          <a:r>
            <a:rPr kumimoji="1" lang="ja-JP" altLang="en-US" sz="1100">
              <a:latin typeface="ＭＳ Ｐゴシック" panose="020B0600070205080204" pitchFamily="50" charset="-128"/>
              <a:ea typeface="ＭＳ Ｐゴシック" panose="020B0600070205080204" pitchFamily="50" charset="-128"/>
            </a:rPr>
            <a:t>イント増加した。全国平均を下回る値で推移していたが</a:t>
          </a:r>
          <a:r>
            <a:rPr kumimoji="1" lang="en-US" altLang="ja-JP" sz="1100">
              <a:latin typeface="ＭＳ Ｐゴシック" panose="020B0600070205080204" pitchFamily="50" charset="-128"/>
              <a:ea typeface="ＭＳ Ｐゴシック" panose="020B0600070205080204" pitchFamily="50" charset="-128"/>
            </a:rPr>
            <a:t>H30</a:t>
          </a:r>
          <a:r>
            <a:rPr kumimoji="1" lang="ja-JP" altLang="en-US" sz="1100">
              <a:latin typeface="ＭＳ Ｐゴシック" panose="020B0600070205080204" pitchFamily="50" charset="-128"/>
              <a:ea typeface="ＭＳ Ｐゴシック" panose="020B0600070205080204" pitchFamily="50" charset="-128"/>
            </a:rPr>
            <a:t>では同数値となった。、今後は、令和２年度に下水道事業、簡易水道事業が法適化されることにより繰出金の性質変更による減が見込まれているものの、高齢化による介護保険特別会計などへの繰出金や施設の老朽化に伴う維持修繕費の増加が見込まれるため、各特別会計の経費の節減を図り、普通会計の負担額を減らしていくよう努めるとともに、公共施設等総合管理計画に掲げた方針に沿った施設別の個別計画を策定していく中で、公共施設の現状を把握し、より効果的な措置を施し、施設の長寿命化等を図っていく。</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60</xdr:row>
      <xdr:rowOff>156391</xdr:rowOff>
    </xdr:to>
    <xdr:cxnSp macro="">
      <xdr:nvCxnSpPr>
        <xdr:cNvPr id="248" name="直線コネクタ 247"/>
        <xdr:cNvCxnSpPr/>
      </xdr:nvCxnSpPr>
      <xdr:spPr>
        <a:xfrm flipV="1">
          <a:off x="16510000" y="9189357"/>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128468</xdr:rowOff>
    </xdr:from>
    <xdr:ext cx="762000" cy="259045"/>
    <xdr:sp macro="" textlink="">
      <xdr:nvSpPr>
        <xdr:cNvPr id="249" name="その他最小値テキスト"/>
        <xdr:cNvSpPr txBox="1"/>
      </xdr:nvSpPr>
      <xdr:spPr>
        <a:xfrm>
          <a:off x="16598900" y="10415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156391</xdr:rowOff>
    </xdr:from>
    <xdr:to>
      <xdr:col>82</xdr:col>
      <xdr:colOff>196850</xdr:colOff>
      <xdr:row>60</xdr:row>
      <xdr:rowOff>156391</xdr:rowOff>
    </xdr:to>
    <xdr:cxnSp macro="">
      <xdr:nvCxnSpPr>
        <xdr:cNvPr id="250" name="直線コネクタ 249"/>
        <xdr:cNvCxnSpPr/>
      </xdr:nvCxnSpPr>
      <xdr:spPr>
        <a:xfrm>
          <a:off x="16421100" y="1044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51" name="その他最大値テキスト"/>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2" name="直線コネクタ 251"/>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125367</xdr:rowOff>
    </xdr:from>
    <xdr:to>
      <xdr:col>82</xdr:col>
      <xdr:colOff>107950</xdr:colOff>
      <xdr:row>55</xdr:row>
      <xdr:rowOff>138430</xdr:rowOff>
    </xdr:to>
    <xdr:cxnSp macro="">
      <xdr:nvCxnSpPr>
        <xdr:cNvPr id="253" name="直線コネクタ 252"/>
        <xdr:cNvCxnSpPr/>
      </xdr:nvCxnSpPr>
      <xdr:spPr>
        <a:xfrm>
          <a:off x="15671800" y="9555117"/>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54" name="その他平均値テキスト"/>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5" name="フローチャート: 判断 254"/>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60053</xdr:rowOff>
    </xdr:from>
    <xdr:to>
      <xdr:col>78</xdr:col>
      <xdr:colOff>69850</xdr:colOff>
      <xdr:row>55</xdr:row>
      <xdr:rowOff>125367</xdr:rowOff>
    </xdr:to>
    <xdr:cxnSp macro="">
      <xdr:nvCxnSpPr>
        <xdr:cNvPr id="256" name="直線コネクタ 255"/>
        <xdr:cNvCxnSpPr/>
      </xdr:nvCxnSpPr>
      <xdr:spPr>
        <a:xfrm>
          <a:off x="14782800" y="948980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59872</xdr:rowOff>
    </xdr:from>
    <xdr:to>
      <xdr:col>78</xdr:col>
      <xdr:colOff>120650</xdr:colOff>
      <xdr:row>56</xdr:row>
      <xdr:rowOff>161472</xdr:rowOff>
    </xdr:to>
    <xdr:sp macro="" textlink="">
      <xdr:nvSpPr>
        <xdr:cNvPr id="257" name="フローチャート: 判断 256"/>
        <xdr:cNvSpPr/>
      </xdr:nvSpPr>
      <xdr:spPr>
        <a:xfrm>
          <a:off x="15621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146249</xdr:rowOff>
    </xdr:from>
    <xdr:ext cx="736600" cy="259045"/>
    <xdr:sp macro="" textlink="">
      <xdr:nvSpPr>
        <xdr:cNvPr id="258" name="テキスト ボックス 257"/>
        <xdr:cNvSpPr txBox="1"/>
      </xdr:nvSpPr>
      <xdr:spPr>
        <a:xfrm>
          <a:off x="15290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20865</xdr:rowOff>
    </xdr:from>
    <xdr:to>
      <xdr:col>73</xdr:col>
      <xdr:colOff>180975</xdr:colOff>
      <xdr:row>55</xdr:row>
      <xdr:rowOff>60053</xdr:rowOff>
    </xdr:to>
    <xdr:cxnSp macro="">
      <xdr:nvCxnSpPr>
        <xdr:cNvPr id="259" name="直線コネクタ 258"/>
        <xdr:cNvCxnSpPr/>
      </xdr:nvCxnSpPr>
      <xdr:spPr>
        <a:xfrm>
          <a:off x="13893800" y="9450615"/>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46809</xdr:rowOff>
    </xdr:from>
    <xdr:to>
      <xdr:col>74</xdr:col>
      <xdr:colOff>31750</xdr:colOff>
      <xdr:row>56</xdr:row>
      <xdr:rowOff>148409</xdr:rowOff>
    </xdr:to>
    <xdr:sp macro="" textlink="">
      <xdr:nvSpPr>
        <xdr:cNvPr id="260" name="フローチャート: 判断 259"/>
        <xdr:cNvSpPr/>
      </xdr:nvSpPr>
      <xdr:spPr>
        <a:xfrm>
          <a:off x="14732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133186</xdr:rowOff>
    </xdr:from>
    <xdr:ext cx="762000" cy="259045"/>
    <xdr:sp macro="" textlink="">
      <xdr:nvSpPr>
        <xdr:cNvPr id="261" name="テキスト ボックス 260"/>
        <xdr:cNvSpPr txBox="1"/>
      </xdr:nvSpPr>
      <xdr:spPr>
        <a:xfrm>
          <a:off x="14401800" y="9734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14333</xdr:rowOff>
    </xdr:from>
    <xdr:to>
      <xdr:col>69</xdr:col>
      <xdr:colOff>92075</xdr:colOff>
      <xdr:row>55</xdr:row>
      <xdr:rowOff>20865</xdr:rowOff>
    </xdr:to>
    <xdr:cxnSp macro="">
      <xdr:nvCxnSpPr>
        <xdr:cNvPr id="262" name="直線コネクタ 261"/>
        <xdr:cNvCxnSpPr/>
      </xdr:nvCxnSpPr>
      <xdr:spPr>
        <a:xfrm>
          <a:off x="13004800" y="9444083"/>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166007</xdr:rowOff>
    </xdr:from>
    <xdr:to>
      <xdr:col>69</xdr:col>
      <xdr:colOff>142875</xdr:colOff>
      <xdr:row>56</xdr:row>
      <xdr:rowOff>96157</xdr:rowOff>
    </xdr:to>
    <xdr:sp macro="" textlink="">
      <xdr:nvSpPr>
        <xdr:cNvPr id="263" name="フローチャート: 判断 262"/>
        <xdr:cNvSpPr/>
      </xdr:nvSpPr>
      <xdr:spPr>
        <a:xfrm>
          <a:off x="13843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80934</xdr:rowOff>
    </xdr:from>
    <xdr:ext cx="762000" cy="259045"/>
    <xdr:sp macro="" textlink="">
      <xdr:nvSpPr>
        <xdr:cNvPr id="264" name="テキスト ボックス 263"/>
        <xdr:cNvSpPr txBox="1"/>
      </xdr:nvSpPr>
      <xdr:spPr>
        <a:xfrm>
          <a:off x="13512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166007</xdr:rowOff>
    </xdr:from>
    <xdr:to>
      <xdr:col>65</xdr:col>
      <xdr:colOff>53975</xdr:colOff>
      <xdr:row>56</xdr:row>
      <xdr:rowOff>96157</xdr:rowOff>
    </xdr:to>
    <xdr:sp macro="" textlink="">
      <xdr:nvSpPr>
        <xdr:cNvPr id="265" name="フローチャート: 判断 264"/>
        <xdr:cNvSpPr/>
      </xdr:nvSpPr>
      <xdr:spPr>
        <a:xfrm>
          <a:off x="12954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80934</xdr:rowOff>
    </xdr:from>
    <xdr:ext cx="762000" cy="259045"/>
    <xdr:sp macro="" textlink="">
      <xdr:nvSpPr>
        <xdr:cNvPr id="266" name="テキスト ボックス 265"/>
        <xdr:cNvSpPr txBox="1"/>
      </xdr:nvSpPr>
      <xdr:spPr>
        <a:xfrm>
          <a:off x="12623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87630</xdr:rowOff>
    </xdr:from>
    <xdr:to>
      <xdr:col>82</xdr:col>
      <xdr:colOff>158750</xdr:colOff>
      <xdr:row>56</xdr:row>
      <xdr:rowOff>17780</xdr:rowOff>
    </xdr:to>
    <xdr:sp macro="" textlink="">
      <xdr:nvSpPr>
        <xdr:cNvPr id="272" name="楕円 271"/>
        <xdr:cNvSpPr/>
      </xdr:nvSpPr>
      <xdr:spPr>
        <a:xfrm>
          <a:off x="164592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104157</xdr:rowOff>
    </xdr:from>
    <xdr:ext cx="762000" cy="259045"/>
    <xdr:sp macro="" textlink="">
      <xdr:nvSpPr>
        <xdr:cNvPr id="273" name="その他該当値テキスト"/>
        <xdr:cNvSpPr txBox="1"/>
      </xdr:nvSpPr>
      <xdr:spPr>
        <a:xfrm>
          <a:off x="165989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74567</xdr:rowOff>
    </xdr:from>
    <xdr:to>
      <xdr:col>78</xdr:col>
      <xdr:colOff>120650</xdr:colOff>
      <xdr:row>56</xdr:row>
      <xdr:rowOff>4717</xdr:rowOff>
    </xdr:to>
    <xdr:sp macro="" textlink="">
      <xdr:nvSpPr>
        <xdr:cNvPr id="274" name="楕円 273"/>
        <xdr:cNvSpPr/>
      </xdr:nvSpPr>
      <xdr:spPr>
        <a:xfrm>
          <a:off x="15621000" y="9504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14894</xdr:rowOff>
    </xdr:from>
    <xdr:ext cx="736600" cy="259045"/>
    <xdr:sp macro="" textlink="">
      <xdr:nvSpPr>
        <xdr:cNvPr id="275" name="テキスト ボックス 274"/>
        <xdr:cNvSpPr txBox="1"/>
      </xdr:nvSpPr>
      <xdr:spPr>
        <a:xfrm>
          <a:off x="15290800" y="92731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9253</xdr:rowOff>
    </xdr:from>
    <xdr:to>
      <xdr:col>74</xdr:col>
      <xdr:colOff>31750</xdr:colOff>
      <xdr:row>55</xdr:row>
      <xdr:rowOff>110853</xdr:rowOff>
    </xdr:to>
    <xdr:sp macro="" textlink="">
      <xdr:nvSpPr>
        <xdr:cNvPr id="276" name="楕円 275"/>
        <xdr:cNvSpPr/>
      </xdr:nvSpPr>
      <xdr:spPr>
        <a:xfrm>
          <a:off x="14732000" y="943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121030</xdr:rowOff>
    </xdr:from>
    <xdr:ext cx="762000" cy="259045"/>
    <xdr:sp macro="" textlink="">
      <xdr:nvSpPr>
        <xdr:cNvPr id="277" name="テキスト ボックス 276"/>
        <xdr:cNvSpPr txBox="1"/>
      </xdr:nvSpPr>
      <xdr:spPr>
        <a:xfrm>
          <a:off x="14401800" y="9207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141515</xdr:rowOff>
    </xdr:from>
    <xdr:to>
      <xdr:col>69</xdr:col>
      <xdr:colOff>142875</xdr:colOff>
      <xdr:row>55</xdr:row>
      <xdr:rowOff>71665</xdr:rowOff>
    </xdr:to>
    <xdr:sp macro="" textlink="">
      <xdr:nvSpPr>
        <xdr:cNvPr id="278" name="楕円 277"/>
        <xdr:cNvSpPr/>
      </xdr:nvSpPr>
      <xdr:spPr>
        <a:xfrm>
          <a:off x="13843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81842</xdr:rowOff>
    </xdr:from>
    <xdr:ext cx="762000" cy="259045"/>
    <xdr:sp macro="" textlink="">
      <xdr:nvSpPr>
        <xdr:cNvPr id="279" name="テキスト ボックス 278"/>
        <xdr:cNvSpPr txBox="1"/>
      </xdr:nvSpPr>
      <xdr:spPr>
        <a:xfrm>
          <a:off x="13512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134983</xdr:rowOff>
    </xdr:from>
    <xdr:to>
      <xdr:col>65</xdr:col>
      <xdr:colOff>53975</xdr:colOff>
      <xdr:row>55</xdr:row>
      <xdr:rowOff>65133</xdr:rowOff>
    </xdr:to>
    <xdr:sp macro="" textlink="">
      <xdr:nvSpPr>
        <xdr:cNvPr id="280" name="楕円 279"/>
        <xdr:cNvSpPr/>
      </xdr:nvSpPr>
      <xdr:spPr>
        <a:xfrm>
          <a:off x="12954000" y="9393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75310</xdr:rowOff>
    </xdr:from>
    <xdr:ext cx="762000" cy="259045"/>
    <xdr:sp macro="" textlink="">
      <xdr:nvSpPr>
        <xdr:cNvPr id="281" name="テキスト ボックス 280"/>
        <xdr:cNvSpPr txBox="1"/>
      </xdr:nvSpPr>
      <xdr:spPr>
        <a:xfrm>
          <a:off x="12623800" y="9162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類似団体の平均値を上回る</a:t>
          </a:r>
          <a:r>
            <a:rPr kumimoji="1" lang="en-US" altLang="ja-JP" sz="1100">
              <a:latin typeface="ＭＳ Ｐゴシック" panose="020B0600070205080204" pitchFamily="50" charset="-128"/>
              <a:ea typeface="ＭＳ Ｐゴシック" panose="020B0600070205080204" pitchFamily="50" charset="-128"/>
            </a:rPr>
            <a:t>12.9</a:t>
          </a:r>
          <a:r>
            <a:rPr kumimoji="1" lang="ja-JP" altLang="en-US" sz="1100">
              <a:latin typeface="ＭＳ Ｐゴシック" panose="020B0600070205080204" pitchFamily="50" charset="-128"/>
              <a:ea typeface="ＭＳ Ｐゴシック" panose="020B0600070205080204" pitchFamily="50" charset="-128"/>
            </a:rPr>
            <a:t>％であり、前年度より</a:t>
          </a:r>
          <a:r>
            <a:rPr kumimoji="1" lang="en-US" altLang="ja-JP" sz="1100">
              <a:latin typeface="ＭＳ Ｐゴシック" panose="020B0600070205080204" pitchFamily="50" charset="-128"/>
              <a:ea typeface="ＭＳ Ｐゴシック" panose="020B0600070205080204" pitchFamily="50" charset="-128"/>
            </a:rPr>
            <a:t>0.1</a:t>
          </a:r>
          <a:r>
            <a:rPr kumimoji="1" lang="ja-JP" altLang="en-US" sz="1100">
              <a:latin typeface="ＭＳ Ｐゴシック" panose="020B0600070205080204" pitchFamily="50" charset="-128"/>
              <a:ea typeface="ＭＳ Ｐゴシック" panose="020B0600070205080204" pitchFamily="50" charset="-128"/>
            </a:rPr>
            <a:t>ポイント増加した。老人福祉センター閉鎖に伴う運営費補助金の減等はあったものの、ふるさと納税返礼品購入費の増や甲府・峡東クリーンセンター建設費の元金償還が始まったことによる負担金の増などが要因として挙げられる。今後は、令和２年度に下水道事業、簡易水道事業が法適化されることにより性質変更に伴う増が見込まれているが、類似団体平均に近づく数値となるよう、各種補助金や負担金などの必要性や効果を充分検討し、縮減に努める。</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88138</xdr:rowOff>
    </xdr:from>
    <xdr:to>
      <xdr:col>82</xdr:col>
      <xdr:colOff>107950</xdr:colOff>
      <xdr:row>39</xdr:row>
      <xdr:rowOff>92710</xdr:rowOff>
    </xdr:to>
    <xdr:cxnSp macro="">
      <xdr:nvCxnSpPr>
        <xdr:cNvPr id="306" name="直線コネクタ 305"/>
        <xdr:cNvCxnSpPr/>
      </xdr:nvCxnSpPr>
      <xdr:spPr>
        <a:xfrm flipV="1">
          <a:off x="16510000" y="5745988"/>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64787</xdr:rowOff>
    </xdr:from>
    <xdr:ext cx="762000" cy="259045"/>
    <xdr:sp macro="" textlink="">
      <xdr:nvSpPr>
        <xdr:cNvPr id="307"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92710</xdr:rowOff>
    </xdr:from>
    <xdr:to>
      <xdr:col>82</xdr:col>
      <xdr:colOff>196850</xdr:colOff>
      <xdr:row>39</xdr:row>
      <xdr:rowOff>92710</xdr:rowOff>
    </xdr:to>
    <xdr:cxnSp macro="">
      <xdr:nvCxnSpPr>
        <xdr:cNvPr id="308" name="直線コネクタ 307"/>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3065</xdr:rowOff>
    </xdr:from>
    <xdr:ext cx="762000" cy="259045"/>
    <xdr:sp macro="" textlink="">
      <xdr:nvSpPr>
        <xdr:cNvPr id="309" name="補助費等最大値テキスト"/>
        <xdr:cNvSpPr txBox="1"/>
      </xdr:nvSpPr>
      <xdr:spPr>
        <a:xfrm>
          <a:off x="16598900" y="5489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88138</xdr:rowOff>
    </xdr:from>
    <xdr:to>
      <xdr:col>82</xdr:col>
      <xdr:colOff>196850</xdr:colOff>
      <xdr:row>33</xdr:row>
      <xdr:rowOff>88138</xdr:rowOff>
    </xdr:to>
    <xdr:cxnSp macro="">
      <xdr:nvCxnSpPr>
        <xdr:cNvPr id="310" name="直線コネクタ 309"/>
        <xdr:cNvCxnSpPr/>
      </xdr:nvCxnSpPr>
      <xdr:spPr>
        <a:xfrm>
          <a:off x="16421100" y="5745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140716</xdr:rowOff>
    </xdr:from>
    <xdr:to>
      <xdr:col>82</xdr:col>
      <xdr:colOff>107950</xdr:colOff>
      <xdr:row>36</xdr:row>
      <xdr:rowOff>145288</xdr:rowOff>
    </xdr:to>
    <xdr:cxnSp macro="">
      <xdr:nvCxnSpPr>
        <xdr:cNvPr id="311" name="直線コネクタ 310"/>
        <xdr:cNvCxnSpPr/>
      </xdr:nvCxnSpPr>
      <xdr:spPr>
        <a:xfrm>
          <a:off x="15671800" y="631291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37863</xdr:rowOff>
    </xdr:from>
    <xdr:ext cx="762000" cy="259045"/>
    <xdr:sp macro="" textlink="">
      <xdr:nvSpPr>
        <xdr:cNvPr id="312" name="補助費等平均値テキスト"/>
        <xdr:cNvSpPr txBox="1"/>
      </xdr:nvSpPr>
      <xdr:spPr>
        <a:xfrm>
          <a:off x="16598900" y="6038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21336</xdr:rowOff>
    </xdr:from>
    <xdr:to>
      <xdr:col>82</xdr:col>
      <xdr:colOff>158750</xdr:colOff>
      <xdr:row>36</xdr:row>
      <xdr:rowOff>122936</xdr:rowOff>
    </xdr:to>
    <xdr:sp macro="" textlink="">
      <xdr:nvSpPr>
        <xdr:cNvPr id="313" name="フローチャート: 判断 312"/>
        <xdr:cNvSpPr/>
      </xdr:nvSpPr>
      <xdr:spPr>
        <a:xfrm>
          <a:off x="164592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140716</xdr:rowOff>
    </xdr:from>
    <xdr:to>
      <xdr:col>78</xdr:col>
      <xdr:colOff>69850</xdr:colOff>
      <xdr:row>36</xdr:row>
      <xdr:rowOff>140716</xdr:rowOff>
    </xdr:to>
    <xdr:cxnSp macro="">
      <xdr:nvCxnSpPr>
        <xdr:cNvPr id="314" name="直線コネクタ 313"/>
        <xdr:cNvCxnSpPr/>
      </xdr:nvCxnSpPr>
      <xdr:spPr>
        <a:xfrm>
          <a:off x="14782800" y="63129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3048</xdr:rowOff>
    </xdr:from>
    <xdr:to>
      <xdr:col>78</xdr:col>
      <xdr:colOff>120650</xdr:colOff>
      <xdr:row>36</xdr:row>
      <xdr:rowOff>104648</xdr:rowOff>
    </xdr:to>
    <xdr:sp macro="" textlink="">
      <xdr:nvSpPr>
        <xdr:cNvPr id="315" name="フローチャート: 判断 314"/>
        <xdr:cNvSpPr/>
      </xdr:nvSpPr>
      <xdr:spPr>
        <a:xfrm>
          <a:off x="15621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114825</xdr:rowOff>
    </xdr:from>
    <xdr:ext cx="736600" cy="259045"/>
    <xdr:sp macro="" textlink="">
      <xdr:nvSpPr>
        <xdr:cNvPr id="316" name="テキスト ボックス 315"/>
        <xdr:cNvSpPr txBox="1"/>
      </xdr:nvSpPr>
      <xdr:spPr>
        <a:xfrm>
          <a:off x="15290800" y="5944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140716</xdr:rowOff>
    </xdr:from>
    <xdr:to>
      <xdr:col>73</xdr:col>
      <xdr:colOff>180975</xdr:colOff>
      <xdr:row>36</xdr:row>
      <xdr:rowOff>159004</xdr:rowOff>
    </xdr:to>
    <xdr:cxnSp macro="">
      <xdr:nvCxnSpPr>
        <xdr:cNvPr id="317" name="直線コネクタ 316"/>
        <xdr:cNvCxnSpPr/>
      </xdr:nvCxnSpPr>
      <xdr:spPr>
        <a:xfrm flipV="1">
          <a:off x="13893800" y="631291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160782</xdr:rowOff>
    </xdr:from>
    <xdr:to>
      <xdr:col>74</xdr:col>
      <xdr:colOff>31750</xdr:colOff>
      <xdr:row>36</xdr:row>
      <xdr:rowOff>90932</xdr:rowOff>
    </xdr:to>
    <xdr:sp macro="" textlink="">
      <xdr:nvSpPr>
        <xdr:cNvPr id="318" name="フローチャート: 判断 317"/>
        <xdr:cNvSpPr/>
      </xdr:nvSpPr>
      <xdr:spPr>
        <a:xfrm>
          <a:off x="14732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101109</xdr:rowOff>
    </xdr:from>
    <xdr:ext cx="762000" cy="259045"/>
    <xdr:sp macro="" textlink="">
      <xdr:nvSpPr>
        <xdr:cNvPr id="319" name="テキスト ボックス 318"/>
        <xdr:cNvSpPr txBox="1"/>
      </xdr:nvSpPr>
      <xdr:spPr>
        <a:xfrm>
          <a:off x="14401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149860</xdr:rowOff>
    </xdr:from>
    <xdr:to>
      <xdr:col>69</xdr:col>
      <xdr:colOff>92075</xdr:colOff>
      <xdr:row>36</xdr:row>
      <xdr:rowOff>159004</xdr:rowOff>
    </xdr:to>
    <xdr:cxnSp macro="">
      <xdr:nvCxnSpPr>
        <xdr:cNvPr id="320" name="直線コネクタ 319"/>
        <xdr:cNvCxnSpPr/>
      </xdr:nvCxnSpPr>
      <xdr:spPr>
        <a:xfrm>
          <a:off x="13004800" y="63220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7620</xdr:rowOff>
    </xdr:from>
    <xdr:to>
      <xdr:col>69</xdr:col>
      <xdr:colOff>142875</xdr:colOff>
      <xdr:row>36</xdr:row>
      <xdr:rowOff>109220</xdr:rowOff>
    </xdr:to>
    <xdr:sp macro="" textlink="">
      <xdr:nvSpPr>
        <xdr:cNvPr id="321" name="フローチャート: 判断 320"/>
        <xdr:cNvSpPr/>
      </xdr:nvSpPr>
      <xdr:spPr>
        <a:xfrm>
          <a:off x="13843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119397</xdr:rowOff>
    </xdr:from>
    <xdr:ext cx="762000" cy="259045"/>
    <xdr:sp macro="" textlink="">
      <xdr:nvSpPr>
        <xdr:cNvPr id="322" name="テキスト ボックス 321"/>
        <xdr:cNvSpPr txBox="1"/>
      </xdr:nvSpPr>
      <xdr:spPr>
        <a:xfrm>
          <a:off x="13512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25908</xdr:rowOff>
    </xdr:from>
    <xdr:to>
      <xdr:col>65</xdr:col>
      <xdr:colOff>53975</xdr:colOff>
      <xdr:row>36</xdr:row>
      <xdr:rowOff>127508</xdr:rowOff>
    </xdr:to>
    <xdr:sp macro="" textlink="">
      <xdr:nvSpPr>
        <xdr:cNvPr id="323" name="フローチャート: 判断 322"/>
        <xdr:cNvSpPr/>
      </xdr:nvSpPr>
      <xdr:spPr>
        <a:xfrm>
          <a:off x="12954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137685</xdr:rowOff>
    </xdr:from>
    <xdr:ext cx="762000" cy="259045"/>
    <xdr:sp macro="" textlink="">
      <xdr:nvSpPr>
        <xdr:cNvPr id="324" name="テキスト ボックス 323"/>
        <xdr:cNvSpPr txBox="1"/>
      </xdr:nvSpPr>
      <xdr:spPr>
        <a:xfrm>
          <a:off x="12623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94488</xdr:rowOff>
    </xdr:from>
    <xdr:to>
      <xdr:col>82</xdr:col>
      <xdr:colOff>158750</xdr:colOff>
      <xdr:row>37</xdr:row>
      <xdr:rowOff>24638</xdr:rowOff>
    </xdr:to>
    <xdr:sp macro="" textlink="">
      <xdr:nvSpPr>
        <xdr:cNvPr id="330" name="楕円 329"/>
        <xdr:cNvSpPr/>
      </xdr:nvSpPr>
      <xdr:spPr>
        <a:xfrm>
          <a:off x="164592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66565</xdr:rowOff>
    </xdr:from>
    <xdr:ext cx="762000" cy="259045"/>
    <xdr:sp macro="" textlink="">
      <xdr:nvSpPr>
        <xdr:cNvPr id="331" name="補助費等該当値テキスト"/>
        <xdr:cNvSpPr txBox="1"/>
      </xdr:nvSpPr>
      <xdr:spPr>
        <a:xfrm>
          <a:off x="165989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89916</xdr:rowOff>
    </xdr:from>
    <xdr:to>
      <xdr:col>78</xdr:col>
      <xdr:colOff>120650</xdr:colOff>
      <xdr:row>37</xdr:row>
      <xdr:rowOff>20066</xdr:rowOff>
    </xdr:to>
    <xdr:sp macro="" textlink="">
      <xdr:nvSpPr>
        <xdr:cNvPr id="332" name="楕円 331"/>
        <xdr:cNvSpPr/>
      </xdr:nvSpPr>
      <xdr:spPr>
        <a:xfrm>
          <a:off x="15621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4843</xdr:rowOff>
    </xdr:from>
    <xdr:ext cx="736600" cy="259045"/>
    <xdr:sp macro="" textlink="">
      <xdr:nvSpPr>
        <xdr:cNvPr id="333" name="テキスト ボックス 332"/>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89916</xdr:rowOff>
    </xdr:from>
    <xdr:to>
      <xdr:col>74</xdr:col>
      <xdr:colOff>31750</xdr:colOff>
      <xdr:row>37</xdr:row>
      <xdr:rowOff>20066</xdr:rowOff>
    </xdr:to>
    <xdr:sp macro="" textlink="">
      <xdr:nvSpPr>
        <xdr:cNvPr id="334" name="楕円 333"/>
        <xdr:cNvSpPr/>
      </xdr:nvSpPr>
      <xdr:spPr>
        <a:xfrm>
          <a:off x="14732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4843</xdr:rowOff>
    </xdr:from>
    <xdr:ext cx="762000" cy="259045"/>
    <xdr:sp macro="" textlink="">
      <xdr:nvSpPr>
        <xdr:cNvPr id="335" name="テキスト ボックス 334"/>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108204</xdr:rowOff>
    </xdr:from>
    <xdr:to>
      <xdr:col>69</xdr:col>
      <xdr:colOff>142875</xdr:colOff>
      <xdr:row>37</xdr:row>
      <xdr:rowOff>38354</xdr:rowOff>
    </xdr:to>
    <xdr:sp macro="" textlink="">
      <xdr:nvSpPr>
        <xdr:cNvPr id="336" name="楕円 335"/>
        <xdr:cNvSpPr/>
      </xdr:nvSpPr>
      <xdr:spPr>
        <a:xfrm>
          <a:off x="13843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23131</xdr:rowOff>
    </xdr:from>
    <xdr:ext cx="762000" cy="259045"/>
    <xdr:sp macro="" textlink="">
      <xdr:nvSpPr>
        <xdr:cNvPr id="337" name="テキスト ボックス 336"/>
        <xdr:cNvSpPr txBox="1"/>
      </xdr:nvSpPr>
      <xdr:spPr>
        <a:xfrm>
          <a:off x="13512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99060</xdr:rowOff>
    </xdr:from>
    <xdr:to>
      <xdr:col>65</xdr:col>
      <xdr:colOff>53975</xdr:colOff>
      <xdr:row>37</xdr:row>
      <xdr:rowOff>29210</xdr:rowOff>
    </xdr:to>
    <xdr:sp macro="" textlink="">
      <xdr:nvSpPr>
        <xdr:cNvPr id="338" name="楕円 337"/>
        <xdr:cNvSpPr/>
      </xdr:nvSpPr>
      <xdr:spPr>
        <a:xfrm>
          <a:off x="12954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13987</xdr:rowOff>
    </xdr:from>
    <xdr:ext cx="762000" cy="259045"/>
    <xdr:sp macro="" textlink="">
      <xdr:nvSpPr>
        <xdr:cNvPr id="339" name="テキスト ボックス 338"/>
        <xdr:cNvSpPr txBox="1"/>
      </xdr:nvSpPr>
      <xdr:spPr>
        <a:xfrm>
          <a:off x="12623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類似団体の平均値を上回る</a:t>
          </a:r>
          <a:r>
            <a:rPr kumimoji="1" lang="en-US" altLang="ja-JP" sz="1200">
              <a:latin typeface="ＭＳ Ｐゴシック" panose="020B0600070205080204" pitchFamily="50" charset="-128"/>
              <a:ea typeface="ＭＳ Ｐゴシック" panose="020B0600070205080204" pitchFamily="50" charset="-128"/>
            </a:rPr>
            <a:t>22.1</a:t>
          </a:r>
          <a:r>
            <a:rPr kumimoji="1" lang="ja-JP" altLang="en-US" sz="1200">
              <a:latin typeface="ＭＳ Ｐゴシック" panose="020B0600070205080204" pitchFamily="50" charset="-128"/>
              <a:ea typeface="ＭＳ Ｐゴシック" panose="020B0600070205080204" pitchFamily="50" charset="-128"/>
            </a:rPr>
            <a:t>％であり、前年度から</a:t>
          </a:r>
          <a:r>
            <a:rPr kumimoji="1" lang="en-US" altLang="ja-JP" sz="1200">
              <a:latin typeface="ＭＳ Ｐゴシック" panose="020B0600070205080204" pitchFamily="50" charset="-128"/>
              <a:ea typeface="ＭＳ Ｐゴシック" panose="020B0600070205080204" pitchFamily="50" charset="-128"/>
            </a:rPr>
            <a:t>0.8</a:t>
          </a:r>
          <a:r>
            <a:rPr kumimoji="1" lang="ja-JP" altLang="en-US" sz="1200">
              <a:latin typeface="ＭＳ Ｐゴシック" panose="020B0600070205080204" pitchFamily="50" charset="-128"/>
              <a:ea typeface="ＭＳ Ｐゴシック" panose="020B0600070205080204" pitchFamily="50" charset="-128"/>
            </a:rPr>
            <a:t>ポイント増加している。、新市まちづくり計画に基づき実施してきた各事業の充当財源である合併特例事業債の償還が本格的になってきたことが主な要因として挙げられる。今後は、現時点で令和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年度が公債費の償還ピークとなっており、ピーク周辺で高止まりすること、また、公債費充当財源である公債費元利補給金の減少などにより公債費に係る経常収支比率の増加が見込まれる。</a:t>
          </a: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24130</xdr:rowOff>
    </xdr:from>
    <xdr:to>
      <xdr:col>24</xdr:col>
      <xdr:colOff>25400</xdr:colOff>
      <xdr:row>80</xdr:row>
      <xdr:rowOff>100330</xdr:rowOff>
    </xdr:to>
    <xdr:cxnSp macro="">
      <xdr:nvCxnSpPr>
        <xdr:cNvPr id="366" name="直線コネクタ 365"/>
        <xdr:cNvCxnSpPr/>
      </xdr:nvCxnSpPr>
      <xdr:spPr>
        <a:xfrm flipV="1">
          <a:off x="4826000" y="1271143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72407</xdr:rowOff>
    </xdr:from>
    <xdr:ext cx="762000" cy="259045"/>
    <xdr:sp macro="" textlink="">
      <xdr:nvSpPr>
        <xdr:cNvPr id="367" name="公債費最小値テキスト"/>
        <xdr:cNvSpPr txBox="1"/>
      </xdr:nvSpPr>
      <xdr:spPr>
        <a:xfrm>
          <a:off x="4914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100330</xdr:rowOff>
    </xdr:from>
    <xdr:to>
      <xdr:col>24</xdr:col>
      <xdr:colOff>114300</xdr:colOff>
      <xdr:row>80</xdr:row>
      <xdr:rowOff>100330</xdr:rowOff>
    </xdr:to>
    <xdr:cxnSp macro="">
      <xdr:nvCxnSpPr>
        <xdr:cNvPr id="368" name="直線コネクタ 367"/>
        <xdr:cNvCxnSpPr/>
      </xdr:nvCxnSpPr>
      <xdr:spPr>
        <a:xfrm>
          <a:off x="4737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110507</xdr:rowOff>
    </xdr:from>
    <xdr:ext cx="762000" cy="259045"/>
    <xdr:sp macro="" textlink="">
      <xdr:nvSpPr>
        <xdr:cNvPr id="369" name="公債費最大値テキスト"/>
        <xdr:cNvSpPr txBox="1"/>
      </xdr:nvSpPr>
      <xdr:spPr>
        <a:xfrm>
          <a:off x="4914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24130</xdr:rowOff>
    </xdr:from>
    <xdr:to>
      <xdr:col>24</xdr:col>
      <xdr:colOff>114300</xdr:colOff>
      <xdr:row>74</xdr:row>
      <xdr:rowOff>24130</xdr:rowOff>
    </xdr:to>
    <xdr:cxnSp macro="">
      <xdr:nvCxnSpPr>
        <xdr:cNvPr id="370" name="直線コネクタ 369"/>
        <xdr:cNvCxnSpPr/>
      </xdr:nvCxnSpPr>
      <xdr:spPr>
        <a:xfrm>
          <a:off x="4737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56515</xdr:rowOff>
    </xdr:from>
    <xdr:to>
      <xdr:col>24</xdr:col>
      <xdr:colOff>25400</xdr:colOff>
      <xdr:row>75</xdr:row>
      <xdr:rowOff>71755</xdr:rowOff>
    </xdr:to>
    <xdr:cxnSp macro="">
      <xdr:nvCxnSpPr>
        <xdr:cNvPr id="371" name="直線コネクタ 370"/>
        <xdr:cNvCxnSpPr/>
      </xdr:nvCxnSpPr>
      <xdr:spPr>
        <a:xfrm>
          <a:off x="3987800" y="12915265"/>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153687</xdr:rowOff>
    </xdr:from>
    <xdr:ext cx="762000" cy="259045"/>
    <xdr:sp macro="" textlink="">
      <xdr:nvSpPr>
        <xdr:cNvPr id="372" name="公債費平均値テキスト"/>
        <xdr:cNvSpPr txBox="1"/>
      </xdr:nvSpPr>
      <xdr:spPr>
        <a:xfrm>
          <a:off x="4914900" y="12669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3" name="フローチャート: 判断 372"/>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46990</xdr:rowOff>
    </xdr:from>
    <xdr:to>
      <xdr:col>19</xdr:col>
      <xdr:colOff>187325</xdr:colOff>
      <xdr:row>75</xdr:row>
      <xdr:rowOff>56515</xdr:rowOff>
    </xdr:to>
    <xdr:cxnSp macro="">
      <xdr:nvCxnSpPr>
        <xdr:cNvPr id="374" name="直線コネクタ 373"/>
        <xdr:cNvCxnSpPr/>
      </xdr:nvCxnSpPr>
      <xdr:spPr>
        <a:xfrm>
          <a:off x="3098800" y="1290574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140970</xdr:rowOff>
    </xdr:from>
    <xdr:to>
      <xdr:col>20</xdr:col>
      <xdr:colOff>38100</xdr:colOff>
      <xdr:row>75</xdr:row>
      <xdr:rowOff>71120</xdr:rowOff>
    </xdr:to>
    <xdr:sp macro="" textlink="">
      <xdr:nvSpPr>
        <xdr:cNvPr id="375" name="フローチャート: 判断 374"/>
        <xdr:cNvSpPr/>
      </xdr:nvSpPr>
      <xdr:spPr>
        <a:xfrm>
          <a:off x="3937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81297</xdr:rowOff>
    </xdr:from>
    <xdr:ext cx="736600" cy="259045"/>
    <xdr:sp macro="" textlink="">
      <xdr:nvSpPr>
        <xdr:cNvPr id="376" name="テキスト ボックス 375"/>
        <xdr:cNvSpPr txBox="1"/>
      </xdr:nvSpPr>
      <xdr:spPr>
        <a:xfrm>
          <a:off x="3606800" y="12597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27940</xdr:rowOff>
    </xdr:from>
    <xdr:to>
      <xdr:col>15</xdr:col>
      <xdr:colOff>98425</xdr:colOff>
      <xdr:row>75</xdr:row>
      <xdr:rowOff>46990</xdr:rowOff>
    </xdr:to>
    <xdr:cxnSp macro="">
      <xdr:nvCxnSpPr>
        <xdr:cNvPr id="377" name="直線コネクタ 376"/>
        <xdr:cNvCxnSpPr/>
      </xdr:nvCxnSpPr>
      <xdr:spPr>
        <a:xfrm>
          <a:off x="2209800" y="1288669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142875</xdr:rowOff>
    </xdr:from>
    <xdr:to>
      <xdr:col>15</xdr:col>
      <xdr:colOff>149225</xdr:colOff>
      <xdr:row>75</xdr:row>
      <xdr:rowOff>73025</xdr:rowOff>
    </xdr:to>
    <xdr:sp macro="" textlink="">
      <xdr:nvSpPr>
        <xdr:cNvPr id="378" name="フローチャート: 判断 377"/>
        <xdr:cNvSpPr/>
      </xdr:nvSpPr>
      <xdr:spPr>
        <a:xfrm>
          <a:off x="3048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83202</xdr:rowOff>
    </xdr:from>
    <xdr:ext cx="762000" cy="259045"/>
    <xdr:sp macro="" textlink="">
      <xdr:nvSpPr>
        <xdr:cNvPr id="379" name="テキスト ボックス 378"/>
        <xdr:cNvSpPr txBox="1"/>
      </xdr:nvSpPr>
      <xdr:spPr>
        <a:xfrm>
          <a:off x="2717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27940</xdr:rowOff>
    </xdr:from>
    <xdr:to>
      <xdr:col>11</xdr:col>
      <xdr:colOff>9525</xdr:colOff>
      <xdr:row>75</xdr:row>
      <xdr:rowOff>60325</xdr:rowOff>
    </xdr:to>
    <xdr:cxnSp macro="">
      <xdr:nvCxnSpPr>
        <xdr:cNvPr id="380" name="直線コネクタ 379"/>
        <xdr:cNvCxnSpPr/>
      </xdr:nvCxnSpPr>
      <xdr:spPr>
        <a:xfrm flipV="1">
          <a:off x="1320800" y="1288669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120015</xdr:rowOff>
    </xdr:from>
    <xdr:to>
      <xdr:col>11</xdr:col>
      <xdr:colOff>60325</xdr:colOff>
      <xdr:row>75</xdr:row>
      <xdr:rowOff>50165</xdr:rowOff>
    </xdr:to>
    <xdr:sp macro="" textlink="">
      <xdr:nvSpPr>
        <xdr:cNvPr id="381" name="フローチャート: 判断 380"/>
        <xdr:cNvSpPr/>
      </xdr:nvSpPr>
      <xdr:spPr>
        <a:xfrm>
          <a:off x="2159000" y="1280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60342</xdr:rowOff>
    </xdr:from>
    <xdr:ext cx="762000" cy="259045"/>
    <xdr:sp macro="" textlink="">
      <xdr:nvSpPr>
        <xdr:cNvPr id="382" name="テキスト ボックス 381"/>
        <xdr:cNvSpPr txBox="1"/>
      </xdr:nvSpPr>
      <xdr:spPr>
        <a:xfrm>
          <a:off x="1828800" y="1257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127635</xdr:rowOff>
    </xdr:from>
    <xdr:to>
      <xdr:col>6</xdr:col>
      <xdr:colOff>171450</xdr:colOff>
      <xdr:row>75</xdr:row>
      <xdr:rowOff>57785</xdr:rowOff>
    </xdr:to>
    <xdr:sp macro="" textlink="">
      <xdr:nvSpPr>
        <xdr:cNvPr id="383" name="フローチャート: 判断 382"/>
        <xdr:cNvSpPr/>
      </xdr:nvSpPr>
      <xdr:spPr>
        <a:xfrm>
          <a:off x="1270000" y="1281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67962</xdr:rowOff>
    </xdr:from>
    <xdr:ext cx="762000" cy="259045"/>
    <xdr:sp macro="" textlink="">
      <xdr:nvSpPr>
        <xdr:cNvPr id="384" name="テキスト ボックス 383"/>
        <xdr:cNvSpPr txBox="1"/>
      </xdr:nvSpPr>
      <xdr:spPr>
        <a:xfrm>
          <a:off x="939800" y="12583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20955</xdr:rowOff>
    </xdr:from>
    <xdr:to>
      <xdr:col>24</xdr:col>
      <xdr:colOff>76200</xdr:colOff>
      <xdr:row>75</xdr:row>
      <xdr:rowOff>122555</xdr:rowOff>
    </xdr:to>
    <xdr:sp macro="" textlink="">
      <xdr:nvSpPr>
        <xdr:cNvPr id="390" name="楕円 389"/>
        <xdr:cNvSpPr/>
      </xdr:nvSpPr>
      <xdr:spPr>
        <a:xfrm>
          <a:off x="4775200" y="1287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164482</xdr:rowOff>
    </xdr:from>
    <xdr:ext cx="762000" cy="259045"/>
    <xdr:sp macro="" textlink="">
      <xdr:nvSpPr>
        <xdr:cNvPr id="391" name="公債費該当値テキスト"/>
        <xdr:cNvSpPr txBox="1"/>
      </xdr:nvSpPr>
      <xdr:spPr>
        <a:xfrm>
          <a:off x="4914900" y="12851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5715</xdr:rowOff>
    </xdr:from>
    <xdr:to>
      <xdr:col>20</xdr:col>
      <xdr:colOff>38100</xdr:colOff>
      <xdr:row>75</xdr:row>
      <xdr:rowOff>107315</xdr:rowOff>
    </xdr:to>
    <xdr:sp macro="" textlink="">
      <xdr:nvSpPr>
        <xdr:cNvPr id="392" name="楕円 391"/>
        <xdr:cNvSpPr/>
      </xdr:nvSpPr>
      <xdr:spPr>
        <a:xfrm>
          <a:off x="3937000" y="1286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92091</xdr:rowOff>
    </xdr:from>
    <xdr:ext cx="736600" cy="259045"/>
    <xdr:sp macro="" textlink="">
      <xdr:nvSpPr>
        <xdr:cNvPr id="393" name="テキスト ボックス 392"/>
        <xdr:cNvSpPr txBox="1"/>
      </xdr:nvSpPr>
      <xdr:spPr>
        <a:xfrm>
          <a:off x="3606800" y="12950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167640</xdr:rowOff>
    </xdr:from>
    <xdr:to>
      <xdr:col>15</xdr:col>
      <xdr:colOff>149225</xdr:colOff>
      <xdr:row>75</xdr:row>
      <xdr:rowOff>97790</xdr:rowOff>
    </xdr:to>
    <xdr:sp macro="" textlink="">
      <xdr:nvSpPr>
        <xdr:cNvPr id="394" name="楕円 393"/>
        <xdr:cNvSpPr/>
      </xdr:nvSpPr>
      <xdr:spPr>
        <a:xfrm>
          <a:off x="3048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82566</xdr:rowOff>
    </xdr:from>
    <xdr:ext cx="762000" cy="259045"/>
    <xdr:sp macro="" textlink="">
      <xdr:nvSpPr>
        <xdr:cNvPr id="395" name="テキスト ボックス 394"/>
        <xdr:cNvSpPr txBox="1"/>
      </xdr:nvSpPr>
      <xdr:spPr>
        <a:xfrm>
          <a:off x="2717800" y="12941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148590</xdr:rowOff>
    </xdr:from>
    <xdr:to>
      <xdr:col>11</xdr:col>
      <xdr:colOff>60325</xdr:colOff>
      <xdr:row>75</xdr:row>
      <xdr:rowOff>78740</xdr:rowOff>
    </xdr:to>
    <xdr:sp macro="" textlink="">
      <xdr:nvSpPr>
        <xdr:cNvPr id="396" name="楕円 395"/>
        <xdr:cNvSpPr/>
      </xdr:nvSpPr>
      <xdr:spPr>
        <a:xfrm>
          <a:off x="2159000" y="1283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63517</xdr:rowOff>
    </xdr:from>
    <xdr:ext cx="762000" cy="259045"/>
    <xdr:sp macro="" textlink="">
      <xdr:nvSpPr>
        <xdr:cNvPr id="397" name="テキスト ボックス 396"/>
        <xdr:cNvSpPr txBox="1"/>
      </xdr:nvSpPr>
      <xdr:spPr>
        <a:xfrm>
          <a:off x="1828800" y="12922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9525</xdr:rowOff>
    </xdr:from>
    <xdr:to>
      <xdr:col>6</xdr:col>
      <xdr:colOff>171450</xdr:colOff>
      <xdr:row>75</xdr:row>
      <xdr:rowOff>111125</xdr:rowOff>
    </xdr:to>
    <xdr:sp macro="" textlink="">
      <xdr:nvSpPr>
        <xdr:cNvPr id="398" name="楕円 397"/>
        <xdr:cNvSpPr/>
      </xdr:nvSpPr>
      <xdr:spPr>
        <a:xfrm>
          <a:off x="1270000" y="1286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95902</xdr:rowOff>
    </xdr:from>
    <xdr:ext cx="762000" cy="259045"/>
    <xdr:sp macro="" textlink="">
      <xdr:nvSpPr>
        <xdr:cNvPr id="399" name="テキスト ボックス 398"/>
        <xdr:cNvSpPr txBox="1"/>
      </xdr:nvSpPr>
      <xdr:spPr>
        <a:xfrm>
          <a:off x="939800" y="12954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類似団体の平均値を下回る</a:t>
          </a:r>
          <a:r>
            <a:rPr kumimoji="1" lang="en-US" altLang="ja-JP" sz="1200">
              <a:latin typeface="ＭＳ Ｐゴシック" panose="020B0600070205080204" pitchFamily="50" charset="-128"/>
              <a:ea typeface="ＭＳ Ｐゴシック" panose="020B0600070205080204" pitchFamily="50" charset="-128"/>
            </a:rPr>
            <a:t>69.9</a:t>
          </a:r>
          <a:r>
            <a:rPr kumimoji="1" lang="ja-JP" altLang="en-US" sz="1200">
              <a:latin typeface="ＭＳ Ｐゴシック" panose="020B0600070205080204" pitchFamily="50" charset="-128"/>
              <a:ea typeface="ＭＳ Ｐゴシック" panose="020B0600070205080204" pitchFamily="50" charset="-128"/>
            </a:rPr>
            <a:t>％であり、前年度から</a:t>
          </a:r>
          <a:r>
            <a:rPr kumimoji="1" lang="en-US" altLang="ja-JP" sz="1200">
              <a:latin typeface="ＭＳ Ｐゴシック" panose="020B0600070205080204" pitchFamily="50" charset="-128"/>
              <a:ea typeface="ＭＳ Ｐゴシック" panose="020B0600070205080204" pitchFamily="50" charset="-128"/>
            </a:rPr>
            <a:t>0.5</a:t>
          </a:r>
          <a:r>
            <a:rPr kumimoji="1" lang="ja-JP" altLang="en-US" sz="1200">
              <a:latin typeface="ＭＳ Ｐゴシック" panose="020B0600070205080204" pitchFamily="50" charset="-128"/>
              <a:ea typeface="ＭＳ Ｐゴシック" panose="020B0600070205080204" pitchFamily="50" charset="-128"/>
            </a:rPr>
            <a:t>ポイント増加した。一般財源で賄われた経常経費は、全ての項目で前年度より増加したことが比率増加の主な要因に挙げられる。今後も類似団体の平均値を上回らないよう、第</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次行政改革大綱に示された各種施策を着実に実行するとともに、事業の抜本的な見直しを進め、経常経費の削減に努める。</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27940</xdr:rowOff>
    </xdr:from>
    <xdr:to>
      <xdr:col>82</xdr:col>
      <xdr:colOff>107950</xdr:colOff>
      <xdr:row>81</xdr:row>
      <xdr:rowOff>54611</xdr:rowOff>
    </xdr:to>
    <xdr:cxnSp macro="">
      <xdr:nvCxnSpPr>
        <xdr:cNvPr id="427" name="直線コネクタ 426"/>
        <xdr:cNvCxnSpPr/>
      </xdr:nvCxnSpPr>
      <xdr:spPr>
        <a:xfrm flipV="1">
          <a:off x="16510000" y="12715240"/>
          <a:ext cx="0" cy="1226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26688</xdr:rowOff>
    </xdr:from>
    <xdr:ext cx="762000" cy="259045"/>
    <xdr:sp macro="" textlink="">
      <xdr:nvSpPr>
        <xdr:cNvPr id="428" name="公債費以外最小値テキスト"/>
        <xdr:cNvSpPr txBox="1"/>
      </xdr:nvSpPr>
      <xdr:spPr>
        <a:xfrm>
          <a:off x="16598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54611</xdr:rowOff>
    </xdr:from>
    <xdr:to>
      <xdr:col>82</xdr:col>
      <xdr:colOff>196850</xdr:colOff>
      <xdr:row>81</xdr:row>
      <xdr:rowOff>54611</xdr:rowOff>
    </xdr:to>
    <xdr:cxnSp macro="">
      <xdr:nvCxnSpPr>
        <xdr:cNvPr id="429" name="直線コネクタ 428"/>
        <xdr:cNvCxnSpPr/>
      </xdr:nvCxnSpPr>
      <xdr:spPr>
        <a:xfrm>
          <a:off x="16421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114317</xdr:rowOff>
    </xdr:from>
    <xdr:ext cx="762000" cy="259045"/>
    <xdr:sp macro="" textlink="">
      <xdr:nvSpPr>
        <xdr:cNvPr id="430" name="公債費以外最大値テキスト"/>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27940</xdr:rowOff>
    </xdr:from>
    <xdr:to>
      <xdr:col>82</xdr:col>
      <xdr:colOff>196850</xdr:colOff>
      <xdr:row>74</xdr:row>
      <xdr:rowOff>27940</xdr:rowOff>
    </xdr:to>
    <xdr:cxnSp macro="">
      <xdr:nvCxnSpPr>
        <xdr:cNvPr id="431" name="直線コネクタ 430"/>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46989</xdr:rowOff>
    </xdr:from>
    <xdr:to>
      <xdr:col>82</xdr:col>
      <xdr:colOff>107950</xdr:colOff>
      <xdr:row>77</xdr:row>
      <xdr:rowOff>66039</xdr:rowOff>
    </xdr:to>
    <xdr:cxnSp macro="">
      <xdr:nvCxnSpPr>
        <xdr:cNvPr id="432" name="直線コネクタ 431"/>
        <xdr:cNvCxnSpPr/>
      </xdr:nvCxnSpPr>
      <xdr:spPr>
        <a:xfrm>
          <a:off x="15671800" y="13248639"/>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135907</xdr:rowOff>
    </xdr:from>
    <xdr:ext cx="762000" cy="259045"/>
    <xdr:sp macro="" textlink="">
      <xdr:nvSpPr>
        <xdr:cNvPr id="433" name="公債費以外平均値テキスト"/>
        <xdr:cNvSpPr txBox="1"/>
      </xdr:nvSpPr>
      <xdr:spPr>
        <a:xfrm>
          <a:off x="16598900" y="13337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163830</xdr:rowOff>
    </xdr:from>
    <xdr:to>
      <xdr:col>82</xdr:col>
      <xdr:colOff>158750</xdr:colOff>
      <xdr:row>78</xdr:row>
      <xdr:rowOff>93980</xdr:rowOff>
    </xdr:to>
    <xdr:sp macro="" textlink="">
      <xdr:nvSpPr>
        <xdr:cNvPr id="434" name="フローチャート: 判断 433"/>
        <xdr:cNvSpPr/>
      </xdr:nvSpPr>
      <xdr:spPr>
        <a:xfrm>
          <a:off x="164592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165100</xdr:rowOff>
    </xdr:from>
    <xdr:to>
      <xdr:col>78</xdr:col>
      <xdr:colOff>69850</xdr:colOff>
      <xdr:row>77</xdr:row>
      <xdr:rowOff>46989</xdr:rowOff>
    </xdr:to>
    <xdr:cxnSp macro="">
      <xdr:nvCxnSpPr>
        <xdr:cNvPr id="435" name="直線コネクタ 434"/>
        <xdr:cNvCxnSpPr/>
      </xdr:nvCxnSpPr>
      <xdr:spPr>
        <a:xfrm>
          <a:off x="14782800" y="13195300"/>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125730</xdr:rowOff>
    </xdr:from>
    <xdr:to>
      <xdr:col>78</xdr:col>
      <xdr:colOff>120650</xdr:colOff>
      <xdr:row>78</xdr:row>
      <xdr:rowOff>55880</xdr:rowOff>
    </xdr:to>
    <xdr:sp macro="" textlink="">
      <xdr:nvSpPr>
        <xdr:cNvPr id="436" name="フローチャート: 判断 435"/>
        <xdr:cNvSpPr/>
      </xdr:nvSpPr>
      <xdr:spPr>
        <a:xfrm>
          <a:off x="15621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40657</xdr:rowOff>
    </xdr:from>
    <xdr:ext cx="736600" cy="259045"/>
    <xdr:sp macro="" textlink="">
      <xdr:nvSpPr>
        <xdr:cNvPr id="437" name="テキスト ボックス 436"/>
        <xdr:cNvSpPr txBox="1"/>
      </xdr:nvSpPr>
      <xdr:spPr>
        <a:xfrm>
          <a:off x="15290800" y="1341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157480</xdr:rowOff>
    </xdr:from>
    <xdr:to>
      <xdr:col>73</xdr:col>
      <xdr:colOff>180975</xdr:colOff>
      <xdr:row>76</xdr:row>
      <xdr:rowOff>165100</xdr:rowOff>
    </xdr:to>
    <xdr:cxnSp macro="">
      <xdr:nvCxnSpPr>
        <xdr:cNvPr id="438" name="直線コネクタ 437"/>
        <xdr:cNvCxnSpPr/>
      </xdr:nvCxnSpPr>
      <xdr:spPr>
        <a:xfrm>
          <a:off x="13893800" y="131876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76200</xdr:rowOff>
    </xdr:from>
    <xdr:to>
      <xdr:col>74</xdr:col>
      <xdr:colOff>31750</xdr:colOff>
      <xdr:row>78</xdr:row>
      <xdr:rowOff>6350</xdr:rowOff>
    </xdr:to>
    <xdr:sp macro="" textlink="">
      <xdr:nvSpPr>
        <xdr:cNvPr id="439" name="フローチャート: 判断 438"/>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162577</xdr:rowOff>
    </xdr:from>
    <xdr:ext cx="762000" cy="259045"/>
    <xdr:sp macro="" textlink="">
      <xdr:nvSpPr>
        <xdr:cNvPr id="440" name="テキスト ボックス 439"/>
        <xdr:cNvSpPr txBox="1"/>
      </xdr:nvSpPr>
      <xdr:spPr>
        <a:xfrm>
          <a:off x="14401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157480</xdr:rowOff>
    </xdr:from>
    <xdr:to>
      <xdr:col>69</xdr:col>
      <xdr:colOff>92075</xdr:colOff>
      <xdr:row>77</xdr:row>
      <xdr:rowOff>5080</xdr:rowOff>
    </xdr:to>
    <xdr:cxnSp macro="">
      <xdr:nvCxnSpPr>
        <xdr:cNvPr id="441" name="直線コネクタ 440"/>
        <xdr:cNvCxnSpPr/>
      </xdr:nvCxnSpPr>
      <xdr:spPr>
        <a:xfrm flipV="1">
          <a:off x="13004800" y="1318768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148589</xdr:rowOff>
    </xdr:from>
    <xdr:to>
      <xdr:col>69</xdr:col>
      <xdr:colOff>142875</xdr:colOff>
      <xdr:row>77</xdr:row>
      <xdr:rowOff>78739</xdr:rowOff>
    </xdr:to>
    <xdr:sp macro="" textlink="">
      <xdr:nvSpPr>
        <xdr:cNvPr id="442" name="フローチャート: 判断 441"/>
        <xdr:cNvSpPr/>
      </xdr:nvSpPr>
      <xdr:spPr>
        <a:xfrm>
          <a:off x="13843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63516</xdr:rowOff>
    </xdr:from>
    <xdr:ext cx="762000" cy="259045"/>
    <xdr:sp macro="" textlink="">
      <xdr:nvSpPr>
        <xdr:cNvPr id="443" name="テキスト ボックス 442"/>
        <xdr:cNvSpPr txBox="1"/>
      </xdr:nvSpPr>
      <xdr:spPr>
        <a:xfrm>
          <a:off x="13512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3811</xdr:rowOff>
    </xdr:from>
    <xdr:to>
      <xdr:col>65</xdr:col>
      <xdr:colOff>53975</xdr:colOff>
      <xdr:row>77</xdr:row>
      <xdr:rowOff>105411</xdr:rowOff>
    </xdr:to>
    <xdr:sp macro="" textlink="">
      <xdr:nvSpPr>
        <xdr:cNvPr id="444" name="フローチャート: 判断 443"/>
        <xdr:cNvSpPr/>
      </xdr:nvSpPr>
      <xdr:spPr>
        <a:xfrm>
          <a:off x="12954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90188</xdr:rowOff>
    </xdr:from>
    <xdr:ext cx="762000" cy="259045"/>
    <xdr:sp macro="" textlink="">
      <xdr:nvSpPr>
        <xdr:cNvPr id="445" name="テキスト ボックス 444"/>
        <xdr:cNvSpPr txBox="1"/>
      </xdr:nvSpPr>
      <xdr:spPr>
        <a:xfrm>
          <a:off x="12623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15239</xdr:rowOff>
    </xdr:from>
    <xdr:to>
      <xdr:col>82</xdr:col>
      <xdr:colOff>158750</xdr:colOff>
      <xdr:row>77</xdr:row>
      <xdr:rowOff>116839</xdr:rowOff>
    </xdr:to>
    <xdr:sp macro="" textlink="">
      <xdr:nvSpPr>
        <xdr:cNvPr id="451" name="楕円 450"/>
        <xdr:cNvSpPr/>
      </xdr:nvSpPr>
      <xdr:spPr>
        <a:xfrm>
          <a:off x="16459200" y="1321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31766</xdr:rowOff>
    </xdr:from>
    <xdr:ext cx="762000" cy="259045"/>
    <xdr:sp macro="" textlink="">
      <xdr:nvSpPr>
        <xdr:cNvPr id="452" name="公債費以外該当値テキスト"/>
        <xdr:cNvSpPr txBox="1"/>
      </xdr:nvSpPr>
      <xdr:spPr>
        <a:xfrm>
          <a:off x="16598900" y="13061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167639</xdr:rowOff>
    </xdr:from>
    <xdr:to>
      <xdr:col>78</xdr:col>
      <xdr:colOff>120650</xdr:colOff>
      <xdr:row>77</xdr:row>
      <xdr:rowOff>97789</xdr:rowOff>
    </xdr:to>
    <xdr:sp macro="" textlink="">
      <xdr:nvSpPr>
        <xdr:cNvPr id="453" name="楕円 452"/>
        <xdr:cNvSpPr/>
      </xdr:nvSpPr>
      <xdr:spPr>
        <a:xfrm>
          <a:off x="15621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107966</xdr:rowOff>
    </xdr:from>
    <xdr:ext cx="736600" cy="259045"/>
    <xdr:sp macro="" textlink="">
      <xdr:nvSpPr>
        <xdr:cNvPr id="454" name="テキスト ボックス 453"/>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114300</xdr:rowOff>
    </xdr:from>
    <xdr:to>
      <xdr:col>74</xdr:col>
      <xdr:colOff>31750</xdr:colOff>
      <xdr:row>77</xdr:row>
      <xdr:rowOff>44450</xdr:rowOff>
    </xdr:to>
    <xdr:sp macro="" textlink="">
      <xdr:nvSpPr>
        <xdr:cNvPr id="455" name="楕円 454"/>
        <xdr:cNvSpPr/>
      </xdr:nvSpPr>
      <xdr:spPr>
        <a:xfrm>
          <a:off x="14732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54627</xdr:rowOff>
    </xdr:from>
    <xdr:ext cx="762000" cy="259045"/>
    <xdr:sp macro="" textlink="">
      <xdr:nvSpPr>
        <xdr:cNvPr id="456" name="テキスト ボックス 455"/>
        <xdr:cNvSpPr txBox="1"/>
      </xdr:nvSpPr>
      <xdr:spPr>
        <a:xfrm>
          <a:off x="14401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106680</xdr:rowOff>
    </xdr:from>
    <xdr:to>
      <xdr:col>69</xdr:col>
      <xdr:colOff>142875</xdr:colOff>
      <xdr:row>77</xdr:row>
      <xdr:rowOff>36830</xdr:rowOff>
    </xdr:to>
    <xdr:sp macro="" textlink="">
      <xdr:nvSpPr>
        <xdr:cNvPr id="457" name="楕円 456"/>
        <xdr:cNvSpPr/>
      </xdr:nvSpPr>
      <xdr:spPr>
        <a:xfrm>
          <a:off x="13843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47007</xdr:rowOff>
    </xdr:from>
    <xdr:ext cx="762000" cy="259045"/>
    <xdr:sp macro="" textlink="">
      <xdr:nvSpPr>
        <xdr:cNvPr id="458" name="テキスト ボックス 457"/>
        <xdr:cNvSpPr txBox="1"/>
      </xdr:nvSpPr>
      <xdr:spPr>
        <a:xfrm>
          <a:off x="13512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125730</xdr:rowOff>
    </xdr:from>
    <xdr:to>
      <xdr:col>65</xdr:col>
      <xdr:colOff>53975</xdr:colOff>
      <xdr:row>77</xdr:row>
      <xdr:rowOff>55880</xdr:rowOff>
    </xdr:to>
    <xdr:sp macro="" textlink="">
      <xdr:nvSpPr>
        <xdr:cNvPr id="459" name="楕円 458"/>
        <xdr:cNvSpPr/>
      </xdr:nvSpPr>
      <xdr:spPr>
        <a:xfrm>
          <a:off x="129540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66057</xdr:rowOff>
    </xdr:from>
    <xdr:ext cx="762000" cy="259045"/>
    <xdr:sp macro="" textlink="">
      <xdr:nvSpPr>
        <xdr:cNvPr id="460" name="テキスト ボックス 459"/>
        <xdr:cNvSpPr txBox="1"/>
      </xdr:nvSpPr>
      <xdr:spPr>
        <a:xfrm>
          <a:off x="126238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山梨県甲州市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22695</xdr:rowOff>
    </xdr:from>
    <xdr:to>
      <xdr:col>29</xdr:col>
      <xdr:colOff>127000</xdr:colOff>
      <xdr:row>20</xdr:row>
      <xdr:rowOff>100063</xdr:rowOff>
    </xdr:to>
    <xdr:cxnSp macro="">
      <xdr:nvCxnSpPr>
        <xdr:cNvPr id="45" name="直線コネクタ 44"/>
        <xdr:cNvCxnSpPr/>
      </xdr:nvCxnSpPr>
      <xdr:spPr bwMode="auto">
        <a:xfrm flipV="1">
          <a:off x="5651500" y="2127720"/>
          <a:ext cx="0" cy="14489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72140</xdr:rowOff>
    </xdr:from>
    <xdr:ext cx="762000" cy="259045"/>
    <xdr:sp macro="" textlink="">
      <xdr:nvSpPr>
        <xdr:cNvPr id="46" name="人口1人当たり決算額の推移最小値テキスト130"/>
        <xdr:cNvSpPr txBox="1"/>
      </xdr:nvSpPr>
      <xdr:spPr>
        <a:xfrm>
          <a:off x="5740400" y="354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100063</xdr:rowOff>
    </xdr:from>
    <xdr:to>
      <xdr:col>30</xdr:col>
      <xdr:colOff>25400</xdr:colOff>
      <xdr:row>20</xdr:row>
      <xdr:rowOff>100063</xdr:rowOff>
    </xdr:to>
    <xdr:cxnSp macro="">
      <xdr:nvCxnSpPr>
        <xdr:cNvPr id="47" name="直線コネクタ 46"/>
        <xdr:cNvCxnSpPr/>
      </xdr:nvCxnSpPr>
      <xdr:spPr bwMode="auto">
        <a:xfrm>
          <a:off x="5562600" y="35766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109072</xdr:rowOff>
    </xdr:from>
    <xdr:ext cx="762000" cy="259045"/>
    <xdr:sp macro="" textlink="">
      <xdr:nvSpPr>
        <xdr:cNvPr id="48" name="人口1人当たり決算額の推移最大値テキスト130"/>
        <xdr:cNvSpPr txBox="1"/>
      </xdr:nvSpPr>
      <xdr:spPr>
        <a:xfrm>
          <a:off x="5740400" y="187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22695</xdr:rowOff>
    </xdr:from>
    <xdr:to>
      <xdr:col>30</xdr:col>
      <xdr:colOff>25400</xdr:colOff>
      <xdr:row>12</xdr:row>
      <xdr:rowOff>22695</xdr:rowOff>
    </xdr:to>
    <xdr:cxnSp macro="">
      <xdr:nvCxnSpPr>
        <xdr:cNvPr id="49" name="直線コネクタ 48"/>
        <xdr:cNvCxnSpPr/>
      </xdr:nvCxnSpPr>
      <xdr:spPr bwMode="auto">
        <a:xfrm>
          <a:off x="5562600" y="21277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93078</xdr:rowOff>
    </xdr:from>
    <xdr:to>
      <xdr:col>29</xdr:col>
      <xdr:colOff>127000</xdr:colOff>
      <xdr:row>17</xdr:row>
      <xdr:rowOff>129223</xdr:rowOff>
    </xdr:to>
    <xdr:cxnSp macro="">
      <xdr:nvCxnSpPr>
        <xdr:cNvPr id="50" name="直線コネクタ 49"/>
        <xdr:cNvCxnSpPr/>
      </xdr:nvCxnSpPr>
      <xdr:spPr bwMode="auto">
        <a:xfrm flipV="1">
          <a:off x="5003800" y="3055353"/>
          <a:ext cx="647700" cy="361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150334</xdr:rowOff>
    </xdr:from>
    <xdr:ext cx="762000" cy="259045"/>
    <xdr:sp macro="" textlink="">
      <xdr:nvSpPr>
        <xdr:cNvPr id="51" name="人口1人当たり決算額の推移平均値テキスト130"/>
        <xdr:cNvSpPr txBox="1"/>
      </xdr:nvSpPr>
      <xdr:spPr>
        <a:xfrm>
          <a:off x="5740400" y="2769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133807</xdr:rowOff>
    </xdr:from>
    <xdr:to>
      <xdr:col>29</xdr:col>
      <xdr:colOff>177800</xdr:colOff>
      <xdr:row>17</xdr:row>
      <xdr:rowOff>63957</xdr:rowOff>
    </xdr:to>
    <xdr:sp macro="" textlink="">
      <xdr:nvSpPr>
        <xdr:cNvPr id="52" name="フローチャート: 判断 51"/>
        <xdr:cNvSpPr/>
      </xdr:nvSpPr>
      <xdr:spPr bwMode="auto">
        <a:xfrm>
          <a:off x="56007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129223</xdr:rowOff>
    </xdr:from>
    <xdr:to>
      <xdr:col>26</xdr:col>
      <xdr:colOff>50800</xdr:colOff>
      <xdr:row>18</xdr:row>
      <xdr:rowOff>698</xdr:rowOff>
    </xdr:to>
    <xdr:cxnSp macro="">
      <xdr:nvCxnSpPr>
        <xdr:cNvPr id="53" name="直線コネクタ 52"/>
        <xdr:cNvCxnSpPr/>
      </xdr:nvCxnSpPr>
      <xdr:spPr bwMode="auto">
        <a:xfrm flipV="1">
          <a:off x="4305300" y="3091498"/>
          <a:ext cx="698500" cy="429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147879</xdr:rowOff>
    </xdr:from>
    <xdr:to>
      <xdr:col>26</xdr:col>
      <xdr:colOff>101600</xdr:colOff>
      <xdr:row>17</xdr:row>
      <xdr:rowOff>78029</xdr:rowOff>
    </xdr:to>
    <xdr:sp macro="" textlink="">
      <xdr:nvSpPr>
        <xdr:cNvPr id="54" name="フローチャート: 判断 53"/>
        <xdr:cNvSpPr/>
      </xdr:nvSpPr>
      <xdr:spPr bwMode="auto">
        <a:xfrm>
          <a:off x="49530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88206</xdr:rowOff>
    </xdr:from>
    <xdr:ext cx="736600" cy="259045"/>
    <xdr:sp macro="" textlink="">
      <xdr:nvSpPr>
        <xdr:cNvPr id="55" name="テキスト ボックス 54"/>
        <xdr:cNvSpPr txBox="1"/>
      </xdr:nvSpPr>
      <xdr:spPr>
        <a:xfrm>
          <a:off x="4622800" y="2707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168935</xdr:rowOff>
    </xdr:from>
    <xdr:to>
      <xdr:col>22</xdr:col>
      <xdr:colOff>114300</xdr:colOff>
      <xdr:row>18</xdr:row>
      <xdr:rowOff>698</xdr:rowOff>
    </xdr:to>
    <xdr:cxnSp macro="">
      <xdr:nvCxnSpPr>
        <xdr:cNvPr id="56" name="直線コネクタ 55"/>
        <xdr:cNvCxnSpPr/>
      </xdr:nvCxnSpPr>
      <xdr:spPr bwMode="auto">
        <a:xfrm>
          <a:off x="3606800" y="3131210"/>
          <a:ext cx="698500" cy="32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2540</xdr:rowOff>
    </xdr:from>
    <xdr:to>
      <xdr:col>22</xdr:col>
      <xdr:colOff>165100</xdr:colOff>
      <xdr:row>17</xdr:row>
      <xdr:rowOff>104140</xdr:rowOff>
    </xdr:to>
    <xdr:sp macro="" textlink="">
      <xdr:nvSpPr>
        <xdr:cNvPr id="57" name="フローチャート: 判断 56"/>
        <xdr:cNvSpPr/>
      </xdr:nvSpPr>
      <xdr:spPr bwMode="auto">
        <a:xfrm>
          <a:off x="42545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114317</xdr:rowOff>
    </xdr:from>
    <xdr:ext cx="762000" cy="259045"/>
    <xdr:sp macro="" textlink="">
      <xdr:nvSpPr>
        <xdr:cNvPr id="58" name="テキスト ボックス 57"/>
        <xdr:cNvSpPr txBox="1"/>
      </xdr:nvSpPr>
      <xdr:spPr>
        <a:xfrm>
          <a:off x="3924300" y="273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143573</xdr:rowOff>
    </xdr:from>
    <xdr:to>
      <xdr:col>18</xdr:col>
      <xdr:colOff>177800</xdr:colOff>
      <xdr:row>17</xdr:row>
      <xdr:rowOff>168935</xdr:rowOff>
    </xdr:to>
    <xdr:cxnSp macro="">
      <xdr:nvCxnSpPr>
        <xdr:cNvPr id="59" name="直線コネクタ 58"/>
        <xdr:cNvCxnSpPr/>
      </xdr:nvCxnSpPr>
      <xdr:spPr bwMode="auto">
        <a:xfrm>
          <a:off x="2908300" y="3105848"/>
          <a:ext cx="698500" cy="253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70244</xdr:rowOff>
    </xdr:from>
    <xdr:to>
      <xdr:col>19</xdr:col>
      <xdr:colOff>38100</xdr:colOff>
      <xdr:row>18</xdr:row>
      <xdr:rowOff>394</xdr:rowOff>
    </xdr:to>
    <xdr:sp macro="" textlink="">
      <xdr:nvSpPr>
        <xdr:cNvPr id="60" name="フローチャート: 判断 59"/>
        <xdr:cNvSpPr/>
      </xdr:nvSpPr>
      <xdr:spPr bwMode="auto">
        <a:xfrm>
          <a:off x="3556000" y="30325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10571</xdr:rowOff>
    </xdr:from>
    <xdr:ext cx="762000" cy="259045"/>
    <xdr:sp macro="" textlink="">
      <xdr:nvSpPr>
        <xdr:cNvPr id="61" name="テキスト ボックス 60"/>
        <xdr:cNvSpPr txBox="1"/>
      </xdr:nvSpPr>
      <xdr:spPr>
        <a:xfrm>
          <a:off x="3225800" y="2801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116268</xdr:rowOff>
    </xdr:from>
    <xdr:to>
      <xdr:col>15</xdr:col>
      <xdr:colOff>101600</xdr:colOff>
      <xdr:row>18</xdr:row>
      <xdr:rowOff>46418</xdr:rowOff>
    </xdr:to>
    <xdr:sp macro="" textlink="">
      <xdr:nvSpPr>
        <xdr:cNvPr id="62" name="フローチャート: 判断 61"/>
        <xdr:cNvSpPr/>
      </xdr:nvSpPr>
      <xdr:spPr bwMode="auto">
        <a:xfrm>
          <a:off x="2857500" y="30785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31195</xdr:rowOff>
    </xdr:from>
    <xdr:ext cx="762000" cy="259045"/>
    <xdr:sp macro="" textlink="">
      <xdr:nvSpPr>
        <xdr:cNvPr id="63" name="テキスト ボックス 62"/>
        <xdr:cNvSpPr txBox="1"/>
      </xdr:nvSpPr>
      <xdr:spPr>
        <a:xfrm>
          <a:off x="2527300" y="3164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42278</xdr:rowOff>
    </xdr:from>
    <xdr:to>
      <xdr:col>29</xdr:col>
      <xdr:colOff>177800</xdr:colOff>
      <xdr:row>17</xdr:row>
      <xdr:rowOff>143878</xdr:rowOff>
    </xdr:to>
    <xdr:sp macro="" textlink="">
      <xdr:nvSpPr>
        <xdr:cNvPr id="69" name="楕円 68"/>
        <xdr:cNvSpPr/>
      </xdr:nvSpPr>
      <xdr:spPr bwMode="auto">
        <a:xfrm>
          <a:off x="5600700" y="30045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14355</xdr:rowOff>
    </xdr:from>
    <xdr:ext cx="762000" cy="259045"/>
    <xdr:sp macro="" textlink="">
      <xdr:nvSpPr>
        <xdr:cNvPr id="70" name="人口1人当たり決算額の推移該当値テキスト130"/>
        <xdr:cNvSpPr txBox="1"/>
      </xdr:nvSpPr>
      <xdr:spPr>
        <a:xfrm>
          <a:off x="5740400" y="2976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78423</xdr:rowOff>
    </xdr:from>
    <xdr:to>
      <xdr:col>26</xdr:col>
      <xdr:colOff>101600</xdr:colOff>
      <xdr:row>18</xdr:row>
      <xdr:rowOff>8573</xdr:rowOff>
    </xdr:to>
    <xdr:sp macro="" textlink="">
      <xdr:nvSpPr>
        <xdr:cNvPr id="71" name="楕円 70"/>
        <xdr:cNvSpPr/>
      </xdr:nvSpPr>
      <xdr:spPr bwMode="auto">
        <a:xfrm>
          <a:off x="4953000" y="30406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164800</xdr:rowOff>
    </xdr:from>
    <xdr:ext cx="736600" cy="259045"/>
    <xdr:sp macro="" textlink="">
      <xdr:nvSpPr>
        <xdr:cNvPr id="72" name="テキスト ボックス 71"/>
        <xdr:cNvSpPr txBox="1"/>
      </xdr:nvSpPr>
      <xdr:spPr>
        <a:xfrm>
          <a:off x="4622800" y="31270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121348</xdr:rowOff>
    </xdr:from>
    <xdr:to>
      <xdr:col>22</xdr:col>
      <xdr:colOff>165100</xdr:colOff>
      <xdr:row>18</xdr:row>
      <xdr:rowOff>51498</xdr:rowOff>
    </xdr:to>
    <xdr:sp macro="" textlink="">
      <xdr:nvSpPr>
        <xdr:cNvPr id="73" name="楕円 72"/>
        <xdr:cNvSpPr/>
      </xdr:nvSpPr>
      <xdr:spPr bwMode="auto">
        <a:xfrm>
          <a:off x="4254500" y="30836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36275</xdr:rowOff>
    </xdr:from>
    <xdr:ext cx="762000" cy="259045"/>
    <xdr:sp macro="" textlink="">
      <xdr:nvSpPr>
        <xdr:cNvPr id="74" name="テキスト ボックス 73"/>
        <xdr:cNvSpPr txBox="1"/>
      </xdr:nvSpPr>
      <xdr:spPr>
        <a:xfrm>
          <a:off x="3924300" y="3170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118135</xdr:rowOff>
    </xdr:from>
    <xdr:to>
      <xdr:col>19</xdr:col>
      <xdr:colOff>38100</xdr:colOff>
      <xdr:row>18</xdr:row>
      <xdr:rowOff>48285</xdr:rowOff>
    </xdr:to>
    <xdr:sp macro="" textlink="">
      <xdr:nvSpPr>
        <xdr:cNvPr id="75" name="楕円 74"/>
        <xdr:cNvSpPr/>
      </xdr:nvSpPr>
      <xdr:spPr bwMode="auto">
        <a:xfrm>
          <a:off x="3556000" y="30804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33062</xdr:rowOff>
    </xdr:from>
    <xdr:ext cx="762000" cy="259045"/>
    <xdr:sp macro="" textlink="">
      <xdr:nvSpPr>
        <xdr:cNvPr id="76" name="テキスト ボックス 75"/>
        <xdr:cNvSpPr txBox="1"/>
      </xdr:nvSpPr>
      <xdr:spPr>
        <a:xfrm>
          <a:off x="3225800" y="316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92773</xdr:rowOff>
    </xdr:from>
    <xdr:to>
      <xdr:col>15</xdr:col>
      <xdr:colOff>101600</xdr:colOff>
      <xdr:row>18</xdr:row>
      <xdr:rowOff>22923</xdr:rowOff>
    </xdr:to>
    <xdr:sp macro="" textlink="">
      <xdr:nvSpPr>
        <xdr:cNvPr id="77" name="楕円 76"/>
        <xdr:cNvSpPr/>
      </xdr:nvSpPr>
      <xdr:spPr bwMode="auto">
        <a:xfrm>
          <a:off x="2857500" y="30550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33100</xdr:rowOff>
    </xdr:from>
    <xdr:ext cx="762000" cy="259045"/>
    <xdr:sp macro="" textlink="">
      <xdr:nvSpPr>
        <xdr:cNvPr id="78" name="テキスト ボックス 77"/>
        <xdr:cNvSpPr txBox="1"/>
      </xdr:nvSpPr>
      <xdr:spPr>
        <a:xfrm>
          <a:off x="2527300" y="282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6730</xdr:rowOff>
    </xdr:from>
    <xdr:to>
      <xdr:col>29</xdr:col>
      <xdr:colOff>127000</xdr:colOff>
      <xdr:row>38</xdr:row>
      <xdr:rowOff>114050</xdr:rowOff>
    </xdr:to>
    <xdr:cxnSp macro="">
      <xdr:nvCxnSpPr>
        <xdr:cNvPr id="107" name="直線コネクタ 106"/>
        <xdr:cNvCxnSpPr/>
      </xdr:nvCxnSpPr>
      <xdr:spPr bwMode="auto">
        <a:xfrm flipV="1">
          <a:off x="5651500" y="6274180"/>
          <a:ext cx="0" cy="13074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86127</xdr:rowOff>
    </xdr:from>
    <xdr:ext cx="762000" cy="259045"/>
    <xdr:sp macro="" textlink="">
      <xdr:nvSpPr>
        <xdr:cNvPr id="108" name="人口1人当たり決算額の推移最小値テキスト445"/>
        <xdr:cNvSpPr txBox="1"/>
      </xdr:nvSpPr>
      <xdr:spPr>
        <a:xfrm>
          <a:off x="5740400" y="755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114050</xdr:rowOff>
    </xdr:from>
    <xdr:to>
      <xdr:col>30</xdr:col>
      <xdr:colOff>25400</xdr:colOff>
      <xdr:row>38</xdr:row>
      <xdr:rowOff>114050</xdr:rowOff>
    </xdr:to>
    <xdr:cxnSp macro="">
      <xdr:nvCxnSpPr>
        <xdr:cNvPr id="109" name="直線コネクタ 108"/>
        <xdr:cNvCxnSpPr/>
      </xdr:nvCxnSpPr>
      <xdr:spPr bwMode="auto">
        <a:xfrm>
          <a:off x="5562600" y="75816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93107</xdr:rowOff>
    </xdr:from>
    <xdr:ext cx="762000" cy="259045"/>
    <xdr:sp macro="" textlink="">
      <xdr:nvSpPr>
        <xdr:cNvPr id="110" name="人口1人当たり決算額の推移最大値テキスト445"/>
        <xdr:cNvSpPr txBox="1"/>
      </xdr:nvSpPr>
      <xdr:spPr>
        <a:xfrm>
          <a:off x="5740400" y="60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6730</xdr:rowOff>
    </xdr:from>
    <xdr:to>
      <xdr:col>30</xdr:col>
      <xdr:colOff>25400</xdr:colOff>
      <xdr:row>34</xdr:row>
      <xdr:rowOff>6730</xdr:rowOff>
    </xdr:to>
    <xdr:cxnSp macro="">
      <xdr:nvCxnSpPr>
        <xdr:cNvPr id="111" name="直線コネクタ 110"/>
        <xdr:cNvCxnSpPr/>
      </xdr:nvCxnSpPr>
      <xdr:spPr bwMode="auto">
        <a:xfrm>
          <a:off x="5562600" y="62741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273514</xdr:rowOff>
    </xdr:from>
    <xdr:to>
      <xdr:col>29</xdr:col>
      <xdr:colOff>127000</xdr:colOff>
      <xdr:row>37</xdr:row>
      <xdr:rowOff>294125</xdr:rowOff>
    </xdr:to>
    <xdr:cxnSp macro="">
      <xdr:nvCxnSpPr>
        <xdr:cNvPr id="112" name="直線コネクタ 111"/>
        <xdr:cNvCxnSpPr/>
      </xdr:nvCxnSpPr>
      <xdr:spPr bwMode="auto">
        <a:xfrm flipV="1">
          <a:off x="5003800" y="7398214"/>
          <a:ext cx="647700" cy="206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258291</xdr:rowOff>
    </xdr:from>
    <xdr:ext cx="762000" cy="259045"/>
    <xdr:sp macro="" textlink="">
      <xdr:nvSpPr>
        <xdr:cNvPr id="113" name="人口1人当たり決算額の推移平均値テキスト445"/>
        <xdr:cNvSpPr txBox="1"/>
      </xdr:nvSpPr>
      <xdr:spPr>
        <a:xfrm>
          <a:off x="5740400" y="7382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282851</xdr:rowOff>
    </xdr:from>
    <xdr:to>
      <xdr:col>29</xdr:col>
      <xdr:colOff>177800</xdr:colOff>
      <xdr:row>38</xdr:row>
      <xdr:rowOff>41551</xdr:rowOff>
    </xdr:to>
    <xdr:sp macro="" textlink="">
      <xdr:nvSpPr>
        <xdr:cNvPr id="114" name="フローチャート: 判断 113"/>
        <xdr:cNvSpPr/>
      </xdr:nvSpPr>
      <xdr:spPr bwMode="auto">
        <a:xfrm>
          <a:off x="56007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294125</xdr:rowOff>
    </xdr:from>
    <xdr:to>
      <xdr:col>26</xdr:col>
      <xdr:colOff>50800</xdr:colOff>
      <xdr:row>37</xdr:row>
      <xdr:rowOff>304195</xdr:rowOff>
    </xdr:to>
    <xdr:cxnSp macro="">
      <xdr:nvCxnSpPr>
        <xdr:cNvPr id="115" name="直線コネクタ 114"/>
        <xdr:cNvCxnSpPr/>
      </xdr:nvCxnSpPr>
      <xdr:spPr bwMode="auto">
        <a:xfrm flipV="1">
          <a:off x="4305300" y="7418825"/>
          <a:ext cx="698500" cy="100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279151</xdr:rowOff>
    </xdr:from>
    <xdr:to>
      <xdr:col>26</xdr:col>
      <xdr:colOff>101600</xdr:colOff>
      <xdr:row>38</xdr:row>
      <xdr:rowOff>37851</xdr:rowOff>
    </xdr:to>
    <xdr:sp macro="" textlink="">
      <xdr:nvSpPr>
        <xdr:cNvPr id="116" name="フローチャート: 判断 115"/>
        <xdr:cNvSpPr/>
      </xdr:nvSpPr>
      <xdr:spPr bwMode="auto">
        <a:xfrm>
          <a:off x="4953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22628</xdr:rowOff>
    </xdr:from>
    <xdr:ext cx="736600" cy="259045"/>
    <xdr:sp macro="" textlink="">
      <xdr:nvSpPr>
        <xdr:cNvPr id="117" name="テキスト ボックス 116"/>
        <xdr:cNvSpPr txBox="1"/>
      </xdr:nvSpPr>
      <xdr:spPr>
        <a:xfrm>
          <a:off x="4622800" y="7490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304195</xdr:rowOff>
    </xdr:from>
    <xdr:to>
      <xdr:col>22</xdr:col>
      <xdr:colOff>114300</xdr:colOff>
      <xdr:row>37</xdr:row>
      <xdr:rowOff>318395</xdr:rowOff>
    </xdr:to>
    <xdr:cxnSp macro="">
      <xdr:nvCxnSpPr>
        <xdr:cNvPr id="118" name="直線コネクタ 117"/>
        <xdr:cNvCxnSpPr/>
      </xdr:nvCxnSpPr>
      <xdr:spPr bwMode="auto">
        <a:xfrm flipV="1">
          <a:off x="3606800" y="7428895"/>
          <a:ext cx="698500" cy="142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278942</xdr:rowOff>
    </xdr:from>
    <xdr:to>
      <xdr:col>22</xdr:col>
      <xdr:colOff>165100</xdr:colOff>
      <xdr:row>38</xdr:row>
      <xdr:rowOff>37642</xdr:rowOff>
    </xdr:to>
    <xdr:sp macro="" textlink="">
      <xdr:nvSpPr>
        <xdr:cNvPr id="119" name="フローチャート: 判断 118"/>
        <xdr:cNvSpPr/>
      </xdr:nvSpPr>
      <xdr:spPr bwMode="auto">
        <a:xfrm>
          <a:off x="4254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22419</xdr:rowOff>
    </xdr:from>
    <xdr:ext cx="762000" cy="259045"/>
    <xdr:sp macro="" textlink="">
      <xdr:nvSpPr>
        <xdr:cNvPr id="120" name="テキスト ボックス 119"/>
        <xdr:cNvSpPr txBox="1"/>
      </xdr:nvSpPr>
      <xdr:spPr>
        <a:xfrm>
          <a:off x="3924300" y="749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310006</xdr:rowOff>
    </xdr:from>
    <xdr:to>
      <xdr:col>18</xdr:col>
      <xdr:colOff>177800</xdr:colOff>
      <xdr:row>37</xdr:row>
      <xdr:rowOff>318395</xdr:rowOff>
    </xdr:to>
    <xdr:cxnSp macro="">
      <xdr:nvCxnSpPr>
        <xdr:cNvPr id="121" name="直線コネクタ 120"/>
        <xdr:cNvCxnSpPr/>
      </xdr:nvCxnSpPr>
      <xdr:spPr bwMode="auto">
        <a:xfrm>
          <a:off x="2908300" y="7434706"/>
          <a:ext cx="698500" cy="83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290166</xdr:rowOff>
    </xdr:from>
    <xdr:to>
      <xdr:col>19</xdr:col>
      <xdr:colOff>38100</xdr:colOff>
      <xdr:row>38</xdr:row>
      <xdr:rowOff>48866</xdr:rowOff>
    </xdr:to>
    <xdr:sp macro="" textlink="">
      <xdr:nvSpPr>
        <xdr:cNvPr id="122" name="フローチャート: 判断 121"/>
        <xdr:cNvSpPr/>
      </xdr:nvSpPr>
      <xdr:spPr bwMode="auto">
        <a:xfrm>
          <a:off x="3556000" y="74148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33643</xdr:rowOff>
    </xdr:from>
    <xdr:ext cx="762000" cy="259045"/>
    <xdr:sp macro="" textlink="">
      <xdr:nvSpPr>
        <xdr:cNvPr id="123" name="テキスト ボックス 122"/>
        <xdr:cNvSpPr txBox="1"/>
      </xdr:nvSpPr>
      <xdr:spPr>
        <a:xfrm>
          <a:off x="3225800" y="7501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290238</xdr:rowOff>
    </xdr:from>
    <xdr:to>
      <xdr:col>15</xdr:col>
      <xdr:colOff>101600</xdr:colOff>
      <xdr:row>38</xdr:row>
      <xdr:rowOff>48938</xdr:rowOff>
    </xdr:to>
    <xdr:sp macro="" textlink="">
      <xdr:nvSpPr>
        <xdr:cNvPr id="124" name="フローチャート: 判断 123"/>
        <xdr:cNvSpPr/>
      </xdr:nvSpPr>
      <xdr:spPr bwMode="auto">
        <a:xfrm>
          <a:off x="2857500" y="74149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33715</xdr:rowOff>
    </xdr:from>
    <xdr:ext cx="762000" cy="259045"/>
    <xdr:sp macro="" textlink="">
      <xdr:nvSpPr>
        <xdr:cNvPr id="125" name="テキスト ボックス 124"/>
        <xdr:cNvSpPr txBox="1"/>
      </xdr:nvSpPr>
      <xdr:spPr>
        <a:xfrm>
          <a:off x="2527300" y="7501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222714</xdr:rowOff>
    </xdr:from>
    <xdr:to>
      <xdr:col>29</xdr:col>
      <xdr:colOff>177800</xdr:colOff>
      <xdr:row>37</xdr:row>
      <xdr:rowOff>324314</xdr:rowOff>
    </xdr:to>
    <xdr:sp macro="" textlink="">
      <xdr:nvSpPr>
        <xdr:cNvPr id="131" name="楕円 130"/>
        <xdr:cNvSpPr/>
      </xdr:nvSpPr>
      <xdr:spPr bwMode="auto">
        <a:xfrm>
          <a:off x="5600700" y="73474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67791</xdr:rowOff>
    </xdr:from>
    <xdr:ext cx="762000" cy="259045"/>
    <xdr:sp macro="" textlink="">
      <xdr:nvSpPr>
        <xdr:cNvPr id="132" name="人口1人当たり決算額の推移該当値テキスト445"/>
        <xdr:cNvSpPr txBox="1"/>
      </xdr:nvSpPr>
      <xdr:spPr>
        <a:xfrm>
          <a:off x="5740400" y="7192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243325</xdr:rowOff>
    </xdr:from>
    <xdr:to>
      <xdr:col>26</xdr:col>
      <xdr:colOff>101600</xdr:colOff>
      <xdr:row>38</xdr:row>
      <xdr:rowOff>2025</xdr:rowOff>
    </xdr:to>
    <xdr:sp macro="" textlink="">
      <xdr:nvSpPr>
        <xdr:cNvPr id="133" name="楕円 132"/>
        <xdr:cNvSpPr/>
      </xdr:nvSpPr>
      <xdr:spPr bwMode="auto">
        <a:xfrm>
          <a:off x="4953000" y="73680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12202</xdr:rowOff>
    </xdr:from>
    <xdr:ext cx="736600" cy="259045"/>
    <xdr:sp macro="" textlink="">
      <xdr:nvSpPr>
        <xdr:cNvPr id="134" name="テキスト ボックス 133"/>
        <xdr:cNvSpPr txBox="1"/>
      </xdr:nvSpPr>
      <xdr:spPr>
        <a:xfrm>
          <a:off x="4622800" y="7136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253395</xdr:rowOff>
    </xdr:from>
    <xdr:to>
      <xdr:col>22</xdr:col>
      <xdr:colOff>165100</xdr:colOff>
      <xdr:row>38</xdr:row>
      <xdr:rowOff>12095</xdr:rowOff>
    </xdr:to>
    <xdr:sp macro="" textlink="">
      <xdr:nvSpPr>
        <xdr:cNvPr id="135" name="楕円 134"/>
        <xdr:cNvSpPr/>
      </xdr:nvSpPr>
      <xdr:spPr bwMode="auto">
        <a:xfrm>
          <a:off x="4254500" y="73780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22272</xdr:rowOff>
    </xdr:from>
    <xdr:ext cx="762000" cy="259045"/>
    <xdr:sp macro="" textlink="">
      <xdr:nvSpPr>
        <xdr:cNvPr id="136" name="テキスト ボックス 135"/>
        <xdr:cNvSpPr txBox="1"/>
      </xdr:nvSpPr>
      <xdr:spPr>
        <a:xfrm>
          <a:off x="3924300" y="714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267595</xdr:rowOff>
    </xdr:from>
    <xdr:to>
      <xdr:col>19</xdr:col>
      <xdr:colOff>38100</xdr:colOff>
      <xdr:row>38</xdr:row>
      <xdr:rowOff>26295</xdr:rowOff>
    </xdr:to>
    <xdr:sp macro="" textlink="">
      <xdr:nvSpPr>
        <xdr:cNvPr id="137" name="楕円 136"/>
        <xdr:cNvSpPr/>
      </xdr:nvSpPr>
      <xdr:spPr bwMode="auto">
        <a:xfrm>
          <a:off x="3556000" y="73922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36472</xdr:rowOff>
    </xdr:from>
    <xdr:ext cx="762000" cy="259045"/>
    <xdr:sp macro="" textlink="">
      <xdr:nvSpPr>
        <xdr:cNvPr id="138" name="テキスト ボックス 137"/>
        <xdr:cNvSpPr txBox="1"/>
      </xdr:nvSpPr>
      <xdr:spPr>
        <a:xfrm>
          <a:off x="3225800" y="7161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259206</xdr:rowOff>
    </xdr:from>
    <xdr:to>
      <xdr:col>15</xdr:col>
      <xdr:colOff>101600</xdr:colOff>
      <xdr:row>38</xdr:row>
      <xdr:rowOff>17906</xdr:rowOff>
    </xdr:to>
    <xdr:sp macro="" textlink="">
      <xdr:nvSpPr>
        <xdr:cNvPr id="139" name="楕円 138"/>
        <xdr:cNvSpPr/>
      </xdr:nvSpPr>
      <xdr:spPr bwMode="auto">
        <a:xfrm>
          <a:off x="2857500" y="73839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28083</xdr:rowOff>
    </xdr:from>
    <xdr:ext cx="762000" cy="259045"/>
    <xdr:sp macro="" textlink="">
      <xdr:nvSpPr>
        <xdr:cNvPr id="140" name="テキスト ボックス 139"/>
        <xdr:cNvSpPr txBox="1"/>
      </xdr:nvSpPr>
      <xdr:spPr>
        <a:xfrm>
          <a:off x="2527300" y="7152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山梨県甲州市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31,784
31,574
264.11
17,275,291
16,807,391
397,050
10,078,707
23,251,768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14.8
151.5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143777</xdr:rowOff>
    </xdr:from>
    <xdr:to>
      <xdr:col>24</xdr:col>
      <xdr:colOff>62865</xdr:colOff>
      <xdr:row>38</xdr:row>
      <xdr:rowOff>65151</xdr:rowOff>
    </xdr:to>
    <xdr:cxnSp macro="">
      <xdr:nvCxnSpPr>
        <xdr:cNvPr id="56" name="直線コネクタ 55"/>
        <xdr:cNvCxnSpPr/>
      </xdr:nvCxnSpPr>
      <xdr:spPr>
        <a:xfrm flipV="1">
          <a:off x="4633595" y="5115827"/>
          <a:ext cx="1270" cy="1464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68978</xdr:rowOff>
    </xdr:from>
    <xdr:ext cx="534377" cy="259045"/>
    <xdr:sp macro="" textlink="">
      <xdr:nvSpPr>
        <xdr:cNvPr id="57" name="人件費最小値テキスト"/>
        <xdr:cNvSpPr txBox="1"/>
      </xdr:nvSpPr>
      <xdr:spPr>
        <a:xfrm>
          <a:off x="4686300" y="658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65151</xdr:rowOff>
    </xdr:from>
    <xdr:to>
      <xdr:col>24</xdr:col>
      <xdr:colOff>152400</xdr:colOff>
      <xdr:row>38</xdr:row>
      <xdr:rowOff>65151</xdr:rowOff>
    </xdr:to>
    <xdr:cxnSp macro="">
      <xdr:nvCxnSpPr>
        <xdr:cNvPr id="58" name="直線コネクタ 57"/>
        <xdr:cNvCxnSpPr/>
      </xdr:nvCxnSpPr>
      <xdr:spPr>
        <a:xfrm>
          <a:off x="4546600" y="6580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90454</xdr:rowOff>
    </xdr:from>
    <xdr:ext cx="599010" cy="259045"/>
    <xdr:sp macro="" textlink="">
      <xdr:nvSpPr>
        <xdr:cNvPr id="59" name="人件費最大値テキスト"/>
        <xdr:cNvSpPr txBox="1"/>
      </xdr:nvSpPr>
      <xdr:spPr>
        <a:xfrm>
          <a:off x="4686300" y="489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143777</xdr:rowOff>
    </xdr:from>
    <xdr:to>
      <xdr:col>24</xdr:col>
      <xdr:colOff>152400</xdr:colOff>
      <xdr:row>29</xdr:row>
      <xdr:rowOff>143777</xdr:rowOff>
    </xdr:to>
    <xdr:cxnSp macro="">
      <xdr:nvCxnSpPr>
        <xdr:cNvPr id="60" name="直線コネクタ 59"/>
        <xdr:cNvCxnSpPr/>
      </xdr:nvCxnSpPr>
      <xdr:spPr>
        <a:xfrm>
          <a:off x="4546600" y="511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150825</xdr:rowOff>
    </xdr:from>
    <xdr:to>
      <xdr:col>24</xdr:col>
      <xdr:colOff>63500</xdr:colOff>
      <xdr:row>35</xdr:row>
      <xdr:rowOff>163004</xdr:rowOff>
    </xdr:to>
    <xdr:cxnSp macro="">
      <xdr:nvCxnSpPr>
        <xdr:cNvPr id="61" name="直線コネクタ 60"/>
        <xdr:cNvCxnSpPr/>
      </xdr:nvCxnSpPr>
      <xdr:spPr>
        <a:xfrm flipV="1">
          <a:off x="3797300" y="6151575"/>
          <a:ext cx="838200" cy="1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106519</xdr:rowOff>
    </xdr:from>
    <xdr:ext cx="534377" cy="259045"/>
    <xdr:sp macro="" textlink="">
      <xdr:nvSpPr>
        <xdr:cNvPr id="62" name="人件費平均値テキスト"/>
        <xdr:cNvSpPr txBox="1"/>
      </xdr:nvSpPr>
      <xdr:spPr>
        <a:xfrm>
          <a:off x="4686300" y="57643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83642</xdr:rowOff>
    </xdr:from>
    <xdr:to>
      <xdr:col>24</xdr:col>
      <xdr:colOff>114300</xdr:colOff>
      <xdr:row>35</xdr:row>
      <xdr:rowOff>13792</xdr:rowOff>
    </xdr:to>
    <xdr:sp macro="" textlink="">
      <xdr:nvSpPr>
        <xdr:cNvPr id="63" name="フローチャート: 判断 62"/>
        <xdr:cNvSpPr/>
      </xdr:nvSpPr>
      <xdr:spPr>
        <a:xfrm>
          <a:off x="4584700" y="5912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163004</xdr:rowOff>
    </xdr:from>
    <xdr:to>
      <xdr:col>19</xdr:col>
      <xdr:colOff>177800</xdr:colOff>
      <xdr:row>36</xdr:row>
      <xdr:rowOff>23368</xdr:rowOff>
    </xdr:to>
    <xdr:cxnSp macro="">
      <xdr:nvCxnSpPr>
        <xdr:cNvPr id="64" name="直線コネクタ 63"/>
        <xdr:cNvCxnSpPr/>
      </xdr:nvCxnSpPr>
      <xdr:spPr>
        <a:xfrm flipV="1">
          <a:off x="2908300" y="6163754"/>
          <a:ext cx="889000" cy="31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94666</xdr:rowOff>
    </xdr:from>
    <xdr:to>
      <xdr:col>20</xdr:col>
      <xdr:colOff>38100</xdr:colOff>
      <xdr:row>35</xdr:row>
      <xdr:rowOff>24816</xdr:rowOff>
    </xdr:to>
    <xdr:sp macro="" textlink="">
      <xdr:nvSpPr>
        <xdr:cNvPr id="65" name="フローチャート: 判断 64"/>
        <xdr:cNvSpPr/>
      </xdr:nvSpPr>
      <xdr:spPr>
        <a:xfrm>
          <a:off x="3746500" y="59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41343</xdr:rowOff>
    </xdr:from>
    <xdr:ext cx="534377" cy="259045"/>
    <xdr:sp macro="" textlink="">
      <xdr:nvSpPr>
        <xdr:cNvPr id="66" name="テキスト ボックス 65"/>
        <xdr:cNvSpPr txBox="1"/>
      </xdr:nvSpPr>
      <xdr:spPr>
        <a:xfrm>
          <a:off x="3530111" y="569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154394</xdr:rowOff>
    </xdr:from>
    <xdr:to>
      <xdr:col>15</xdr:col>
      <xdr:colOff>50800</xdr:colOff>
      <xdr:row>36</xdr:row>
      <xdr:rowOff>23368</xdr:rowOff>
    </xdr:to>
    <xdr:cxnSp macro="">
      <xdr:nvCxnSpPr>
        <xdr:cNvPr id="67" name="直線コネクタ 66"/>
        <xdr:cNvCxnSpPr/>
      </xdr:nvCxnSpPr>
      <xdr:spPr>
        <a:xfrm>
          <a:off x="2019300" y="6155144"/>
          <a:ext cx="889000" cy="40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103962</xdr:rowOff>
    </xdr:from>
    <xdr:to>
      <xdr:col>15</xdr:col>
      <xdr:colOff>101600</xdr:colOff>
      <xdr:row>35</xdr:row>
      <xdr:rowOff>34112</xdr:rowOff>
    </xdr:to>
    <xdr:sp macro="" textlink="">
      <xdr:nvSpPr>
        <xdr:cNvPr id="68" name="フローチャート: 判断 67"/>
        <xdr:cNvSpPr/>
      </xdr:nvSpPr>
      <xdr:spPr>
        <a:xfrm>
          <a:off x="28575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50639</xdr:rowOff>
    </xdr:from>
    <xdr:ext cx="534377" cy="259045"/>
    <xdr:sp macro="" textlink="">
      <xdr:nvSpPr>
        <xdr:cNvPr id="69" name="テキスト ボックス 68"/>
        <xdr:cNvSpPr txBox="1"/>
      </xdr:nvSpPr>
      <xdr:spPr>
        <a:xfrm>
          <a:off x="2641111" y="570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154394</xdr:rowOff>
    </xdr:from>
    <xdr:to>
      <xdr:col>10</xdr:col>
      <xdr:colOff>114300</xdr:colOff>
      <xdr:row>35</xdr:row>
      <xdr:rowOff>159207</xdr:rowOff>
    </xdr:to>
    <xdr:cxnSp macro="">
      <xdr:nvCxnSpPr>
        <xdr:cNvPr id="70" name="直線コネクタ 69"/>
        <xdr:cNvCxnSpPr/>
      </xdr:nvCxnSpPr>
      <xdr:spPr>
        <a:xfrm flipV="1">
          <a:off x="1130300" y="6155144"/>
          <a:ext cx="889000" cy="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168580</xdr:rowOff>
    </xdr:from>
    <xdr:to>
      <xdr:col>10</xdr:col>
      <xdr:colOff>165100</xdr:colOff>
      <xdr:row>35</xdr:row>
      <xdr:rowOff>98730</xdr:rowOff>
    </xdr:to>
    <xdr:sp macro="" textlink="">
      <xdr:nvSpPr>
        <xdr:cNvPr id="71" name="フローチャート: 判断 70"/>
        <xdr:cNvSpPr/>
      </xdr:nvSpPr>
      <xdr:spPr>
        <a:xfrm>
          <a:off x="1968500" y="599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115257</xdr:rowOff>
    </xdr:from>
    <xdr:ext cx="534377" cy="259045"/>
    <xdr:sp macro="" textlink="">
      <xdr:nvSpPr>
        <xdr:cNvPr id="72" name="テキスト ボックス 71"/>
        <xdr:cNvSpPr txBox="1"/>
      </xdr:nvSpPr>
      <xdr:spPr>
        <a:xfrm>
          <a:off x="1752111" y="5773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33972</xdr:rowOff>
    </xdr:from>
    <xdr:to>
      <xdr:col>6</xdr:col>
      <xdr:colOff>38100</xdr:colOff>
      <xdr:row>35</xdr:row>
      <xdr:rowOff>135572</xdr:rowOff>
    </xdr:to>
    <xdr:sp macro="" textlink="">
      <xdr:nvSpPr>
        <xdr:cNvPr id="73" name="フローチャート: 判断 72"/>
        <xdr:cNvSpPr/>
      </xdr:nvSpPr>
      <xdr:spPr>
        <a:xfrm>
          <a:off x="1079500" y="6034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152099</xdr:rowOff>
    </xdr:from>
    <xdr:ext cx="534377" cy="259045"/>
    <xdr:sp macro="" textlink="">
      <xdr:nvSpPr>
        <xdr:cNvPr id="74" name="テキスト ボックス 73"/>
        <xdr:cNvSpPr txBox="1"/>
      </xdr:nvSpPr>
      <xdr:spPr>
        <a:xfrm>
          <a:off x="863111" y="5809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100025</xdr:rowOff>
    </xdr:from>
    <xdr:to>
      <xdr:col>24</xdr:col>
      <xdr:colOff>114300</xdr:colOff>
      <xdr:row>36</xdr:row>
      <xdr:rowOff>30175</xdr:rowOff>
    </xdr:to>
    <xdr:sp macro="" textlink="">
      <xdr:nvSpPr>
        <xdr:cNvPr id="80" name="楕円 79"/>
        <xdr:cNvSpPr/>
      </xdr:nvSpPr>
      <xdr:spPr>
        <a:xfrm>
          <a:off x="4584700" y="610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78452</xdr:rowOff>
    </xdr:from>
    <xdr:ext cx="534377" cy="259045"/>
    <xdr:sp macro="" textlink="">
      <xdr:nvSpPr>
        <xdr:cNvPr id="81" name="人件費該当値テキスト"/>
        <xdr:cNvSpPr txBox="1"/>
      </xdr:nvSpPr>
      <xdr:spPr>
        <a:xfrm>
          <a:off x="4686300" y="6079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112204</xdr:rowOff>
    </xdr:from>
    <xdr:to>
      <xdr:col>20</xdr:col>
      <xdr:colOff>38100</xdr:colOff>
      <xdr:row>36</xdr:row>
      <xdr:rowOff>42354</xdr:rowOff>
    </xdr:to>
    <xdr:sp macro="" textlink="">
      <xdr:nvSpPr>
        <xdr:cNvPr id="82" name="楕円 81"/>
        <xdr:cNvSpPr/>
      </xdr:nvSpPr>
      <xdr:spPr>
        <a:xfrm>
          <a:off x="3746500" y="611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33481</xdr:rowOff>
    </xdr:from>
    <xdr:ext cx="534377" cy="259045"/>
    <xdr:sp macro="" textlink="">
      <xdr:nvSpPr>
        <xdr:cNvPr id="83" name="テキスト ボックス 82"/>
        <xdr:cNvSpPr txBox="1"/>
      </xdr:nvSpPr>
      <xdr:spPr>
        <a:xfrm>
          <a:off x="3530111" y="6205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144018</xdr:rowOff>
    </xdr:from>
    <xdr:to>
      <xdr:col>15</xdr:col>
      <xdr:colOff>101600</xdr:colOff>
      <xdr:row>36</xdr:row>
      <xdr:rowOff>74168</xdr:rowOff>
    </xdr:to>
    <xdr:sp macro="" textlink="">
      <xdr:nvSpPr>
        <xdr:cNvPr id="84" name="楕円 83"/>
        <xdr:cNvSpPr/>
      </xdr:nvSpPr>
      <xdr:spPr>
        <a:xfrm>
          <a:off x="2857500" y="6144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65295</xdr:rowOff>
    </xdr:from>
    <xdr:ext cx="534377" cy="259045"/>
    <xdr:sp macro="" textlink="">
      <xdr:nvSpPr>
        <xdr:cNvPr id="85" name="テキスト ボックス 84"/>
        <xdr:cNvSpPr txBox="1"/>
      </xdr:nvSpPr>
      <xdr:spPr>
        <a:xfrm>
          <a:off x="2641111" y="6237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103594</xdr:rowOff>
    </xdr:from>
    <xdr:to>
      <xdr:col>10</xdr:col>
      <xdr:colOff>165100</xdr:colOff>
      <xdr:row>36</xdr:row>
      <xdr:rowOff>33744</xdr:rowOff>
    </xdr:to>
    <xdr:sp macro="" textlink="">
      <xdr:nvSpPr>
        <xdr:cNvPr id="86" name="楕円 85"/>
        <xdr:cNvSpPr/>
      </xdr:nvSpPr>
      <xdr:spPr>
        <a:xfrm>
          <a:off x="1968500" y="610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24871</xdr:rowOff>
    </xdr:from>
    <xdr:ext cx="534377" cy="259045"/>
    <xdr:sp macro="" textlink="">
      <xdr:nvSpPr>
        <xdr:cNvPr id="87" name="テキスト ボックス 86"/>
        <xdr:cNvSpPr txBox="1"/>
      </xdr:nvSpPr>
      <xdr:spPr>
        <a:xfrm>
          <a:off x="1752111" y="619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108407</xdr:rowOff>
    </xdr:from>
    <xdr:to>
      <xdr:col>6</xdr:col>
      <xdr:colOff>38100</xdr:colOff>
      <xdr:row>36</xdr:row>
      <xdr:rowOff>38557</xdr:rowOff>
    </xdr:to>
    <xdr:sp macro="" textlink="">
      <xdr:nvSpPr>
        <xdr:cNvPr id="88" name="楕円 87"/>
        <xdr:cNvSpPr/>
      </xdr:nvSpPr>
      <xdr:spPr>
        <a:xfrm>
          <a:off x="1079500" y="61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29684</xdr:rowOff>
    </xdr:from>
    <xdr:ext cx="534377" cy="259045"/>
    <xdr:sp macro="" textlink="">
      <xdr:nvSpPr>
        <xdr:cNvPr id="89" name="テキスト ボックス 88"/>
        <xdr:cNvSpPr txBox="1"/>
      </xdr:nvSpPr>
      <xdr:spPr>
        <a:xfrm>
          <a:off x="863111" y="620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104942</xdr:rowOff>
    </xdr:from>
    <xdr:to>
      <xdr:col>24</xdr:col>
      <xdr:colOff>62865</xdr:colOff>
      <xdr:row>59</xdr:row>
      <xdr:rowOff>39007</xdr:rowOff>
    </xdr:to>
    <xdr:cxnSp macro="">
      <xdr:nvCxnSpPr>
        <xdr:cNvPr id="116" name="直線コネクタ 115"/>
        <xdr:cNvCxnSpPr/>
      </xdr:nvCxnSpPr>
      <xdr:spPr>
        <a:xfrm flipV="1">
          <a:off x="4633595" y="8677442"/>
          <a:ext cx="1270" cy="1477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42834</xdr:rowOff>
    </xdr:from>
    <xdr:ext cx="534377" cy="259045"/>
    <xdr:sp macro="" textlink="">
      <xdr:nvSpPr>
        <xdr:cNvPr id="117" name="物件費最小値テキスト"/>
        <xdr:cNvSpPr txBox="1"/>
      </xdr:nvSpPr>
      <xdr:spPr>
        <a:xfrm>
          <a:off x="4686300" y="1015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39007</xdr:rowOff>
    </xdr:from>
    <xdr:to>
      <xdr:col>24</xdr:col>
      <xdr:colOff>152400</xdr:colOff>
      <xdr:row>59</xdr:row>
      <xdr:rowOff>39007</xdr:rowOff>
    </xdr:to>
    <xdr:cxnSp macro="">
      <xdr:nvCxnSpPr>
        <xdr:cNvPr id="118" name="直線コネクタ 117"/>
        <xdr:cNvCxnSpPr/>
      </xdr:nvCxnSpPr>
      <xdr:spPr>
        <a:xfrm>
          <a:off x="4546600" y="10154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51619</xdr:rowOff>
    </xdr:from>
    <xdr:ext cx="599010" cy="259045"/>
    <xdr:sp macro="" textlink="">
      <xdr:nvSpPr>
        <xdr:cNvPr id="119" name="物件費最大値テキスト"/>
        <xdr:cNvSpPr txBox="1"/>
      </xdr:nvSpPr>
      <xdr:spPr>
        <a:xfrm>
          <a:off x="4686300" y="8452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104942</xdr:rowOff>
    </xdr:from>
    <xdr:to>
      <xdr:col>24</xdr:col>
      <xdr:colOff>152400</xdr:colOff>
      <xdr:row>50</xdr:row>
      <xdr:rowOff>104942</xdr:rowOff>
    </xdr:to>
    <xdr:cxnSp macro="">
      <xdr:nvCxnSpPr>
        <xdr:cNvPr id="120" name="直線コネクタ 119"/>
        <xdr:cNvCxnSpPr/>
      </xdr:nvCxnSpPr>
      <xdr:spPr>
        <a:xfrm>
          <a:off x="4546600" y="8677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163039</xdr:rowOff>
    </xdr:from>
    <xdr:to>
      <xdr:col>24</xdr:col>
      <xdr:colOff>63500</xdr:colOff>
      <xdr:row>56</xdr:row>
      <xdr:rowOff>16430</xdr:rowOff>
    </xdr:to>
    <xdr:cxnSp macro="">
      <xdr:nvCxnSpPr>
        <xdr:cNvPr id="121" name="直線コネクタ 120"/>
        <xdr:cNvCxnSpPr/>
      </xdr:nvCxnSpPr>
      <xdr:spPr>
        <a:xfrm flipV="1">
          <a:off x="3797300" y="9592789"/>
          <a:ext cx="838200" cy="24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156764</xdr:rowOff>
    </xdr:from>
    <xdr:ext cx="534377" cy="259045"/>
    <xdr:sp macro="" textlink="">
      <xdr:nvSpPr>
        <xdr:cNvPr id="122" name="物件費平均値テキスト"/>
        <xdr:cNvSpPr txBox="1"/>
      </xdr:nvSpPr>
      <xdr:spPr>
        <a:xfrm>
          <a:off x="4686300" y="95865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6887</xdr:rowOff>
    </xdr:from>
    <xdr:to>
      <xdr:col>24</xdr:col>
      <xdr:colOff>114300</xdr:colOff>
      <xdr:row>56</xdr:row>
      <xdr:rowOff>108487</xdr:rowOff>
    </xdr:to>
    <xdr:sp macro="" textlink="">
      <xdr:nvSpPr>
        <xdr:cNvPr id="123" name="フローチャート: 判断 122"/>
        <xdr:cNvSpPr/>
      </xdr:nvSpPr>
      <xdr:spPr>
        <a:xfrm>
          <a:off x="4584700" y="960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106009</xdr:rowOff>
    </xdr:from>
    <xdr:to>
      <xdr:col>19</xdr:col>
      <xdr:colOff>177800</xdr:colOff>
      <xdr:row>56</xdr:row>
      <xdr:rowOff>16430</xdr:rowOff>
    </xdr:to>
    <xdr:cxnSp macro="">
      <xdr:nvCxnSpPr>
        <xdr:cNvPr id="124" name="直線コネクタ 123"/>
        <xdr:cNvCxnSpPr/>
      </xdr:nvCxnSpPr>
      <xdr:spPr>
        <a:xfrm>
          <a:off x="2908300" y="9535759"/>
          <a:ext cx="889000" cy="81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47850</xdr:rowOff>
    </xdr:from>
    <xdr:to>
      <xdr:col>20</xdr:col>
      <xdr:colOff>38100</xdr:colOff>
      <xdr:row>56</xdr:row>
      <xdr:rowOff>149450</xdr:rowOff>
    </xdr:to>
    <xdr:sp macro="" textlink="">
      <xdr:nvSpPr>
        <xdr:cNvPr id="125" name="フローチャート: 判断 124"/>
        <xdr:cNvSpPr/>
      </xdr:nvSpPr>
      <xdr:spPr>
        <a:xfrm>
          <a:off x="3746500" y="964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140577</xdr:rowOff>
    </xdr:from>
    <xdr:ext cx="534377" cy="259045"/>
    <xdr:sp macro="" textlink="">
      <xdr:nvSpPr>
        <xdr:cNvPr id="126" name="テキスト ボックス 125"/>
        <xdr:cNvSpPr txBox="1"/>
      </xdr:nvSpPr>
      <xdr:spPr>
        <a:xfrm>
          <a:off x="3530111" y="9741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106009</xdr:rowOff>
    </xdr:from>
    <xdr:to>
      <xdr:col>15</xdr:col>
      <xdr:colOff>50800</xdr:colOff>
      <xdr:row>55</xdr:row>
      <xdr:rowOff>124743</xdr:rowOff>
    </xdr:to>
    <xdr:cxnSp macro="">
      <xdr:nvCxnSpPr>
        <xdr:cNvPr id="127" name="直線コネクタ 126"/>
        <xdr:cNvCxnSpPr/>
      </xdr:nvCxnSpPr>
      <xdr:spPr>
        <a:xfrm flipV="1">
          <a:off x="2019300" y="9535759"/>
          <a:ext cx="889000" cy="18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66236</xdr:rowOff>
    </xdr:from>
    <xdr:to>
      <xdr:col>15</xdr:col>
      <xdr:colOff>101600</xdr:colOff>
      <xdr:row>56</xdr:row>
      <xdr:rowOff>167836</xdr:rowOff>
    </xdr:to>
    <xdr:sp macro="" textlink="">
      <xdr:nvSpPr>
        <xdr:cNvPr id="128" name="フローチャート: 判断 127"/>
        <xdr:cNvSpPr/>
      </xdr:nvSpPr>
      <xdr:spPr>
        <a:xfrm>
          <a:off x="2857500" y="966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158963</xdr:rowOff>
    </xdr:from>
    <xdr:ext cx="534377" cy="259045"/>
    <xdr:sp macro="" textlink="">
      <xdr:nvSpPr>
        <xdr:cNvPr id="129" name="テキスト ボックス 128"/>
        <xdr:cNvSpPr txBox="1"/>
      </xdr:nvSpPr>
      <xdr:spPr>
        <a:xfrm>
          <a:off x="2641111" y="976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124743</xdr:rowOff>
    </xdr:from>
    <xdr:to>
      <xdr:col>10</xdr:col>
      <xdr:colOff>114300</xdr:colOff>
      <xdr:row>56</xdr:row>
      <xdr:rowOff>48598</xdr:rowOff>
    </xdr:to>
    <xdr:cxnSp macro="">
      <xdr:nvCxnSpPr>
        <xdr:cNvPr id="130" name="直線コネクタ 129"/>
        <xdr:cNvCxnSpPr/>
      </xdr:nvCxnSpPr>
      <xdr:spPr>
        <a:xfrm flipV="1">
          <a:off x="1130300" y="9554493"/>
          <a:ext cx="889000" cy="95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122841</xdr:rowOff>
    </xdr:from>
    <xdr:to>
      <xdr:col>10</xdr:col>
      <xdr:colOff>165100</xdr:colOff>
      <xdr:row>57</xdr:row>
      <xdr:rowOff>52991</xdr:rowOff>
    </xdr:to>
    <xdr:sp macro="" textlink="">
      <xdr:nvSpPr>
        <xdr:cNvPr id="131" name="フローチャート: 判断 130"/>
        <xdr:cNvSpPr/>
      </xdr:nvSpPr>
      <xdr:spPr>
        <a:xfrm>
          <a:off x="1968500" y="972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44118</xdr:rowOff>
    </xdr:from>
    <xdr:ext cx="534377" cy="259045"/>
    <xdr:sp macro="" textlink="">
      <xdr:nvSpPr>
        <xdr:cNvPr id="132" name="テキスト ボックス 131"/>
        <xdr:cNvSpPr txBox="1"/>
      </xdr:nvSpPr>
      <xdr:spPr>
        <a:xfrm>
          <a:off x="1752111" y="981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121220</xdr:rowOff>
    </xdr:from>
    <xdr:to>
      <xdr:col>6</xdr:col>
      <xdr:colOff>38100</xdr:colOff>
      <xdr:row>57</xdr:row>
      <xdr:rowOff>51370</xdr:rowOff>
    </xdr:to>
    <xdr:sp macro="" textlink="">
      <xdr:nvSpPr>
        <xdr:cNvPr id="133" name="フローチャート: 判断 132"/>
        <xdr:cNvSpPr/>
      </xdr:nvSpPr>
      <xdr:spPr>
        <a:xfrm>
          <a:off x="1079500" y="972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42497</xdr:rowOff>
    </xdr:from>
    <xdr:ext cx="534377" cy="259045"/>
    <xdr:sp macro="" textlink="">
      <xdr:nvSpPr>
        <xdr:cNvPr id="134" name="テキスト ボックス 133"/>
        <xdr:cNvSpPr txBox="1"/>
      </xdr:nvSpPr>
      <xdr:spPr>
        <a:xfrm>
          <a:off x="863111" y="9815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112239</xdr:rowOff>
    </xdr:from>
    <xdr:to>
      <xdr:col>24</xdr:col>
      <xdr:colOff>114300</xdr:colOff>
      <xdr:row>56</xdr:row>
      <xdr:rowOff>42389</xdr:rowOff>
    </xdr:to>
    <xdr:sp macro="" textlink="">
      <xdr:nvSpPr>
        <xdr:cNvPr id="140" name="楕円 139"/>
        <xdr:cNvSpPr/>
      </xdr:nvSpPr>
      <xdr:spPr>
        <a:xfrm>
          <a:off x="4584700" y="954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135116</xdr:rowOff>
    </xdr:from>
    <xdr:ext cx="534377" cy="259045"/>
    <xdr:sp macro="" textlink="">
      <xdr:nvSpPr>
        <xdr:cNvPr id="141" name="物件費該当値テキスト"/>
        <xdr:cNvSpPr txBox="1"/>
      </xdr:nvSpPr>
      <xdr:spPr>
        <a:xfrm>
          <a:off x="4686300" y="939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137080</xdr:rowOff>
    </xdr:from>
    <xdr:to>
      <xdr:col>20</xdr:col>
      <xdr:colOff>38100</xdr:colOff>
      <xdr:row>56</xdr:row>
      <xdr:rowOff>67230</xdr:rowOff>
    </xdr:to>
    <xdr:sp macro="" textlink="">
      <xdr:nvSpPr>
        <xdr:cNvPr id="142" name="楕円 141"/>
        <xdr:cNvSpPr/>
      </xdr:nvSpPr>
      <xdr:spPr>
        <a:xfrm>
          <a:off x="3746500" y="956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83757</xdr:rowOff>
    </xdr:from>
    <xdr:ext cx="534377" cy="259045"/>
    <xdr:sp macro="" textlink="">
      <xdr:nvSpPr>
        <xdr:cNvPr id="143" name="テキスト ボックス 142"/>
        <xdr:cNvSpPr txBox="1"/>
      </xdr:nvSpPr>
      <xdr:spPr>
        <a:xfrm>
          <a:off x="3530111" y="934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55209</xdr:rowOff>
    </xdr:from>
    <xdr:to>
      <xdr:col>15</xdr:col>
      <xdr:colOff>101600</xdr:colOff>
      <xdr:row>55</xdr:row>
      <xdr:rowOff>156809</xdr:rowOff>
    </xdr:to>
    <xdr:sp macro="" textlink="">
      <xdr:nvSpPr>
        <xdr:cNvPr id="144" name="楕円 143"/>
        <xdr:cNvSpPr/>
      </xdr:nvSpPr>
      <xdr:spPr>
        <a:xfrm>
          <a:off x="2857500" y="948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1886</xdr:rowOff>
    </xdr:from>
    <xdr:ext cx="534377" cy="259045"/>
    <xdr:sp macro="" textlink="">
      <xdr:nvSpPr>
        <xdr:cNvPr id="145" name="テキスト ボックス 144"/>
        <xdr:cNvSpPr txBox="1"/>
      </xdr:nvSpPr>
      <xdr:spPr>
        <a:xfrm>
          <a:off x="2641111" y="926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73943</xdr:rowOff>
    </xdr:from>
    <xdr:to>
      <xdr:col>10</xdr:col>
      <xdr:colOff>165100</xdr:colOff>
      <xdr:row>56</xdr:row>
      <xdr:rowOff>4093</xdr:rowOff>
    </xdr:to>
    <xdr:sp macro="" textlink="">
      <xdr:nvSpPr>
        <xdr:cNvPr id="146" name="楕円 145"/>
        <xdr:cNvSpPr/>
      </xdr:nvSpPr>
      <xdr:spPr>
        <a:xfrm>
          <a:off x="1968500" y="9503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20620</xdr:rowOff>
    </xdr:from>
    <xdr:ext cx="534377" cy="259045"/>
    <xdr:sp macro="" textlink="">
      <xdr:nvSpPr>
        <xdr:cNvPr id="147" name="テキスト ボックス 146"/>
        <xdr:cNvSpPr txBox="1"/>
      </xdr:nvSpPr>
      <xdr:spPr>
        <a:xfrm>
          <a:off x="1752111" y="9278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169248</xdr:rowOff>
    </xdr:from>
    <xdr:to>
      <xdr:col>6</xdr:col>
      <xdr:colOff>38100</xdr:colOff>
      <xdr:row>56</xdr:row>
      <xdr:rowOff>99398</xdr:rowOff>
    </xdr:to>
    <xdr:sp macro="" textlink="">
      <xdr:nvSpPr>
        <xdr:cNvPr id="148" name="楕円 147"/>
        <xdr:cNvSpPr/>
      </xdr:nvSpPr>
      <xdr:spPr>
        <a:xfrm>
          <a:off x="1079500" y="9598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115925</xdr:rowOff>
    </xdr:from>
    <xdr:ext cx="534377" cy="259045"/>
    <xdr:sp macro="" textlink="">
      <xdr:nvSpPr>
        <xdr:cNvPr id="149" name="テキスト ボックス 148"/>
        <xdr:cNvSpPr txBox="1"/>
      </xdr:nvSpPr>
      <xdr:spPr>
        <a:xfrm>
          <a:off x="863111" y="9374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121115</xdr:rowOff>
    </xdr:from>
    <xdr:to>
      <xdr:col>24</xdr:col>
      <xdr:colOff>62865</xdr:colOff>
      <xdr:row>78</xdr:row>
      <xdr:rowOff>137392</xdr:rowOff>
    </xdr:to>
    <xdr:cxnSp macro="">
      <xdr:nvCxnSpPr>
        <xdr:cNvPr id="171" name="直線コネクタ 170"/>
        <xdr:cNvCxnSpPr/>
      </xdr:nvCxnSpPr>
      <xdr:spPr>
        <a:xfrm flipV="1">
          <a:off x="4633595" y="12122615"/>
          <a:ext cx="1270" cy="1387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141219</xdr:rowOff>
    </xdr:from>
    <xdr:ext cx="378565" cy="259045"/>
    <xdr:sp macro="" textlink="">
      <xdr:nvSpPr>
        <xdr:cNvPr id="172" name="維持補修費最小値テキスト"/>
        <xdr:cNvSpPr txBox="1"/>
      </xdr:nvSpPr>
      <xdr:spPr>
        <a:xfrm>
          <a:off x="4686300" y="1351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137392</xdr:rowOff>
    </xdr:from>
    <xdr:to>
      <xdr:col>24</xdr:col>
      <xdr:colOff>152400</xdr:colOff>
      <xdr:row>78</xdr:row>
      <xdr:rowOff>137392</xdr:rowOff>
    </xdr:to>
    <xdr:cxnSp macro="">
      <xdr:nvCxnSpPr>
        <xdr:cNvPr id="173" name="直線コネクタ 172"/>
        <xdr:cNvCxnSpPr/>
      </xdr:nvCxnSpPr>
      <xdr:spPr>
        <a:xfrm>
          <a:off x="4546600" y="1351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67792</xdr:rowOff>
    </xdr:from>
    <xdr:ext cx="534377" cy="259045"/>
    <xdr:sp macro="" textlink="">
      <xdr:nvSpPr>
        <xdr:cNvPr id="174" name="維持補修費最大値テキスト"/>
        <xdr:cNvSpPr txBox="1"/>
      </xdr:nvSpPr>
      <xdr:spPr>
        <a:xfrm>
          <a:off x="4686300" y="1189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121115</xdr:rowOff>
    </xdr:from>
    <xdr:to>
      <xdr:col>24</xdr:col>
      <xdr:colOff>152400</xdr:colOff>
      <xdr:row>70</xdr:row>
      <xdr:rowOff>121115</xdr:rowOff>
    </xdr:to>
    <xdr:cxnSp macro="">
      <xdr:nvCxnSpPr>
        <xdr:cNvPr id="175" name="直線コネクタ 174"/>
        <xdr:cNvCxnSpPr/>
      </xdr:nvCxnSpPr>
      <xdr:spPr>
        <a:xfrm>
          <a:off x="4546600" y="1212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88905</xdr:rowOff>
    </xdr:from>
    <xdr:to>
      <xdr:col>24</xdr:col>
      <xdr:colOff>63500</xdr:colOff>
      <xdr:row>78</xdr:row>
      <xdr:rowOff>97844</xdr:rowOff>
    </xdr:to>
    <xdr:cxnSp macro="">
      <xdr:nvCxnSpPr>
        <xdr:cNvPr id="176" name="直線コネクタ 175"/>
        <xdr:cNvCxnSpPr/>
      </xdr:nvCxnSpPr>
      <xdr:spPr>
        <a:xfrm flipV="1">
          <a:off x="3797300" y="13462005"/>
          <a:ext cx="838200" cy="8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108188</xdr:rowOff>
    </xdr:from>
    <xdr:ext cx="469744" cy="259045"/>
    <xdr:sp macro="" textlink="">
      <xdr:nvSpPr>
        <xdr:cNvPr id="177" name="維持補修費平均値テキスト"/>
        <xdr:cNvSpPr txBox="1"/>
      </xdr:nvSpPr>
      <xdr:spPr>
        <a:xfrm>
          <a:off x="4686300" y="13138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85311</xdr:rowOff>
    </xdr:from>
    <xdr:to>
      <xdr:col>24</xdr:col>
      <xdr:colOff>114300</xdr:colOff>
      <xdr:row>78</xdr:row>
      <xdr:rowOff>15461</xdr:rowOff>
    </xdr:to>
    <xdr:sp macro="" textlink="">
      <xdr:nvSpPr>
        <xdr:cNvPr id="178" name="フローチャート: 判断 177"/>
        <xdr:cNvSpPr/>
      </xdr:nvSpPr>
      <xdr:spPr>
        <a:xfrm>
          <a:off x="45847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95191</xdr:rowOff>
    </xdr:from>
    <xdr:to>
      <xdr:col>19</xdr:col>
      <xdr:colOff>177800</xdr:colOff>
      <xdr:row>78</xdr:row>
      <xdr:rowOff>97844</xdr:rowOff>
    </xdr:to>
    <xdr:cxnSp macro="">
      <xdr:nvCxnSpPr>
        <xdr:cNvPr id="179" name="直線コネクタ 178"/>
        <xdr:cNvCxnSpPr/>
      </xdr:nvCxnSpPr>
      <xdr:spPr>
        <a:xfrm>
          <a:off x="2908300" y="13468291"/>
          <a:ext cx="889000" cy="2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77264</xdr:rowOff>
    </xdr:from>
    <xdr:to>
      <xdr:col>20</xdr:col>
      <xdr:colOff>38100</xdr:colOff>
      <xdr:row>78</xdr:row>
      <xdr:rowOff>7414</xdr:rowOff>
    </xdr:to>
    <xdr:sp macro="" textlink="">
      <xdr:nvSpPr>
        <xdr:cNvPr id="180" name="フローチャート: 判断 179"/>
        <xdr:cNvSpPr/>
      </xdr:nvSpPr>
      <xdr:spPr>
        <a:xfrm>
          <a:off x="3746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23941</xdr:rowOff>
    </xdr:from>
    <xdr:ext cx="469744" cy="259045"/>
    <xdr:sp macro="" textlink="">
      <xdr:nvSpPr>
        <xdr:cNvPr id="181" name="テキスト ボックス 180"/>
        <xdr:cNvSpPr txBox="1"/>
      </xdr:nvSpPr>
      <xdr:spPr>
        <a:xfrm>
          <a:off x="3562428" y="1305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90917</xdr:rowOff>
    </xdr:from>
    <xdr:to>
      <xdr:col>15</xdr:col>
      <xdr:colOff>50800</xdr:colOff>
      <xdr:row>78</xdr:row>
      <xdr:rowOff>95191</xdr:rowOff>
    </xdr:to>
    <xdr:cxnSp macro="">
      <xdr:nvCxnSpPr>
        <xdr:cNvPr id="182" name="直線コネクタ 181"/>
        <xdr:cNvCxnSpPr/>
      </xdr:nvCxnSpPr>
      <xdr:spPr>
        <a:xfrm>
          <a:off x="2019300" y="13464017"/>
          <a:ext cx="889000" cy="4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95576</xdr:rowOff>
    </xdr:from>
    <xdr:to>
      <xdr:col>15</xdr:col>
      <xdr:colOff>101600</xdr:colOff>
      <xdr:row>78</xdr:row>
      <xdr:rowOff>25726</xdr:rowOff>
    </xdr:to>
    <xdr:sp macro="" textlink="">
      <xdr:nvSpPr>
        <xdr:cNvPr id="183" name="フローチャート: 判断 182"/>
        <xdr:cNvSpPr/>
      </xdr:nvSpPr>
      <xdr:spPr>
        <a:xfrm>
          <a:off x="2857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42253</xdr:rowOff>
    </xdr:from>
    <xdr:ext cx="469744" cy="259045"/>
    <xdr:sp macro="" textlink="">
      <xdr:nvSpPr>
        <xdr:cNvPr id="184" name="テキスト ボックス 183"/>
        <xdr:cNvSpPr txBox="1"/>
      </xdr:nvSpPr>
      <xdr:spPr>
        <a:xfrm>
          <a:off x="2673428" y="1307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87396</xdr:rowOff>
    </xdr:from>
    <xdr:to>
      <xdr:col>10</xdr:col>
      <xdr:colOff>114300</xdr:colOff>
      <xdr:row>78</xdr:row>
      <xdr:rowOff>90917</xdr:rowOff>
    </xdr:to>
    <xdr:cxnSp macro="">
      <xdr:nvCxnSpPr>
        <xdr:cNvPr id="185" name="直線コネクタ 184"/>
        <xdr:cNvCxnSpPr/>
      </xdr:nvCxnSpPr>
      <xdr:spPr>
        <a:xfrm>
          <a:off x="1130300" y="13460496"/>
          <a:ext cx="889000" cy="3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103302</xdr:rowOff>
    </xdr:from>
    <xdr:to>
      <xdr:col>10</xdr:col>
      <xdr:colOff>165100</xdr:colOff>
      <xdr:row>78</xdr:row>
      <xdr:rowOff>33452</xdr:rowOff>
    </xdr:to>
    <xdr:sp macro="" textlink="">
      <xdr:nvSpPr>
        <xdr:cNvPr id="186" name="フローチャート: 判断 185"/>
        <xdr:cNvSpPr/>
      </xdr:nvSpPr>
      <xdr:spPr>
        <a:xfrm>
          <a:off x="1968500" y="13304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49979</xdr:rowOff>
    </xdr:from>
    <xdr:ext cx="469744" cy="259045"/>
    <xdr:sp macro="" textlink="">
      <xdr:nvSpPr>
        <xdr:cNvPr id="187" name="テキスト ボックス 186"/>
        <xdr:cNvSpPr txBox="1"/>
      </xdr:nvSpPr>
      <xdr:spPr>
        <a:xfrm>
          <a:off x="1784428" y="13080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100901</xdr:rowOff>
    </xdr:from>
    <xdr:to>
      <xdr:col>6</xdr:col>
      <xdr:colOff>38100</xdr:colOff>
      <xdr:row>78</xdr:row>
      <xdr:rowOff>31051</xdr:rowOff>
    </xdr:to>
    <xdr:sp macro="" textlink="">
      <xdr:nvSpPr>
        <xdr:cNvPr id="188" name="フローチャート: 判断 187"/>
        <xdr:cNvSpPr/>
      </xdr:nvSpPr>
      <xdr:spPr>
        <a:xfrm>
          <a:off x="1079500" y="13302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47578</xdr:rowOff>
    </xdr:from>
    <xdr:ext cx="469744" cy="259045"/>
    <xdr:sp macro="" textlink="">
      <xdr:nvSpPr>
        <xdr:cNvPr id="189" name="テキスト ボックス 188"/>
        <xdr:cNvSpPr txBox="1"/>
      </xdr:nvSpPr>
      <xdr:spPr>
        <a:xfrm>
          <a:off x="895428" y="13077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38105</xdr:rowOff>
    </xdr:from>
    <xdr:to>
      <xdr:col>24</xdr:col>
      <xdr:colOff>114300</xdr:colOff>
      <xdr:row>78</xdr:row>
      <xdr:rowOff>139705</xdr:rowOff>
    </xdr:to>
    <xdr:sp macro="" textlink="">
      <xdr:nvSpPr>
        <xdr:cNvPr id="195" name="楕円 194"/>
        <xdr:cNvSpPr/>
      </xdr:nvSpPr>
      <xdr:spPr>
        <a:xfrm>
          <a:off x="4584700" y="1341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124482</xdr:rowOff>
    </xdr:from>
    <xdr:ext cx="469744" cy="259045"/>
    <xdr:sp macro="" textlink="">
      <xdr:nvSpPr>
        <xdr:cNvPr id="196" name="維持補修費該当値テキスト"/>
        <xdr:cNvSpPr txBox="1"/>
      </xdr:nvSpPr>
      <xdr:spPr>
        <a:xfrm>
          <a:off x="4686300" y="13326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47044</xdr:rowOff>
    </xdr:from>
    <xdr:to>
      <xdr:col>20</xdr:col>
      <xdr:colOff>38100</xdr:colOff>
      <xdr:row>78</xdr:row>
      <xdr:rowOff>148644</xdr:rowOff>
    </xdr:to>
    <xdr:sp macro="" textlink="">
      <xdr:nvSpPr>
        <xdr:cNvPr id="197" name="楕円 196"/>
        <xdr:cNvSpPr/>
      </xdr:nvSpPr>
      <xdr:spPr>
        <a:xfrm>
          <a:off x="3746500" y="1342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139771</xdr:rowOff>
    </xdr:from>
    <xdr:ext cx="469744" cy="259045"/>
    <xdr:sp macro="" textlink="">
      <xdr:nvSpPr>
        <xdr:cNvPr id="198" name="テキスト ボックス 197"/>
        <xdr:cNvSpPr txBox="1"/>
      </xdr:nvSpPr>
      <xdr:spPr>
        <a:xfrm>
          <a:off x="3562428" y="13512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44391</xdr:rowOff>
    </xdr:from>
    <xdr:to>
      <xdr:col>15</xdr:col>
      <xdr:colOff>101600</xdr:colOff>
      <xdr:row>78</xdr:row>
      <xdr:rowOff>145991</xdr:rowOff>
    </xdr:to>
    <xdr:sp macro="" textlink="">
      <xdr:nvSpPr>
        <xdr:cNvPr id="199" name="楕円 198"/>
        <xdr:cNvSpPr/>
      </xdr:nvSpPr>
      <xdr:spPr>
        <a:xfrm>
          <a:off x="2857500" y="13417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137118</xdr:rowOff>
    </xdr:from>
    <xdr:ext cx="469744" cy="259045"/>
    <xdr:sp macro="" textlink="">
      <xdr:nvSpPr>
        <xdr:cNvPr id="200" name="テキスト ボックス 199"/>
        <xdr:cNvSpPr txBox="1"/>
      </xdr:nvSpPr>
      <xdr:spPr>
        <a:xfrm>
          <a:off x="2673428" y="13510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40117</xdr:rowOff>
    </xdr:from>
    <xdr:to>
      <xdr:col>10</xdr:col>
      <xdr:colOff>165100</xdr:colOff>
      <xdr:row>78</xdr:row>
      <xdr:rowOff>141717</xdr:rowOff>
    </xdr:to>
    <xdr:sp macro="" textlink="">
      <xdr:nvSpPr>
        <xdr:cNvPr id="201" name="楕円 200"/>
        <xdr:cNvSpPr/>
      </xdr:nvSpPr>
      <xdr:spPr>
        <a:xfrm>
          <a:off x="1968500" y="1341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132844</xdr:rowOff>
    </xdr:from>
    <xdr:ext cx="469744" cy="259045"/>
    <xdr:sp macro="" textlink="">
      <xdr:nvSpPr>
        <xdr:cNvPr id="202" name="テキスト ボックス 201"/>
        <xdr:cNvSpPr txBox="1"/>
      </xdr:nvSpPr>
      <xdr:spPr>
        <a:xfrm>
          <a:off x="1784428" y="13505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36596</xdr:rowOff>
    </xdr:from>
    <xdr:to>
      <xdr:col>6</xdr:col>
      <xdr:colOff>38100</xdr:colOff>
      <xdr:row>78</xdr:row>
      <xdr:rowOff>138196</xdr:rowOff>
    </xdr:to>
    <xdr:sp macro="" textlink="">
      <xdr:nvSpPr>
        <xdr:cNvPr id="203" name="楕円 202"/>
        <xdr:cNvSpPr/>
      </xdr:nvSpPr>
      <xdr:spPr>
        <a:xfrm>
          <a:off x="1079500" y="1340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129323</xdr:rowOff>
    </xdr:from>
    <xdr:ext cx="469744" cy="259045"/>
    <xdr:sp macro="" textlink="">
      <xdr:nvSpPr>
        <xdr:cNvPr id="204" name="テキスト ボックス 203"/>
        <xdr:cNvSpPr txBox="1"/>
      </xdr:nvSpPr>
      <xdr:spPr>
        <a:xfrm>
          <a:off x="895428" y="13502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81432</xdr:rowOff>
    </xdr:from>
    <xdr:to>
      <xdr:col>24</xdr:col>
      <xdr:colOff>62865</xdr:colOff>
      <xdr:row>99</xdr:row>
      <xdr:rowOff>120968</xdr:rowOff>
    </xdr:to>
    <xdr:cxnSp macro="">
      <xdr:nvCxnSpPr>
        <xdr:cNvPr id="229" name="直線コネクタ 228"/>
        <xdr:cNvCxnSpPr/>
      </xdr:nvCxnSpPr>
      <xdr:spPr>
        <a:xfrm flipV="1">
          <a:off x="4633595" y="15511932"/>
          <a:ext cx="1270" cy="1582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124795</xdr:rowOff>
    </xdr:from>
    <xdr:ext cx="534377" cy="259045"/>
    <xdr:sp macro="" textlink="">
      <xdr:nvSpPr>
        <xdr:cNvPr id="230" name="扶助費最小値テキスト"/>
        <xdr:cNvSpPr txBox="1"/>
      </xdr:nvSpPr>
      <xdr:spPr>
        <a:xfrm>
          <a:off x="4686300" y="1709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120968</xdr:rowOff>
    </xdr:from>
    <xdr:to>
      <xdr:col>24</xdr:col>
      <xdr:colOff>152400</xdr:colOff>
      <xdr:row>99</xdr:row>
      <xdr:rowOff>120968</xdr:rowOff>
    </xdr:to>
    <xdr:cxnSp macro="">
      <xdr:nvCxnSpPr>
        <xdr:cNvPr id="231" name="直線コネクタ 230"/>
        <xdr:cNvCxnSpPr/>
      </xdr:nvCxnSpPr>
      <xdr:spPr>
        <a:xfrm>
          <a:off x="4546600" y="1709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28109</xdr:rowOff>
    </xdr:from>
    <xdr:ext cx="599010" cy="259045"/>
    <xdr:sp macro="" textlink="">
      <xdr:nvSpPr>
        <xdr:cNvPr id="232" name="扶助費最大値テキスト"/>
        <xdr:cNvSpPr txBox="1"/>
      </xdr:nvSpPr>
      <xdr:spPr>
        <a:xfrm>
          <a:off x="4686300" y="1528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81432</xdr:rowOff>
    </xdr:from>
    <xdr:to>
      <xdr:col>24</xdr:col>
      <xdr:colOff>152400</xdr:colOff>
      <xdr:row>90</xdr:row>
      <xdr:rowOff>81432</xdr:rowOff>
    </xdr:to>
    <xdr:cxnSp macro="">
      <xdr:nvCxnSpPr>
        <xdr:cNvPr id="233" name="直線コネクタ 232"/>
        <xdr:cNvCxnSpPr/>
      </xdr:nvCxnSpPr>
      <xdr:spPr>
        <a:xfrm>
          <a:off x="4546600" y="1551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8153</xdr:rowOff>
    </xdr:from>
    <xdr:to>
      <xdr:col>24</xdr:col>
      <xdr:colOff>63500</xdr:colOff>
      <xdr:row>97</xdr:row>
      <xdr:rowOff>52870</xdr:rowOff>
    </xdr:to>
    <xdr:cxnSp macro="">
      <xdr:nvCxnSpPr>
        <xdr:cNvPr id="234" name="直線コネクタ 233"/>
        <xdr:cNvCxnSpPr/>
      </xdr:nvCxnSpPr>
      <xdr:spPr>
        <a:xfrm>
          <a:off x="3797300" y="16638803"/>
          <a:ext cx="838200" cy="44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43820</xdr:rowOff>
    </xdr:from>
    <xdr:ext cx="534377" cy="259045"/>
    <xdr:sp macro="" textlink="">
      <xdr:nvSpPr>
        <xdr:cNvPr id="235" name="扶助費平均値テキスト"/>
        <xdr:cNvSpPr txBox="1"/>
      </xdr:nvSpPr>
      <xdr:spPr>
        <a:xfrm>
          <a:off x="4686300" y="163315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20943</xdr:rowOff>
    </xdr:from>
    <xdr:to>
      <xdr:col>24</xdr:col>
      <xdr:colOff>114300</xdr:colOff>
      <xdr:row>96</xdr:row>
      <xdr:rowOff>122543</xdr:rowOff>
    </xdr:to>
    <xdr:sp macro="" textlink="">
      <xdr:nvSpPr>
        <xdr:cNvPr id="236" name="フローチャート: 判断 235"/>
        <xdr:cNvSpPr/>
      </xdr:nvSpPr>
      <xdr:spPr>
        <a:xfrm>
          <a:off x="45847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8153</xdr:rowOff>
    </xdr:from>
    <xdr:to>
      <xdr:col>19</xdr:col>
      <xdr:colOff>177800</xdr:colOff>
      <xdr:row>97</xdr:row>
      <xdr:rowOff>37872</xdr:rowOff>
    </xdr:to>
    <xdr:cxnSp macro="">
      <xdr:nvCxnSpPr>
        <xdr:cNvPr id="237" name="直線コネクタ 236"/>
        <xdr:cNvCxnSpPr/>
      </xdr:nvCxnSpPr>
      <xdr:spPr>
        <a:xfrm flipV="1">
          <a:off x="2908300" y="16638803"/>
          <a:ext cx="889000" cy="29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31217</xdr:rowOff>
    </xdr:from>
    <xdr:to>
      <xdr:col>20</xdr:col>
      <xdr:colOff>38100</xdr:colOff>
      <xdr:row>96</xdr:row>
      <xdr:rowOff>132817</xdr:rowOff>
    </xdr:to>
    <xdr:sp macro="" textlink="">
      <xdr:nvSpPr>
        <xdr:cNvPr id="238" name="フローチャート: 判断 237"/>
        <xdr:cNvSpPr/>
      </xdr:nvSpPr>
      <xdr:spPr>
        <a:xfrm>
          <a:off x="3746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149344</xdr:rowOff>
    </xdr:from>
    <xdr:ext cx="534377" cy="259045"/>
    <xdr:sp macro="" textlink="">
      <xdr:nvSpPr>
        <xdr:cNvPr id="239" name="テキスト ボックス 238"/>
        <xdr:cNvSpPr txBox="1"/>
      </xdr:nvSpPr>
      <xdr:spPr>
        <a:xfrm>
          <a:off x="3530111" y="1626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37872</xdr:rowOff>
    </xdr:from>
    <xdr:to>
      <xdr:col>15</xdr:col>
      <xdr:colOff>50800</xdr:colOff>
      <xdr:row>97</xdr:row>
      <xdr:rowOff>90119</xdr:rowOff>
    </xdr:to>
    <xdr:cxnSp macro="">
      <xdr:nvCxnSpPr>
        <xdr:cNvPr id="240" name="直線コネクタ 239"/>
        <xdr:cNvCxnSpPr/>
      </xdr:nvCxnSpPr>
      <xdr:spPr>
        <a:xfrm flipV="1">
          <a:off x="2019300" y="16668522"/>
          <a:ext cx="889000" cy="52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31877</xdr:rowOff>
    </xdr:from>
    <xdr:to>
      <xdr:col>15</xdr:col>
      <xdr:colOff>101600</xdr:colOff>
      <xdr:row>96</xdr:row>
      <xdr:rowOff>133477</xdr:rowOff>
    </xdr:to>
    <xdr:sp macro="" textlink="">
      <xdr:nvSpPr>
        <xdr:cNvPr id="241" name="フローチャート: 判断 240"/>
        <xdr:cNvSpPr/>
      </xdr:nvSpPr>
      <xdr:spPr>
        <a:xfrm>
          <a:off x="2857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150004</xdr:rowOff>
    </xdr:from>
    <xdr:ext cx="534377" cy="259045"/>
    <xdr:sp macro="" textlink="">
      <xdr:nvSpPr>
        <xdr:cNvPr id="242" name="テキスト ボックス 241"/>
        <xdr:cNvSpPr txBox="1"/>
      </xdr:nvSpPr>
      <xdr:spPr>
        <a:xfrm>
          <a:off x="2641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90119</xdr:rowOff>
    </xdr:from>
    <xdr:to>
      <xdr:col>10</xdr:col>
      <xdr:colOff>114300</xdr:colOff>
      <xdr:row>97</xdr:row>
      <xdr:rowOff>118745</xdr:rowOff>
    </xdr:to>
    <xdr:cxnSp macro="">
      <xdr:nvCxnSpPr>
        <xdr:cNvPr id="243" name="直線コネクタ 242"/>
        <xdr:cNvCxnSpPr/>
      </xdr:nvCxnSpPr>
      <xdr:spPr>
        <a:xfrm flipV="1">
          <a:off x="1130300" y="16720769"/>
          <a:ext cx="889000" cy="28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33820</xdr:rowOff>
    </xdr:from>
    <xdr:to>
      <xdr:col>10</xdr:col>
      <xdr:colOff>165100</xdr:colOff>
      <xdr:row>97</xdr:row>
      <xdr:rowOff>135420</xdr:rowOff>
    </xdr:to>
    <xdr:sp macro="" textlink="">
      <xdr:nvSpPr>
        <xdr:cNvPr id="244" name="フローチャート: 判断 243"/>
        <xdr:cNvSpPr/>
      </xdr:nvSpPr>
      <xdr:spPr>
        <a:xfrm>
          <a:off x="1968500" y="1666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151947</xdr:rowOff>
    </xdr:from>
    <xdr:ext cx="534377" cy="259045"/>
    <xdr:sp macro="" textlink="">
      <xdr:nvSpPr>
        <xdr:cNvPr id="245" name="テキスト ボックス 244"/>
        <xdr:cNvSpPr txBox="1"/>
      </xdr:nvSpPr>
      <xdr:spPr>
        <a:xfrm>
          <a:off x="1752111" y="1643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129997</xdr:rowOff>
    </xdr:from>
    <xdr:to>
      <xdr:col>6</xdr:col>
      <xdr:colOff>38100</xdr:colOff>
      <xdr:row>98</xdr:row>
      <xdr:rowOff>60147</xdr:rowOff>
    </xdr:to>
    <xdr:sp macro="" textlink="">
      <xdr:nvSpPr>
        <xdr:cNvPr id="246" name="フローチャート: 判断 245"/>
        <xdr:cNvSpPr/>
      </xdr:nvSpPr>
      <xdr:spPr>
        <a:xfrm>
          <a:off x="1079500" y="1676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51274</xdr:rowOff>
    </xdr:from>
    <xdr:ext cx="534377" cy="259045"/>
    <xdr:sp macro="" textlink="">
      <xdr:nvSpPr>
        <xdr:cNvPr id="247" name="テキスト ボックス 246"/>
        <xdr:cNvSpPr txBox="1"/>
      </xdr:nvSpPr>
      <xdr:spPr>
        <a:xfrm>
          <a:off x="863111" y="16853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2070</xdr:rowOff>
    </xdr:from>
    <xdr:to>
      <xdr:col>24</xdr:col>
      <xdr:colOff>114300</xdr:colOff>
      <xdr:row>97</xdr:row>
      <xdr:rowOff>103670</xdr:rowOff>
    </xdr:to>
    <xdr:sp macro="" textlink="">
      <xdr:nvSpPr>
        <xdr:cNvPr id="253" name="楕円 252"/>
        <xdr:cNvSpPr/>
      </xdr:nvSpPr>
      <xdr:spPr>
        <a:xfrm>
          <a:off x="4584700" y="1663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151947</xdr:rowOff>
    </xdr:from>
    <xdr:ext cx="534377" cy="259045"/>
    <xdr:sp macro="" textlink="">
      <xdr:nvSpPr>
        <xdr:cNvPr id="254" name="扶助費該当値テキスト"/>
        <xdr:cNvSpPr txBox="1"/>
      </xdr:nvSpPr>
      <xdr:spPr>
        <a:xfrm>
          <a:off x="4686300" y="16611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128803</xdr:rowOff>
    </xdr:from>
    <xdr:to>
      <xdr:col>20</xdr:col>
      <xdr:colOff>38100</xdr:colOff>
      <xdr:row>97</xdr:row>
      <xdr:rowOff>58953</xdr:rowOff>
    </xdr:to>
    <xdr:sp macro="" textlink="">
      <xdr:nvSpPr>
        <xdr:cNvPr id="255" name="楕円 254"/>
        <xdr:cNvSpPr/>
      </xdr:nvSpPr>
      <xdr:spPr>
        <a:xfrm>
          <a:off x="3746500" y="16588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50080</xdr:rowOff>
    </xdr:from>
    <xdr:ext cx="534377" cy="259045"/>
    <xdr:sp macro="" textlink="">
      <xdr:nvSpPr>
        <xdr:cNvPr id="256" name="テキスト ボックス 255"/>
        <xdr:cNvSpPr txBox="1"/>
      </xdr:nvSpPr>
      <xdr:spPr>
        <a:xfrm>
          <a:off x="3530111" y="1668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158522</xdr:rowOff>
    </xdr:from>
    <xdr:to>
      <xdr:col>15</xdr:col>
      <xdr:colOff>101600</xdr:colOff>
      <xdr:row>97</xdr:row>
      <xdr:rowOff>88672</xdr:rowOff>
    </xdr:to>
    <xdr:sp macro="" textlink="">
      <xdr:nvSpPr>
        <xdr:cNvPr id="257" name="楕円 256"/>
        <xdr:cNvSpPr/>
      </xdr:nvSpPr>
      <xdr:spPr>
        <a:xfrm>
          <a:off x="2857500" y="16617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79799</xdr:rowOff>
    </xdr:from>
    <xdr:ext cx="534377" cy="259045"/>
    <xdr:sp macro="" textlink="">
      <xdr:nvSpPr>
        <xdr:cNvPr id="258" name="テキスト ボックス 257"/>
        <xdr:cNvSpPr txBox="1"/>
      </xdr:nvSpPr>
      <xdr:spPr>
        <a:xfrm>
          <a:off x="2641111" y="16710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39319</xdr:rowOff>
    </xdr:from>
    <xdr:to>
      <xdr:col>10</xdr:col>
      <xdr:colOff>165100</xdr:colOff>
      <xdr:row>97</xdr:row>
      <xdr:rowOff>140919</xdr:rowOff>
    </xdr:to>
    <xdr:sp macro="" textlink="">
      <xdr:nvSpPr>
        <xdr:cNvPr id="259" name="楕円 258"/>
        <xdr:cNvSpPr/>
      </xdr:nvSpPr>
      <xdr:spPr>
        <a:xfrm>
          <a:off x="1968500" y="1666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132046</xdr:rowOff>
    </xdr:from>
    <xdr:ext cx="534377" cy="259045"/>
    <xdr:sp macro="" textlink="">
      <xdr:nvSpPr>
        <xdr:cNvPr id="260" name="テキスト ボックス 259"/>
        <xdr:cNvSpPr txBox="1"/>
      </xdr:nvSpPr>
      <xdr:spPr>
        <a:xfrm>
          <a:off x="1752111" y="1676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67945</xdr:rowOff>
    </xdr:from>
    <xdr:to>
      <xdr:col>6</xdr:col>
      <xdr:colOff>38100</xdr:colOff>
      <xdr:row>97</xdr:row>
      <xdr:rowOff>169545</xdr:rowOff>
    </xdr:to>
    <xdr:sp macro="" textlink="">
      <xdr:nvSpPr>
        <xdr:cNvPr id="261" name="楕円 260"/>
        <xdr:cNvSpPr/>
      </xdr:nvSpPr>
      <xdr:spPr>
        <a:xfrm>
          <a:off x="1079500" y="1669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14622</xdr:rowOff>
    </xdr:from>
    <xdr:ext cx="534377" cy="259045"/>
    <xdr:sp macro="" textlink="">
      <xdr:nvSpPr>
        <xdr:cNvPr id="262" name="テキスト ボックス 261"/>
        <xdr:cNvSpPr txBox="1"/>
      </xdr:nvSpPr>
      <xdr:spPr>
        <a:xfrm>
          <a:off x="863111" y="1647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46553</xdr:rowOff>
    </xdr:from>
    <xdr:to>
      <xdr:col>54</xdr:col>
      <xdr:colOff>189865</xdr:colOff>
      <xdr:row>38</xdr:row>
      <xdr:rowOff>109951</xdr:rowOff>
    </xdr:to>
    <xdr:cxnSp macro="">
      <xdr:nvCxnSpPr>
        <xdr:cNvPr id="286" name="直線コネクタ 285"/>
        <xdr:cNvCxnSpPr/>
      </xdr:nvCxnSpPr>
      <xdr:spPr>
        <a:xfrm flipV="1">
          <a:off x="10475595" y="5361503"/>
          <a:ext cx="1270" cy="1263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113778</xdr:rowOff>
    </xdr:from>
    <xdr:ext cx="534377" cy="259045"/>
    <xdr:sp macro="" textlink="">
      <xdr:nvSpPr>
        <xdr:cNvPr id="287" name="補助費等最小値テキスト"/>
        <xdr:cNvSpPr txBox="1"/>
      </xdr:nvSpPr>
      <xdr:spPr>
        <a:xfrm>
          <a:off x="10528300" y="662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109951</xdr:rowOff>
    </xdr:from>
    <xdr:to>
      <xdr:col>55</xdr:col>
      <xdr:colOff>88900</xdr:colOff>
      <xdr:row>38</xdr:row>
      <xdr:rowOff>109951</xdr:rowOff>
    </xdr:to>
    <xdr:cxnSp macro="">
      <xdr:nvCxnSpPr>
        <xdr:cNvPr id="288" name="直線コネクタ 287"/>
        <xdr:cNvCxnSpPr/>
      </xdr:nvCxnSpPr>
      <xdr:spPr>
        <a:xfrm>
          <a:off x="10388600" y="662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164680</xdr:rowOff>
    </xdr:from>
    <xdr:ext cx="599010" cy="259045"/>
    <xdr:sp macro="" textlink="">
      <xdr:nvSpPr>
        <xdr:cNvPr id="289" name="補助費等最大値テキスト"/>
        <xdr:cNvSpPr txBox="1"/>
      </xdr:nvSpPr>
      <xdr:spPr>
        <a:xfrm>
          <a:off x="10528300" y="513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46553</xdr:rowOff>
    </xdr:from>
    <xdr:to>
      <xdr:col>55</xdr:col>
      <xdr:colOff>88900</xdr:colOff>
      <xdr:row>31</xdr:row>
      <xdr:rowOff>46553</xdr:rowOff>
    </xdr:to>
    <xdr:cxnSp macro="">
      <xdr:nvCxnSpPr>
        <xdr:cNvPr id="290" name="直線コネクタ 289"/>
        <xdr:cNvCxnSpPr/>
      </xdr:nvCxnSpPr>
      <xdr:spPr>
        <a:xfrm>
          <a:off x="10388600" y="536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40457</xdr:rowOff>
    </xdr:from>
    <xdr:to>
      <xdr:col>55</xdr:col>
      <xdr:colOff>0</xdr:colOff>
      <xdr:row>36</xdr:row>
      <xdr:rowOff>52230</xdr:rowOff>
    </xdr:to>
    <xdr:cxnSp macro="">
      <xdr:nvCxnSpPr>
        <xdr:cNvPr id="291" name="直線コネクタ 290"/>
        <xdr:cNvCxnSpPr/>
      </xdr:nvCxnSpPr>
      <xdr:spPr>
        <a:xfrm flipV="1">
          <a:off x="9639300" y="6212657"/>
          <a:ext cx="838200" cy="1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169430</xdr:rowOff>
    </xdr:from>
    <xdr:ext cx="534377" cy="259045"/>
    <xdr:sp macro="" textlink="">
      <xdr:nvSpPr>
        <xdr:cNvPr id="292" name="補助費等平均値テキスト"/>
        <xdr:cNvSpPr txBox="1"/>
      </xdr:nvSpPr>
      <xdr:spPr>
        <a:xfrm>
          <a:off x="10528300" y="5998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146553</xdr:rowOff>
    </xdr:from>
    <xdr:to>
      <xdr:col>55</xdr:col>
      <xdr:colOff>50800</xdr:colOff>
      <xdr:row>36</xdr:row>
      <xdr:rowOff>76703</xdr:rowOff>
    </xdr:to>
    <xdr:sp macro="" textlink="">
      <xdr:nvSpPr>
        <xdr:cNvPr id="293" name="フローチャート: 判断 292"/>
        <xdr:cNvSpPr/>
      </xdr:nvSpPr>
      <xdr:spPr>
        <a:xfrm>
          <a:off x="10426700" y="6147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35816</xdr:rowOff>
    </xdr:from>
    <xdr:to>
      <xdr:col>50</xdr:col>
      <xdr:colOff>114300</xdr:colOff>
      <xdr:row>36</xdr:row>
      <xdr:rowOff>52230</xdr:rowOff>
    </xdr:to>
    <xdr:cxnSp macro="">
      <xdr:nvCxnSpPr>
        <xdr:cNvPr id="294" name="直線コネクタ 293"/>
        <xdr:cNvCxnSpPr/>
      </xdr:nvCxnSpPr>
      <xdr:spPr>
        <a:xfrm>
          <a:off x="8750300" y="6208016"/>
          <a:ext cx="889000" cy="16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155849</xdr:rowOff>
    </xdr:from>
    <xdr:to>
      <xdr:col>50</xdr:col>
      <xdr:colOff>165100</xdr:colOff>
      <xdr:row>36</xdr:row>
      <xdr:rowOff>85999</xdr:rowOff>
    </xdr:to>
    <xdr:sp macro="" textlink="">
      <xdr:nvSpPr>
        <xdr:cNvPr id="295" name="フローチャート: 判断 294"/>
        <xdr:cNvSpPr/>
      </xdr:nvSpPr>
      <xdr:spPr>
        <a:xfrm>
          <a:off x="9588500" y="615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102526</xdr:rowOff>
    </xdr:from>
    <xdr:ext cx="534377" cy="259045"/>
    <xdr:sp macro="" textlink="">
      <xdr:nvSpPr>
        <xdr:cNvPr id="296" name="テキスト ボックス 295"/>
        <xdr:cNvSpPr txBox="1"/>
      </xdr:nvSpPr>
      <xdr:spPr>
        <a:xfrm>
          <a:off x="9372111" y="593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17338</xdr:rowOff>
    </xdr:from>
    <xdr:to>
      <xdr:col>45</xdr:col>
      <xdr:colOff>177800</xdr:colOff>
      <xdr:row>36</xdr:row>
      <xdr:rowOff>35816</xdr:rowOff>
    </xdr:to>
    <xdr:cxnSp macro="">
      <xdr:nvCxnSpPr>
        <xdr:cNvPr id="297" name="直線コネクタ 296"/>
        <xdr:cNvCxnSpPr/>
      </xdr:nvCxnSpPr>
      <xdr:spPr>
        <a:xfrm>
          <a:off x="7861300" y="5846638"/>
          <a:ext cx="889000" cy="361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16236</xdr:rowOff>
    </xdr:from>
    <xdr:to>
      <xdr:col>46</xdr:col>
      <xdr:colOff>38100</xdr:colOff>
      <xdr:row>36</xdr:row>
      <xdr:rowOff>117836</xdr:rowOff>
    </xdr:to>
    <xdr:sp macro="" textlink="">
      <xdr:nvSpPr>
        <xdr:cNvPr id="298" name="フローチャート: 判断 297"/>
        <xdr:cNvSpPr/>
      </xdr:nvSpPr>
      <xdr:spPr>
        <a:xfrm>
          <a:off x="8699500" y="61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108963</xdr:rowOff>
    </xdr:from>
    <xdr:ext cx="534377" cy="259045"/>
    <xdr:sp macro="" textlink="">
      <xdr:nvSpPr>
        <xdr:cNvPr id="299" name="テキスト ボックス 298"/>
        <xdr:cNvSpPr txBox="1"/>
      </xdr:nvSpPr>
      <xdr:spPr>
        <a:xfrm>
          <a:off x="8483111" y="628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17338</xdr:rowOff>
    </xdr:from>
    <xdr:to>
      <xdr:col>41</xdr:col>
      <xdr:colOff>50800</xdr:colOff>
      <xdr:row>36</xdr:row>
      <xdr:rowOff>6365</xdr:rowOff>
    </xdr:to>
    <xdr:cxnSp macro="">
      <xdr:nvCxnSpPr>
        <xdr:cNvPr id="300" name="直線コネクタ 299"/>
        <xdr:cNvCxnSpPr/>
      </xdr:nvCxnSpPr>
      <xdr:spPr>
        <a:xfrm flipV="1">
          <a:off x="6972300" y="5846638"/>
          <a:ext cx="889000" cy="331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2154</xdr:rowOff>
    </xdr:from>
    <xdr:to>
      <xdr:col>41</xdr:col>
      <xdr:colOff>101600</xdr:colOff>
      <xdr:row>36</xdr:row>
      <xdr:rowOff>103754</xdr:rowOff>
    </xdr:to>
    <xdr:sp macro="" textlink="">
      <xdr:nvSpPr>
        <xdr:cNvPr id="301" name="フローチャート: 判断 300"/>
        <xdr:cNvSpPr/>
      </xdr:nvSpPr>
      <xdr:spPr>
        <a:xfrm>
          <a:off x="7810500" y="617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94881</xdr:rowOff>
    </xdr:from>
    <xdr:ext cx="534377" cy="259045"/>
    <xdr:sp macro="" textlink="">
      <xdr:nvSpPr>
        <xdr:cNvPr id="302" name="テキスト ボックス 301"/>
        <xdr:cNvSpPr txBox="1"/>
      </xdr:nvSpPr>
      <xdr:spPr>
        <a:xfrm>
          <a:off x="7594111" y="626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59464</xdr:rowOff>
    </xdr:from>
    <xdr:to>
      <xdr:col>36</xdr:col>
      <xdr:colOff>165100</xdr:colOff>
      <xdr:row>36</xdr:row>
      <xdr:rowOff>161064</xdr:rowOff>
    </xdr:to>
    <xdr:sp macro="" textlink="">
      <xdr:nvSpPr>
        <xdr:cNvPr id="303" name="フローチャート: 判断 302"/>
        <xdr:cNvSpPr/>
      </xdr:nvSpPr>
      <xdr:spPr>
        <a:xfrm>
          <a:off x="6921500" y="623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152191</xdr:rowOff>
    </xdr:from>
    <xdr:ext cx="534377" cy="259045"/>
    <xdr:sp macro="" textlink="">
      <xdr:nvSpPr>
        <xdr:cNvPr id="304" name="テキスト ボックス 303"/>
        <xdr:cNvSpPr txBox="1"/>
      </xdr:nvSpPr>
      <xdr:spPr>
        <a:xfrm>
          <a:off x="6705111" y="6324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161107</xdr:rowOff>
    </xdr:from>
    <xdr:to>
      <xdr:col>55</xdr:col>
      <xdr:colOff>50800</xdr:colOff>
      <xdr:row>36</xdr:row>
      <xdr:rowOff>91257</xdr:rowOff>
    </xdr:to>
    <xdr:sp macro="" textlink="">
      <xdr:nvSpPr>
        <xdr:cNvPr id="310" name="楕円 309"/>
        <xdr:cNvSpPr/>
      </xdr:nvSpPr>
      <xdr:spPr>
        <a:xfrm>
          <a:off x="10426700" y="616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139534</xdr:rowOff>
    </xdr:from>
    <xdr:ext cx="534377" cy="259045"/>
    <xdr:sp macro="" textlink="">
      <xdr:nvSpPr>
        <xdr:cNvPr id="311" name="補助費等該当値テキスト"/>
        <xdr:cNvSpPr txBox="1"/>
      </xdr:nvSpPr>
      <xdr:spPr>
        <a:xfrm>
          <a:off x="10528300" y="6140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1430</xdr:rowOff>
    </xdr:from>
    <xdr:to>
      <xdr:col>50</xdr:col>
      <xdr:colOff>165100</xdr:colOff>
      <xdr:row>36</xdr:row>
      <xdr:rowOff>103030</xdr:rowOff>
    </xdr:to>
    <xdr:sp macro="" textlink="">
      <xdr:nvSpPr>
        <xdr:cNvPr id="312" name="楕円 311"/>
        <xdr:cNvSpPr/>
      </xdr:nvSpPr>
      <xdr:spPr>
        <a:xfrm>
          <a:off x="9588500" y="617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94157</xdr:rowOff>
    </xdr:from>
    <xdr:ext cx="534377" cy="259045"/>
    <xdr:sp macro="" textlink="">
      <xdr:nvSpPr>
        <xdr:cNvPr id="313" name="テキスト ボックス 312"/>
        <xdr:cNvSpPr txBox="1"/>
      </xdr:nvSpPr>
      <xdr:spPr>
        <a:xfrm>
          <a:off x="9372111" y="626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156466</xdr:rowOff>
    </xdr:from>
    <xdr:to>
      <xdr:col>46</xdr:col>
      <xdr:colOff>38100</xdr:colOff>
      <xdr:row>36</xdr:row>
      <xdr:rowOff>86616</xdr:rowOff>
    </xdr:to>
    <xdr:sp macro="" textlink="">
      <xdr:nvSpPr>
        <xdr:cNvPr id="314" name="楕円 313"/>
        <xdr:cNvSpPr/>
      </xdr:nvSpPr>
      <xdr:spPr>
        <a:xfrm>
          <a:off x="8699500" y="615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103143</xdr:rowOff>
    </xdr:from>
    <xdr:ext cx="534377" cy="259045"/>
    <xdr:sp macro="" textlink="">
      <xdr:nvSpPr>
        <xdr:cNvPr id="315" name="テキスト ボックス 314"/>
        <xdr:cNvSpPr txBox="1"/>
      </xdr:nvSpPr>
      <xdr:spPr>
        <a:xfrm>
          <a:off x="8483111" y="5932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137988</xdr:rowOff>
    </xdr:from>
    <xdr:to>
      <xdr:col>41</xdr:col>
      <xdr:colOff>101600</xdr:colOff>
      <xdr:row>34</xdr:row>
      <xdr:rowOff>68138</xdr:rowOff>
    </xdr:to>
    <xdr:sp macro="" textlink="">
      <xdr:nvSpPr>
        <xdr:cNvPr id="316" name="楕円 315"/>
        <xdr:cNvSpPr/>
      </xdr:nvSpPr>
      <xdr:spPr>
        <a:xfrm>
          <a:off x="7810500" y="579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32</xdr:row>
      <xdr:rowOff>84665</xdr:rowOff>
    </xdr:from>
    <xdr:ext cx="599010" cy="259045"/>
    <xdr:sp macro="" textlink="">
      <xdr:nvSpPr>
        <xdr:cNvPr id="317" name="テキスト ボックス 316"/>
        <xdr:cNvSpPr txBox="1"/>
      </xdr:nvSpPr>
      <xdr:spPr>
        <a:xfrm>
          <a:off x="7561795" y="5571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127015</xdr:rowOff>
    </xdr:from>
    <xdr:to>
      <xdr:col>36</xdr:col>
      <xdr:colOff>165100</xdr:colOff>
      <xdr:row>36</xdr:row>
      <xdr:rowOff>57165</xdr:rowOff>
    </xdr:to>
    <xdr:sp macro="" textlink="">
      <xdr:nvSpPr>
        <xdr:cNvPr id="318" name="楕円 317"/>
        <xdr:cNvSpPr/>
      </xdr:nvSpPr>
      <xdr:spPr>
        <a:xfrm>
          <a:off x="6921500" y="612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73692</xdr:rowOff>
    </xdr:from>
    <xdr:ext cx="534377" cy="259045"/>
    <xdr:sp macro="" textlink="">
      <xdr:nvSpPr>
        <xdr:cNvPr id="319" name="テキスト ボックス 318"/>
        <xdr:cNvSpPr txBox="1"/>
      </xdr:nvSpPr>
      <xdr:spPr>
        <a:xfrm>
          <a:off x="6705111" y="590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153800</xdr:rowOff>
    </xdr:from>
    <xdr:to>
      <xdr:col>54</xdr:col>
      <xdr:colOff>189865</xdr:colOff>
      <xdr:row>58</xdr:row>
      <xdr:rowOff>72130</xdr:rowOff>
    </xdr:to>
    <xdr:cxnSp macro="">
      <xdr:nvCxnSpPr>
        <xdr:cNvPr id="341" name="直線コネクタ 340"/>
        <xdr:cNvCxnSpPr/>
      </xdr:nvCxnSpPr>
      <xdr:spPr>
        <a:xfrm flipV="1">
          <a:off x="10475595" y="8897750"/>
          <a:ext cx="1270" cy="1118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75957</xdr:rowOff>
    </xdr:from>
    <xdr:ext cx="534377" cy="259045"/>
    <xdr:sp macro="" textlink="">
      <xdr:nvSpPr>
        <xdr:cNvPr id="342" name="普通建設事業費最小値テキスト"/>
        <xdr:cNvSpPr txBox="1"/>
      </xdr:nvSpPr>
      <xdr:spPr>
        <a:xfrm>
          <a:off x="10528300" y="1002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72130</xdr:rowOff>
    </xdr:from>
    <xdr:to>
      <xdr:col>55</xdr:col>
      <xdr:colOff>88900</xdr:colOff>
      <xdr:row>58</xdr:row>
      <xdr:rowOff>72130</xdr:rowOff>
    </xdr:to>
    <xdr:cxnSp macro="">
      <xdr:nvCxnSpPr>
        <xdr:cNvPr id="343" name="直線コネクタ 342"/>
        <xdr:cNvCxnSpPr/>
      </xdr:nvCxnSpPr>
      <xdr:spPr>
        <a:xfrm>
          <a:off x="10388600" y="10016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100477</xdr:rowOff>
    </xdr:from>
    <xdr:ext cx="599010" cy="259045"/>
    <xdr:sp macro="" textlink="">
      <xdr:nvSpPr>
        <xdr:cNvPr id="344" name="普通建設事業費最大値テキスト"/>
        <xdr:cNvSpPr txBox="1"/>
      </xdr:nvSpPr>
      <xdr:spPr>
        <a:xfrm>
          <a:off x="10528300" y="8672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153800</xdr:rowOff>
    </xdr:from>
    <xdr:to>
      <xdr:col>55</xdr:col>
      <xdr:colOff>88900</xdr:colOff>
      <xdr:row>51</xdr:row>
      <xdr:rowOff>153800</xdr:rowOff>
    </xdr:to>
    <xdr:cxnSp macro="">
      <xdr:nvCxnSpPr>
        <xdr:cNvPr id="345" name="直線コネクタ 344"/>
        <xdr:cNvCxnSpPr/>
      </xdr:nvCxnSpPr>
      <xdr:spPr>
        <a:xfrm>
          <a:off x="10388600" y="8897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68381</xdr:rowOff>
    </xdr:from>
    <xdr:to>
      <xdr:col>55</xdr:col>
      <xdr:colOff>0</xdr:colOff>
      <xdr:row>57</xdr:row>
      <xdr:rowOff>104015</xdr:rowOff>
    </xdr:to>
    <xdr:cxnSp macro="">
      <xdr:nvCxnSpPr>
        <xdr:cNvPr id="346" name="直線コネクタ 345"/>
        <xdr:cNvCxnSpPr/>
      </xdr:nvCxnSpPr>
      <xdr:spPr>
        <a:xfrm flipV="1">
          <a:off x="9639300" y="9841031"/>
          <a:ext cx="838200" cy="35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65266</xdr:rowOff>
    </xdr:from>
    <xdr:ext cx="534377" cy="259045"/>
    <xdr:sp macro="" textlink="">
      <xdr:nvSpPr>
        <xdr:cNvPr id="347" name="普通建設事業費平均値テキスト"/>
        <xdr:cNvSpPr txBox="1"/>
      </xdr:nvSpPr>
      <xdr:spPr>
        <a:xfrm>
          <a:off x="10528300" y="9495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42389</xdr:rowOff>
    </xdr:from>
    <xdr:to>
      <xdr:col>55</xdr:col>
      <xdr:colOff>50800</xdr:colOff>
      <xdr:row>56</xdr:row>
      <xdr:rowOff>143989</xdr:rowOff>
    </xdr:to>
    <xdr:sp macro="" textlink="">
      <xdr:nvSpPr>
        <xdr:cNvPr id="348" name="フローチャート: 判断 347"/>
        <xdr:cNvSpPr/>
      </xdr:nvSpPr>
      <xdr:spPr>
        <a:xfrm>
          <a:off x="104267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19576</xdr:rowOff>
    </xdr:from>
    <xdr:to>
      <xdr:col>50</xdr:col>
      <xdr:colOff>114300</xdr:colOff>
      <xdr:row>57</xdr:row>
      <xdr:rowOff>104015</xdr:rowOff>
    </xdr:to>
    <xdr:cxnSp macro="">
      <xdr:nvCxnSpPr>
        <xdr:cNvPr id="349" name="直線コネクタ 348"/>
        <xdr:cNvCxnSpPr/>
      </xdr:nvCxnSpPr>
      <xdr:spPr>
        <a:xfrm>
          <a:off x="8750300" y="9792226"/>
          <a:ext cx="889000" cy="84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25038</xdr:rowOff>
    </xdr:from>
    <xdr:to>
      <xdr:col>50</xdr:col>
      <xdr:colOff>165100</xdr:colOff>
      <xdr:row>56</xdr:row>
      <xdr:rowOff>126638</xdr:rowOff>
    </xdr:to>
    <xdr:sp macro="" textlink="">
      <xdr:nvSpPr>
        <xdr:cNvPr id="350" name="フローチャート: 判断 349"/>
        <xdr:cNvSpPr/>
      </xdr:nvSpPr>
      <xdr:spPr>
        <a:xfrm>
          <a:off x="9588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143165</xdr:rowOff>
    </xdr:from>
    <xdr:ext cx="534377" cy="259045"/>
    <xdr:sp macro="" textlink="">
      <xdr:nvSpPr>
        <xdr:cNvPr id="351" name="テキスト ボックス 350"/>
        <xdr:cNvSpPr txBox="1"/>
      </xdr:nvSpPr>
      <xdr:spPr>
        <a:xfrm>
          <a:off x="9372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148885</xdr:rowOff>
    </xdr:from>
    <xdr:to>
      <xdr:col>45</xdr:col>
      <xdr:colOff>177800</xdr:colOff>
      <xdr:row>57</xdr:row>
      <xdr:rowOff>19576</xdr:rowOff>
    </xdr:to>
    <xdr:cxnSp macro="">
      <xdr:nvCxnSpPr>
        <xdr:cNvPr id="352" name="直線コネクタ 351"/>
        <xdr:cNvCxnSpPr/>
      </xdr:nvCxnSpPr>
      <xdr:spPr>
        <a:xfrm>
          <a:off x="7861300" y="9750085"/>
          <a:ext cx="889000" cy="42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51044</xdr:rowOff>
    </xdr:from>
    <xdr:to>
      <xdr:col>46</xdr:col>
      <xdr:colOff>38100</xdr:colOff>
      <xdr:row>56</xdr:row>
      <xdr:rowOff>152644</xdr:rowOff>
    </xdr:to>
    <xdr:sp macro="" textlink="">
      <xdr:nvSpPr>
        <xdr:cNvPr id="353" name="フローチャート: 判断 352"/>
        <xdr:cNvSpPr/>
      </xdr:nvSpPr>
      <xdr:spPr>
        <a:xfrm>
          <a:off x="8699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169171</xdr:rowOff>
    </xdr:from>
    <xdr:ext cx="534377" cy="259045"/>
    <xdr:sp macro="" textlink="">
      <xdr:nvSpPr>
        <xdr:cNvPr id="354" name="テキスト ボックス 353"/>
        <xdr:cNvSpPr txBox="1"/>
      </xdr:nvSpPr>
      <xdr:spPr>
        <a:xfrm>
          <a:off x="8483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2778</xdr:rowOff>
    </xdr:from>
    <xdr:to>
      <xdr:col>41</xdr:col>
      <xdr:colOff>50800</xdr:colOff>
      <xdr:row>56</xdr:row>
      <xdr:rowOff>148885</xdr:rowOff>
    </xdr:to>
    <xdr:cxnSp macro="">
      <xdr:nvCxnSpPr>
        <xdr:cNvPr id="355" name="直線コネクタ 354"/>
        <xdr:cNvCxnSpPr/>
      </xdr:nvCxnSpPr>
      <xdr:spPr>
        <a:xfrm>
          <a:off x="6972300" y="9603978"/>
          <a:ext cx="889000" cy="146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29583</xdr:rowOff>
    </xdr:from>
    <xdr:to>
      <xdr:col>41</xdr:col>
      <xdr:colOff>101600</xdr:colOff>
      <xdr:row>56</xdr:row>
      <xdr:rowOff>131183</xdr:rowOff>
    </xdr:to>
    <xdr:sp macro="" textlink="">
      <xdr:nvSpPr>
        <xdr:cNvPr id="356" name="フローチャート: 判断 355"/>
        <xdr:cNvSpPr/>
      </xdr:nvSpPr>
      <xdr:spPr>
        <a:xfrm>
          <a:off x="7810500" y="96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147710</xdr:rowOff>
    </xdr:from>
    <xdr:ext cx="534377" cy="259045"/>
    <xdr:sp macro="" textlink="">
      <xdr:nvSpPr>
        <xdr:cNvPr id="357" name="テキスト ボックス 356"/>
        <xdr:cNvSpPr txBox="1"/>
      </xdr:nvSpPr>
      <xdr:spPr>
        <a:xfrm>
          <a:off x="7594111" y="940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49475</xdr:rowOff>
    </xdr:from>
    <xdr:to>
      <xdr:col>36</xdr:col>
      <xdr:colOff>165100</xdr:colOff>
      <xdr:row>56</xdr:row>
      <xdr:rowOff>151075</xdr:rowOff>
    </xdr:to>
    <xdr:sp macro="" textlink="">
      <xdr:nvSpPr>
        <xdr:cNvPr id="358" name="フローチャート: 判断 357"/>
        <xdr:cNvSpPr/>
      </xdr:nvSpPr>
      <xdr:spPr>
        <a:xfrm>
          <a:off x="6921500" y="965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142202</xdr:rowOff>
    </xdr:from>
    <xdr:ext cx="534377" cy="259045"/>
    <xdr:sp macro="" textlink="">
      <xdr:nvSpPr>
        <xdr:cNvPr id="359" name="テキスト ボックス 358"/>
        <xdr:cNvSpPr txBox="1"/>
      </xdr:nvSpPr>
      <xdr:spPr>
        <a:xfrm>
          <a:off x="6705111" y="974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17581</xdr:rowOff>
    </xdr:from>
    <xdr:to>
      <xdr:col>55</xdr:col>
      <xdr:colOff>50800</xdr:colOff>
      <xdr:row>57</xdr:row>
      <xdr:rowOff>119181</xdr:rowOff>
    </xdr:to>
    <xdr:sp macro="" textlink="">
      <xdr:nvSpPr>
        <xdr:cNvPr id="365" name="楕円 364"/>
        <xdr:cNvSpPr/>
      </xdr:nvSpPr>
      <xdr:spPr>
        <a:xfrm>
          <a:off x="10426700" y="979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167458</xdr:rowOff>
    </xdr:from>
    <xdr:ext cx="534377" cy="259045"/>
    <xdr:sp macro="" textlink="">
      <xdr:nvSpPr>
        <xdr:cNvPr id="366" name="普通建設事業費該当値テキスト"/>
        <xdr:cNvSpPr txBox="1"/>
      </xdr:nvSpPr>
      <xdr:spPr>
        <a:xfrm>
          <a:off x="10528300" y="976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53215</xdr:rowOff>
    </xdr:from>
    <xdr:to>
      <xdr:col>50</xdr:col>
      <xdr:colOff>165100</xdr:colOff>
      <xdr:row>57</xdr:row>
      <xdr:rowOff>154815</xdr:rowOff>
    </xdr:to>
    <xdr:sp macro="" textlink="">
      <xdr:nvSpPr>
        <xdr:cNvPr id="367" name="楕円 366"/>
        <xdr:cNvSpPr/>
      </xdr:nvSpPr>
      <xdr:spPr>
        <a:xfrm>
          <a:off x="9588500" y="982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145942</xdr:rowOff>
    </xdr:from>
    <xdr:ext cx="534377" cy="259045"/>
    <xdr:sp macro="" textlink="">
      <xdr:nvSpPr>
        <xdr:cNvPr id="368" name="テキスト ボックス 367"/>
        <xdr:cNvSpPr txBox="1"/>
      </xdr:nvSpPr>
      <xdr:spPr>
        <a:xfrm>
          <a:off x="9372111" y="991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140226</xdr:rowOff>
    </xdr:from>
    <xdr:to>
      <xdr:col>46</xdr:col>
      <xdr:colOff>38100</xdr:colOff>
      <xdr:row>57</xdr:row>
      <xdr:rowOff>70376</xdr:rowOff>
    </xdr:to>
    <xdr:sp macro="" textlink="">
      <xdr:nvSpPr>
        <xdr:cNvPr id="369" name="楕円 368"/>
        <xdr:cNvSpPr/>
      </xdr:nvSpPr>
      <xdr:spPr>
        <a:xfrm>
          <a:off x="8699500" y="974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61503</xdr:rowOff>
    </xdr:from>
    <xdr:ext cx="534377" cy="259045"/>
    <xdr:sp macro="" textlink="">
      <xdr:nvSpPr>
        <xdr:cNvPr id="370" name="テキスト ボックス 369"/>
        <xdr:cNvSpPr txBox="1"/>
      </xdr:nvSpPr>
      <xdr:spPr>
        <a:xfrm>
          <a:off x="8483111" y="983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98085</xdr:rowOff>
    </xdr:from>
    <xdr:to>
      <xdr:col>41</xdr:col>
      <xdr:colOff>101600</xdr:colOff>
      <xdr:row>57</xdr:row>
      <xdr:rowOff>28235</xdr:rowOff>
    </xdr:to>
    <xdr:sp macro="" textlink="">
      <xdr:nvSpPr>
        <xdr:cNvPr id="371" name="楕円 370"/>
        <xdr:cNvSpPr/>
      </xdr:nvSpPr>
      <xdr:spPr>
        <a:xfrm>
          <a:off x="7810500" y="969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19362</xdr:rowOff>
    </xdr:from>
    <xdr:ext cx="534377" cy="259045"/>
    <xdr:sp macro="" textlink="">
      <xdr:nvSpPr>
        <xdr:cNvPr id="372" name="テキスト ボックス 371"/>
        <xdr:cNvSpPr txBox="1"/>
      </xdr:nvSpPr>
      <xdr:spPr>
        <a:xfrm>
          <a:off x="7594111" y="979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123428</xdr:rowOff>
    </xdr:from>
    <xdr:to>
      <xdr:col>36</xdr:col>
      <xdr:colOff>165100</xdr:colOff>
      <xdr:row>56</xdr:row>
      <xdr:rowOff>53578</xdr:rowOff>
    </xdr:to>
    <xdr:sp macro="" textlink="">
      <xdr:nvSpPr>
        <xdr:cNvPr id="373" name="楕円 372"/>
        <xdr:cNvSpPr/>
      </xdr:nvSpPr>
      <xdr:spPr>
        <a:xfrm>
          <a:off x="6921500" y="955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70105</xdr:rowOff>
    </xdr:from>
    <xdr:ext cx="599010" cy="259045"/>
    <xdr:sp macro="" textlink="">
      <xdr:nvSpPr>
        <xdr:cNvPr id="374" name="テキスト ボックス 373"/>
        <xdr:cNvSpPr txBox="1"/>
      </xdr:nvSpPr>
      <xdr:spPr>
        <a:xfrm>
          <a:off x="6672795" y="9328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57971</xdr:rowOff>
    </xdr:from>
    <xdr:to>
      <xdr:col>54</xdr:col>
      <xdr:colOff>189865</xdr:colOff>
      <xdr:row>78</xdr:row>
      <xdr:rowOff>139700</xdr:rowOff>
    </xdr:to>
    <xdr:cxnSp macro="">
      <xdr:nvCxnSpPr>
        <xdr:cNvPr id="396" name="直線コネクタ 395"/>
        <xdr:cNvCxnSpPr/>
      </xdr:nvCxnSpPr>
      <xdr:spPr>
        <a:xfrm flipV="1">
          <a:off x="10475595" y="12059471"/>
          <a:ext cx="1270" cy="1453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7"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8" name="直線コネクタ 397"/>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4648</xdr:rowOff>
    </xdr:from>
    <xdr:ext cx="599010" cy="259045"/>
    <xdr:sp macro="" textlink="">
      <xdr:nvSpPr>
        <xdr:cNvPr id="399" name="普通建設事業費 （ うち新規整備　）最大値テキスト"/>
        <xdr:cNvSpPr txBox="1"/>
      </xdr:nvSpPr>
      <xdr:spPr>
        <a:xfrm>
          <a:off x="10528300" y="11834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57971</xdr:rowOff>
    </xdr:from>
    <xdr:to>
      <xdr:col>55</xdr:col>
      <xdr:colOff>88900</xdr:colOff>
      <xdr:row>70</xdr:row>
      <xdr:rowOff>57971</xdr:rowOff>
    </xdr:to>
    <xdr:cxnSp macro="">
      <xdr:nvCxnSpPr>
        <xdr:cNvPr id="400" name="直線コネクタ 399"/>
        <xdr:cNvCxnSpPr/>
      </xdr:nvCxnSpPr>
      <xdr:spPr>
        <a:xfrm>
          <a:off x="10388600" y="12059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78828</xdr:rowOff>
    </xdr:from>
    <xdr:to>
      <xdr:col>55</xdr:col>
      <xdr:colOff>0</xdr:colOff>
      <xdr:row>78</xdr:row>
      <xdr:rowOff>107266</xdr:rowOff>
    </xdr:to>
    <xdr:cxnSp macro="">
      <xdr:nvCxnSpPr>
        <xdr:cNvPr id="401" name="直線コネクタ 400"/>
        <xdr:cNvCxnSpPr/>
      </xdr:nvCxnSpPr>
      <xdr:spPr>
        <a:xfrm>
          <a:off x="9639300" y="13451928"/>
          <a:ext cx="838200" cy="28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58915</xdr:rowOff>
    </xdr:from>
    <xdr:ext cx="534377" cy="259045"/>
    <xdr:sp macro="" textlink="">
      <xdr:nvSpPr>
        <xdr:cNvPr id="402" name="普通建設事業費 （ うち新規整備　）平均値テキスト"/>
        <xdr:cNvSpPr txBox="1"/>
      </xdr:nvSpPr>
      <xdr:spPr>
        <a:xfrm>
          <a:off x="10528300" y="13089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36038</xdr:rowOff>
    </xdr:from>
    <xdr:to>
      <xdr:col>55</xdr:col>
      <xdr:colOff>50800</xdr:colOff>
      <xdr:row>77</xdr:row>
      <xdr:rowOff>137638</xdr:rowOff>
    </xdr:to>
    <xdr:sp macro="" textlink="">
      <xdr:nvSpPr>
        <xdr:cNvPr id="403" name="フローチャート: 判断 402"/>
        <xdr:cNvSpPr/>
      </xdr:nvSpPr>
      <xdr:spPr>
        <a:xfrm>
          <a:off x="104267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2394</xdr:rowOff>
    </xdr:from>
    <xdr:to>
      <xdr:col>50</xdr:col>
      <xdr:colOff>114300</xdr:colOff>
      <xdr:row>78</xdr:row>
      <xdr:rowOff>78828</xdr:rowOff>
    </xdr:to>
    <xdr:cxnSp macro="">
      <xdr:nvCxnSpPr>
        <xdr:cNvPr id="404" name="直線コネクタ 403"/>
        <xdr:cNvCxnSpPr/>
      </xdr:nvCxnSpPr>
      <xdr:spPr>
        <a:xfrm>
          <a:off x="8750300" y="13375494"/>
          <a:ext cx="889000" cy="76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13353</xdr:rowOff>
    </xdr:from>
    <xdr:to>
      <xdr:col>50</xdr:col>
      <xdr:colOff>165100</xdr:colOff>
      <xdr:row>77</xdr:row>
      <xdr:rowOff>114953</xdr:rowOff>
    </xdr:to>
    <xdr:sp macro="" textlink="">
      <xdr:nvSpPr>
        <xdr:cNvPr id="405" name="フローチャート: 判断 404"/>
        <xdr:cNvSpPr/>
      </xdr:nvSpPr>
      <xdr:spPr>
        <a:xfrm>
          <a:off x="9588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131480</xdr:rowOff>
    </xdr:from>
    <xdr:ext cx="534377" cy="259045"/>
    <xdr:sp macro="" textlink="">
      <xdr:nvSpPr>
        <xdr:cNvPr id="406" name="テキスト ボックス 405"/>
        <xdr:cNvSpPr txBox="1"/>
      </xdr:nvSpPr>
      <xdr:spPr>
        <a:xfrm>
          <a:off x="9372111" y="1299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126076</xdr:rowOff>
    </xdr:from>
    <xdr:to>
      <xdr:col>45</xdr:col>
      <xdr:colOff>177800</xdr:colOff>
      <xdr:row>78</xdr:row>
      <xdr:rowOff>2394</xdr:rowOff>
    </xdr:to>
    <xdr:cxnSp macro="">
      <xdr:nvCxnSpPr>
        <xdr:cNvPr id="407" name="直線コネクタ 406"/>
        <xdr:cNvCxnSpPr/>
      </xdr:nvCxnSpPr>
      <xdr:spPr>
        <a:xfrm>
          <a:off x="7861300" y="13327726"/>
          <a:ext cx="889000" cy="4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159986</xdr:rowOff>
    </xdr:from>
    <xdr:to>
      <xdr:col>46</xdr:col>
      <xdr:colOff>38100</xdr:colOff>
      <xdr:row>77</xdr:row>
      <xdr:rowOff>90136</xdr:rowOff>
    </xdr:to>
    <xdr:sp macro="" textlink="">
      <xdr:nvSpPr>
        <xdr:cNvPr id="408" name="フローチャート: 判断 407"/>
        <xdr:cNvSpPr/>
      </xdr:nvSpPr>
      <xdr:spPr>
        <a:xfrm>
          <a:off x="8699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106663</xdr:rowOff>
    </xdr:from>
    <xdr:ext cx="534377" cy="259045"/>
    <xdr:sp macro="" textlink="">
      <xdr:nvSpPr>
        <xdr:cNvPr id="409" name="テキスト ボックス 408"/>
        <xdr:cNvSpPr txBox="1"/>
      </xdr:nvSpPr>
      <xdr:spPr>
        <a:xfrm>
          <a:off x="8483111" y="1296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169108</xdr:rowOff>
    </xdr:from>
    <xdr:to>
      <xdr:col>41</xdr:col>
      <xdr:colOff>50800</xdr:colOff>
      <xdr:row>77</xdr:row>
      <xdr:rowOff>126076</xdr:rowOff>
    </xdr:to>
    <xdr:cxnSp macro="">
      <xdr:nvCxnSpPr>
        <xdr:cNvPr id="410" name="直線コネクタ 409"/>
        <xdr:cNvCxnSpPr/>
      </xdr:nvCxnSpPr>
      <xdr:spPr>
        <a:xfrm>
          <a:off x="6972300" y="13027858"/>
          <a:ext cx="889000" cy="299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167749</xdr:rowOff>
    </xdr:from>
    <xdr:to>
      <xdr:col>41</xdr:col>
      <xdr:colOff>101600</xdr:colOff>
      <xdr:row>76</xdr:row>
      <xdr:rowOff>97899</xdr:rowOff>
    </xdr:to>
    <xdr:sp macro="" textlink="">
      <xdr:nvSpPr>
        <xdr:cNvPr id="411" name="フローチャート: 判断 410"/>
        <xdr:cNvSpPr/>
      </xdr:nvSpPr>
      <xdr:spPr>
        <a:xfrm>
          <a:off x="7810500" y="1302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114426</xdr:rowOff>
    </xdr:from>
    <xdr:ext cx="534377" cy="259045"/>
    <xdr:sp macro="" textlink="">
      <xdr:nvSpPr>
        <xdr:cNvPr id="412" name="テキスト ボックス 411"/>
        <xdr:cNvSpPr txBox="1"/>
      </xdr:nvSpPr>
      <xdr:spPr>
        <a:xfrm>
          <a:off x="7594111" y="12801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104243</xdr:rowOff>
    </xdr:from>
    <xdr:to>
      <xdr:col>36</xdr:col>
      <xdr:colOff>165100</xdr:colOff>
      <xdr:row>77</xdr:row>
      <xdr:rowOff>34393</xdr:rowOff>
    </xdr:to>
    <xdr:sp macro="" textlink="">
      <xdr:nvSpPr>
        <xdr:cNvPr id="413" name="フローチャート: 判断 412"/>
        <xdr:cNvSpPr/>
      </xdr:nvSpPr>
      <xdr:spPr>
        <a:xfrm>
          <a:off x="6921500" y="1313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25520</xdr:rowOff>
    </xdr:from>
    <xdr:ext cx="534377" cy="259045"/>
    <xdr:sp macro="" textlink="">
      <xdr:nvSpPr>
        <xdr:cNvPr id="414" name="テキスト ボックス 413"/>
        <xdr:cNvSpPr txBox="1"/>
      </xdr:nvSpPr>
      <xdr:spPr>
        <a:xfrm>
          <a:off x="6705111" y="13227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56466</xdr:rowOff>
    </xdr:from>
    <xdr:to>
      <xdr:col>55</xdr:col>
      <xdr:colOff>50800</xdr:colOff>
      <xdr:row>78</xdr:row>
      <xdr:rowOff>158066</xdr:rowOff>
    </xdr:to>
    <xdr:sp macro="" textlink="">
      <xdr:nvSpPr>
        <xdr:cNvPr id="420" name="楕円 419"/>
        <xdr:cNvSpPr/>
      </xdr:nvSpPr>
      <xdr:spPr>
        <a:xfrm>
          <a:off x="10426700" y="1342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142843</xdr:rowOff>
    </xdr:from>
    <xdr:ext cx="469744" cy="259045"/>
    <xdr:sp macro="" textlink="">
      <xdr:nvSpPr>
        <xdr:cNvPr id="421" name="普通建設事業費 （ うち新規整備　）該当値テキスト"/>
        <xdr:cNvSpPr txBox="1"/>
      </xdr:nvSpPr>
      <xdr:spPr>
        <a:xfrm>
          <a:off x="10528300" y="13344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28028</xdr:rowOff>
    </xdr:from>
    <xdr:to>
      <xdr:col>50</xdr:col>
      <xdr:colOff>165100</xdr:colOff>
      <xdr:row>78</xdr:row>
      <xdr:rowOff>129628</xdr:rowOff>
    </xdr:to>
    <xdr:sp macro="" textlink="">
      <xdr:nvSpPr>
        <xdr:cNvPr id="422" name="楕円 421"/>
        <xdr:cNvSpPr/>
      </xdr:nvSpPr>
      <xdr:spPr>
        <a:xfrm>
          <a:off x="9588500" y="1340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120755</xdr:rowOff>
    </xdr:from>
    <xdr:ext cx="469744" cy="259045"/>
    <xdr:sp macro="" textlink="">
      <xdr:nvSpPr>
        <xdr:cNvPr id="423" name="テキスト ボックス 422"/>
        <xdr:cNvSpPr txBox="1"/>
      </xdr:nvSpPr>
      <xdr:spPr>
        <a:xfrm>
          <a:off x="9404428" y="1349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123044</xdr:rowOff>
    </xdr:from>
    <xdr:to>
      <xdr:col>46</xdr:col>
      <xdr:colOff>38100</xdr:colOff>
      <xdr:row>78</xdr:row>
      <xdr:rowOff>53194</xdr:rowOff>
    </xdr:to>
    <xdr:sp macro="" textlink="">
      <xdr:nvSpPr>
        <xdr:cNvPr id="424" name="楕円 423"/>
        <xdr:cNvSpPr/>
      </xdr:nvSpPr>
      <xdr:spPr>
        <a:xfrm>
          <a:off x="8699500" y="1332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44321</xdr:rowOff>
    </xdr:from>
    <xdr:ext cx="534377" cy="259045"/>
    <xdr:sp macro="" textlink="">
      <xdr:nvSpPr>
        <xdr:cNvPr id="425" name="テキスト ボックス 424"/>
        <xdr:cNvSpPr txBox="1"/>
      </xdr:nvSpPr>
      <xdr:spPr>
        <a:xfrm>
          <a:off x="8483111" y="1341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75276</xdr:rowOff>
    </xdr:from>
    <xdr:to>
      <xdr:col>41</xdr:col>
      <xdr:colOff>101600</xdr:colOff>
      <xdr:row>78</xdr:row>
      <xdr:rowOff>5426</xdr:rowOff>
    </xdr:to>
    <xdr:sp macro="" textlink="">
      <xdr:nvSpPr>
        <xdr:cNvPr id="426" name="楕円 425"/>
        <xdr:cNvSpPr/>
      </xdr:nvSpPr>
      <xdr:spPr>
        <a:xfrm>
          <a:off x="7810500" y="13276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168003</xdr:rowOff>
    </xdr:from>
    <xdr:ext cx="534377" cy="259045"/>
    <xdr:sp macro="" textlink="">
      <xdr:nvSpPr>
        <xdr:cNvPr id="427" name="テキスト ボックス 426"/>
        <xdr:cNvSpPr txBox="1"/>
      </xdr:nvSpPr>
      <xdr:spPr>
        <a:xfrm>
          <a:off x="7594111" y="13369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118307</xdr:rowOff>
    </xdr:from>
    <xdr:to>
      <xdr:col>36</xdr:col>
      <xdr:colOff>165100</xdr:colOff>
      <xdr:row>76</xdr:row>
      <xdr:rowOff>48456</xdr:rowOff>
    </xdr:to>
    <xdr:sp macro="" textlink="">
      <xdr:nvSpPr>
        <xdr:cNvPr id="428" name="楕円 427"/>
        <xdr:cNvSpPr/>
      </xdr:nvSpPr>
      <xdr:spPr>
        <a:xfrm>
          <a:off x="6921500" y="1297705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64984</xdr:rowOff>
    </xdr:from>
    <xdr:ext cx="534377" cy="259045"/>
    <xdr:sp macro="" textlink="">
      <xdr:nvSpPr>
        <xdr:cNvPr id="429" name="テキスト ボックス 428"/>
        <xdr:cNvSpPr txBox="1"/>
      </xdr:nvSpPr>
      <xdr:spPr>
        <a:xfrm>
          <a:off x="6705111" y="12752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5" name="テキスト ボックス 44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7" name="テキスト ボックス 44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9" name="テキスト ボックス 448"/>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142748</xdr:rowOff>
    </xdr:from>
    <xdr:to>
      <xdr:col>54</xdr:col>
      <xdr:colOff>189865</xdr:colOff>
      <xdr:row>99</xdr:row>
      <xdr:rowOff>92849</xdr:rowOff>
    </xdr:to>
    <xdr:cxnSp macro="">
      <xdr:nvCxnSpPr>
        <xdr:cNvPr id="455" name="直線コネクタ 454"/>
        <xdr:cNvCxnSpPr/>
      </xdr:nvCxnSpPr>
      <xdr:spPr>
        <a:xfrm flipV="1">
          <a:off x="10475595" y="15573248"/>
          <a:ext cx="1270" cy="1493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96676</xdr:rowOff>
    </xdr:from>
    <xdr:ext cx="378565" cy="259045"/>
    <xdr:sp macro="" textlink="">
      <xdr:nvSpPr>
        <xdr:cNvPr id="456" name="普通建設事業費 （ うち更新整備　）最小値テキスト"/>
        <xdr:cNvSpPr txBox="1"/>
      </xdr:nvSpPr>
      <xdr:spPr>
        <a:xfrm>
          <a:off x="10528300" y="170702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92849</xdr:rowOff>
    </xdr:from>
    <xdr:to>
      <xdr:col>55</xdr:col>
      <xdr:colOff>88900</xdr:colOff>
      <xdr:row>99</xdr:row>
      <xdr:rowOff>92849</xdr:rowOff>
    </xdr:to>
    <xdr:cxnSp macro="">
      <xdr:nvCxnSpPr>
        <xdr:cNvPr id="457" name="直線コネクタ 456"/>
        <xdr:cNvCxnSpPr/>
      </xdr:nvCxnSpPr>
      <xdr:spPr>
        <a:xfrm>
          <a:off x="10388600" y="1706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89425</xdr:rowOff>
    </xdr:from>
    <xdr:ext cx="599010" cy="259045"/>
    <xdr:sp macro="" textlink="">
      <xdr:nvSpPr>
        <xdr:cNvPr id="458" name="普通建設事業費 （ うち更新整備　）最大値テキスト"/>
        <xdr:cNvSpPr txBox="1"/>
      </xdr:nvSpPr>
      <xdr:spPr>
        <a:xfrm>
          <a:off x="10528300" y="15348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142748</xdr:rowOff>
    </xdr:from>
    <xdr:to>
      <xdr:col>55</xdr:col>
      <xdr:colOff>88900</xdr:colOff>
      <xdr:row>90</xdr:row>
      <xdr:rowOff>142748</xdr:rowOff>
    </xdr:to>
    <xdr:cxnSp macro="">
      <xdr:nvCxnSpPr>
        <xdr:cNvPr id="459" name="直線コネクタ 458"/>
        <xdr:cNvCxnSpPr/>
      </xdr:nvCxnSpPr>
      <xdr:spPr>
        <a:xfrm>
          <a:off x="10388600" y="15573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75670</xdr:rowOff>
    </xdr:from>
    <xdr:to>
      <xdr:col>55</xdr:col>
      <xdr:colOff>0</xdr:colOff>
      <xdr:row>97</xdr:row>
      <xdr:rowOff>129184</xdr:rowOff>
    </xdr:to>
    <xdr:cxnSp macro="">
      <xdr:nvCxnSpPr>
        <xdr:cNvPr id="460" name="直線コネクタ 459"/>
        <xdr:cNvCxnSpPr/>
      </xdr:nvCxnSpPr>
      <xdr:spPr>
        <a:xfrm flipV="1">
          <a:off x="9639300" y="16706320"/>
          <a:ext cx="838200" cy="53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101502</xdr:rowOff>
    </xdr:from>
    <xdr:ext cx="534377" cy="259045"/>
    <xdr:sp macro="" textlink="">
      <xdr:nvSpPr>
        <xdr:cNvPr id="461" name="普通建設事業費 （ うち更新整備　）平均値テキスト"/>
        <xdr:cNvSpPr txBox="1"/>
      </xdr:nvSpPr>
      <xdr:spPr>
        <a:xfrm>
          <a:off x="10528300" y="163892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78625</xdr:rowOff>
    </xdr:from>
    <xdr:to>
      <xdr:col>55</xdr:col>
      <xdr:colOff>50800</xdr:colOff>
      <xdr:row>97</xdr:row>
      <xdr:rowOff>8775</xdr:rowOff>
    </xdr:to>
    <xdr:sp macro="" textlink="">
      <xdr:nvSpPr>
        <xdr:cNvPr id="462" name="フローチャート: 判断 461"/>
        <xdr:cNvSpPr/>
      </xdr:nvSpPr>
      <xdr:spPr>
        <a:xfrm>
          <a:off x="104267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59733</xdr:rowOff>
    </xdr:from>
    <xdr:to>
      <xdr:col>50</xdr:col>
      <xdr:colOff>114300</xdr:colOff>
      <xdr:row>97</xdr:row>
      <xdr:rowOff>129184</xdr:rowOff>
    </xdr:to>
    <xdr:cxnSp macro="">
      <xdr:nvCxnSpPr>
        <xdr:cNvPr id="463" name="直線コネクタ 462"/>
        <xdr:cNvCxnSpPr/>
      </xdr:nvCxnSpPr>
      <xdr:spPr>
        <a:xfrm>
          <a:off x="8750300" y="16690383"/>
          <a:ext cx="889000" cy="69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66846</xdr:rowOff>
    </xdr:from>
    <xdr:to>
      <xdr:col>50</xdr:col>
      <xdr:colOff>165100</xdr:colOff>
      <xdr:row>96</xdr:row>
      <xdr:rowOff>168446</xdr:rowOff>
    </xdr:to>
    <xdr:sp macro="" textlink="">
      <xdr:nvSpPr>
        <xdr:cNvPr id="464" name="フローチャート: 判断 463"/>
        <xdr:cNvSpPr/>
      </xdr:nvSpPr>
      <xdr:spPr>
        <a:xfrm>
          <a:off x="9588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13523</xdr:rowOff>
    </xdr:from>
    <xdr:ext cx="534377" cy="259045"/>
    <xdr:sp macro="" textlink="">
      <xdr:nvSpPr>
        <xdr:cNvPr id="465" name="テキスト ボックス 464"/>
        <xdr:cNvSpPr txBox="1"/>
      </xdr:nvSpPr>
      <xdr:spPr>
        <a:xfrm>
          <a:off x="9372111" y="1630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59733</xdr:rowOff>
    </xdr:from>
    <xdr:to>
      <xdr:col>45</xdr:col>
      <xdr:colOff>177800</xdr:colOff>
      <xdr:row>97</xdr:row>
      <xdr:rowOff>110124</xdr:rowOff>
    </xdr:to>
    <xdr:cxnSp macro="">
      <xdr:nvCxnSpPr>
        <xdr:cNvPr id="466" name="直線コネクタ 465"/>
        <xdr:cNvCxnSpPr/>
      </xdr:nvCxnSpPr>
      <xdr:spPr>
        <a:xfrm flipV="1">
          <a:off x="7861300" y="16690383"/>
          <a:ext cx="889000" cy="50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136982</xdr:rowOff>
    </xdr:from>
    <xdr:to>
      <xdr:col>46</xdr:col>
      <xdr:colOff>38100</xdr:colOff>
      <xdr:row>97</xdr:row>
      <xdr:rowOff>67132</xdr:rowOff>
    </xdr:to>
    <xdr:sp macro="" textlink="">
      <xdr:nvSpPr>
        <xdr:cNvPr id="467" name="フローチャート: 判断 466"/>
        <xdr:cNvSpPr/>
      </xdr:nvSpPr>
      <xdr:spPr>
        <a:xfrm>
          <a:off x="8699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83659</xdr:rowOff>
    </xdr:from>
    <xdr:ext cx="534377" cy="259045"/>
    <xdr:sp macro="" textlink="">
      <xdr:nvSpPr>
        <xdr:cNvPr id="468" name="テキスト ボックス 467"/>
        <xdr:cNvSpPr txBox="1"/>
      </xdr:nvSpPr>
      <xdr:spPr>
        <a:xfrm>
          <a:off x="8483111" y="1637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65122</xdr:rowOff>
    </xdr:from>
    <xdr:to>
      <xdr:col>41</xdr:col>
      <xdr:colOff>50800</xdr:colOff>
      <xdr:row>97</xdr:row>
      <xdr:rowOff>110124</xdr:rowOff>
    </xdr:to>
    <xdr:cxnSp macro="">
      <xdr:nvCxnSpPr>
        <xdr:cNvPr id="469" name="直線コネクタ 468"/>
        <xdr:cNvCxnSpPr/>
      </xdr:nvCxnSpPr>
      <xdr:spPr>
        <a:xfrm>
          <a:off x="6972300" y="16695772"/>
          <a:ext cx="889000" cy="45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129111</xdr:rowOff>
    </xdr:from>
    <xdr:to>
      <xdr:col>41</xdr:col>
      <xdr:colOff>101600</xdr:colOff>
      <xdr:row>98</xdr:row>
      <xdr:rowOff>59261</xdr:rowOff>
    </xdr:to>
    <xdr:sp macro="" textlink="">
      <xdr:nvSpPr>
        <xdr:cNvPr id="470" name="フローチャート: 判断 469"/>
        <xdr:cNvSpPr/>
      </xdr:nvSpPr>
      <xdr:spPr>
        <a:xfrm>
          <a:off x="7810500" y="1675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50388</xdr:rowOff>
    </xdr:from>
    <xdr:ext cx="534377" cy="259045"/>
    <xdr:sp macro="" textlink="">
      <xdr:nvSpPr>
        <xdr:cNvPr id="471" name="テキスト ボックス 470"/>
        <xdr:cNvSpPr txBox="1"/>
      </xdr:nvSpPr>
      <xdr:spPr>
        <a:xfrm>
          <a:off x="7594111" y="16852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23586</xdr:rowOff>
    </xdr:from>
    <xdr:to>
      <xdr:col>36</xdr:col>
      <xdr:colOff>165100</xdr:colOff>
      <xdr:row>97</xdr:row>
      <xdr:rowOff>125186</xdr:rowOff>
    </xdr:to>
    <xdr:sp macro="" textlink="">
      <xdr:nvSpPr>
        <xdr:cNvPr id="472" name="フローチャート: 判断 471"/>
        <xdr:cNvSpPr/>
      </xdr:nvSpPr>
      <xdr:spPr>
        <a:xfrm>
          <a:off x="6921500" y="1665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116313</xdr:rowOff>
    </xdr:from>
    <xdr:ext cx="534377" cy="259045"/>
    <xdr:sp macro="" textlink="">
      <xdr:nvSpPr>
        <xdr:cNvPr id="473" name="テキスト ボックス 472"/>
        <xdr:cNvSpPr txBox="1"/>
      </xdr:nvSpPr>
      <xdr:spPr>
        <a:xfrm>
          <a:off x="6705111" y="16746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24870</xdr:rowOff>
    </xdr:from>
    <xdr:to>
      <xdr:col>55</xdr:col>
      <xdr:colOff>50800</xdr:colOff>
      <xdr:row>97</xdr:row>
      <xdr:rowOff>126470</xdr:rowOff>
    </xdr:to>
    <xdr:sp macro="" textlink="">
      <xdr:nvSpPr>
        <xdr:cNvPr id="479" name="楕円 478"/>
        <xdr:cNvSpPr/>
      </xdr:nvSpPr>
      <xdr:spPr>
        <a:xfrm>
          <a:off x="10426700" y="1665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3297</xdr:rowOff>
    </xdr:from>
    <xdr:ext cx="534377" cy="259045"/>
    <xdr:sp macro="" textlink="">
      <xdr:nvSpPr>
        <xdr:cNvPr id="480" name="普通建設事業費 （ うち更新整備　）該当値テキスト"/>
        <xdr:cNvSpPr txBox="1"/>
      </xdr:nvSpPr>
      <xdr:spPr>
        <a:xfrm>
          <a:off x="10528300" y="16633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78384</xdr:rowOff>
    </xdr:from>
    <xdr:to>
      <xdr:col>50</xdr:col>
      <xdr:colOff>165100</xdr:colOff>
      <xdr:row>98</xdr:row>
      <xdr:rowOff>8534</xdr:rowOff>
    </xdr:to>
    <xdr:sp macro="" textlink="">
      <xdr:nvSpPr>
        <xdr:cNvPr id="481" name="楕円 480"/>
        <xdr:cNvSpPr/>
      </xdr:nvSpPr>
      <xdr:spPr>
        <a:xfrm>
          <a:off x="9588500" y="16709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171111</xdr:rowOff>
    </xdr:from>
    <xdr:ext cx="534377" cy="259045"/>
    <xdr:sp macro="" textlink="">
      <xdr:nvSpPr>
        <xdr:cNvPr id="482" name="テキスト ボックス 481"/>
        <xdr:cNvSpPr txBox="1"/>
      </xdr:nvSpPr>
      <xdr:spPr>
        <a:xfrm>
          <a:off x="9372111" y="16801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8933</xdr:rowOff>
    </xdr:from>
    <xdr:to>
      <xdr:col>46</xdr:col>
      <xdr:colOff>38100</xdr:colOff>
      <xdr:row>97</xdr:row>
      <xdr:rowOff>110533</xdr:rowOff>
    </xdr:to>
    <xdr:sp macro="" textlink="">
      <xdr:nvSpPr>
        <xdr:cNvPr id="483" name="楕円 482"/>
        <xdr:cNvSpPr/>
      </xdr:nvSpPr>
      <xdr:spPr>
        <a:xfrm>
          <a:off x="8699500" y="16639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101660</xdr:rowOff>
    </xdr:from>
    <xdr:ext cx="534377" cy="259045"/>
    <xdr:sp macro="" textlink="">
      <xdr:nvSpPr>
        <xdr:cNvPr id="484" name="テキスト ボックス 483"/>
        <xdr:cNvSpPr txBox="1"/>
      </xdr:nvSpPr>
      <xdr:spPr>
        <a:xfrm>
          <a:off x="8483111" y="1673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59324</xdr:rowOff>
    </xdr:from>
    <xdr:to>
      <xdr:col>41</xdr:col>
      <xdr:colOff>101600</xdr:colOff>
      <xdr:row>97</xdr:row>
      <xdr:rowOff>160924</xdr:rowOff>
    </xdr:to>
    <xdr:sp macro="" textlink="">
      <xdr:nvSpPr>
        <xdr:cNvPr id="485" name="楕円 484"/>
        <xdr:cNvSpPr/>
      </xdr:nvSpPr>
      <xdr:spPr>
        <a:xfrm>
          <a:off x="7810500" y="16689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6001</xdr:rowOff>
    </xdr:from>
    <xdr:ext cx="534377" cy="259045"/>
    <xdr:sp macro="" textlink="">
      <xdr:nvSpPr>
        <xdr:cNvPr id="486" name="テキスト ボックス 485"/>
        <xdr:cNvSpPr txBox="1"/>
      </xdr:nvSpPr>
      <xdr:spPr>
        <a:xfrm>
          <a:off x="7594111" y="1646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14322</xdr:rowOff>
    </xdr:from>
    <xdr:to>
      <xdr:col>36</xdr:col>
      <xdr:colOff>165100</xdr:colOff>
      <xdr:row>97</xdr:row>
      <xdr:rowOff>115922</xdr:rowOff>
    </xdr:to>
    <xdr:sp macro="" textlink="">
      <xdr:nvSpPr>
        <xdr:cNvPr id="487" name="楕円 486"/>
        <xdr:cNvSpPr/>
      </xdr:nvSpPr>
      <xdr:spPr>
        <a:xfrm>
          <a:off x="6921500" y="1664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132449</xdr:rowOff>
    </xdr:from>
    <xdr:ext cx="534377" cy="259045"/>
    <xdr:sp macro="" textlink="">
      <xdr:nvSpPr>
        <xdr:cNvPr id="488" name="テキスト ボックス 487"/>
        <xdr:cNvSpPr txBox="1"/>
      </xdr:nvSpPr>
      <xdr:spPr>
        <a:xfrm>
          <a:off x="6705111" y="16420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62624</xdr:rowOff>
    </xdr:from>
    <xdr:to>
      <xdr:col>85</xdr:col>
      <xdr:colOff>126364</xdr:colOff>
      <xdr:row>39</xdr:row>
      <xdr:rowOff>44450</xdr:rowOff>
    </xdr:to>
    <xdr:cxnSp macro="">
      <xdr:nvCxnSpPr>
        <xdr:cNvPr id="512" name="直線コネクタ 511"/>
        <xdr:cNvCxnSpPr/>
      </xdr:nvCxnSpPr>
      <xdr:spPr>
        <a:xfrm flipV="1">
          <a:off x="16317595" y="5377574"/>
          <a:ext cx="1269" cy="135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9301</xdr:rowOff>
    </xdr:from>
    <xdr:ext cx="599010" cy="259045"/>
    <xdr:sp macro="" textlink="">
      <xdr:nvSpPr>
        <xdr:cNvPr id="515" name="災害復旧事業費最大値テキスト"/>
        <xdr:cNvSpPr txBox="1"/>
      </xdr:nvSpPr>
      <xdr:spPr>
        <a:xfrm>
          <a:off x="16370300" y="5152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62624</xdr:rowOff>
    </xdr:from>
    <xdr:to>
      <xdr:col>86</xdr:col>
      <xdr:colOff>25400</xdr:colOff>
      <xdr:row>31</xdr:row>
      <xdr:rowOff>62624</xdr:rowOff>
    </xdr:to>
    <xdr:cxnSp macro="">
      <xdr:nvCxnSpPr>
        <xdr:cNvPr id="516" name="直線コネクタ 515"/>
        <xdr:cNvCxnSpPr/>
      </xdr:nvCxnSpPr>
      <xdr:spPr>
        <a:xfrm>
          <a:off x="16230600" y="537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43421</xdr:rowOff>
    </xdr:from>
    <xdr:to>
      <xdr:col>85</xdr:col>
      <xdr:colOff>127000</xdr:colOff>
      <xdr:row>39</xdr:row>
      <xdr:rowOff>44107</xdr:rowOff>
    </xdr:to>
    <xdr:cxnSp macro="">
      <xdr:nvCxnSpPr>
        <xdr:cNvPr id="517" name="直線コネクタ 516"/>
        <xdr:cNvCxnSpPr/>
      </xdr:nvCxnSpPr>
      <xdr:spPr>
        <a:xfrm flipV="1">
          <a:off x="15481300" y="6729971"/>
          <a:ext cx="8382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72280</xdr:rowOff>
    </xdr:from>
    <xdr:ext cx="469744" cy="259045"/>
    <xdr:sp macro="" textlink="">
      <xdr:nvSpPr>
        <xdr:cNvPr id="518" name="災害復旧事業費平均値テキスト"/>
        <xdr:cNvSpPr txBox="1"/>
      </xdr:nvSpPr>
      <xdr:spPr>
        <a:xfrm>
          <a:off x="16370300" y="6415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49403</xdr:rowOff>
    </xdr:from>
    <xdr:to>
      <xdr:col>85</xdr:col>
      <xdr:colOff>177800</xdr:colOff>
      <xdr:row>38</xdr:row>
      <xdr:rowOff>151003</xdr:rowOff>
    </xdr:to>
    <xdr:sp macro="" textlink="">
      <xdr:nvSpPr>
        <xdr:cNvPr id="519" name="フローチャート: 判断 518"/>
        <xdr:cNvSpPr/>
      </xdr:nvSpPr>
      <xdr:spPr>
        <a:xfrm>
          <a:off x="162687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44107</xdr:rowOff>
    </xdr:from>
    <xdr:to>
      <xdr:col>81</xdr:col>
      <xdr:colOff>50800</xdr:colOff>
      <xdr:row>39</xdr:row>
      <xdr:rowOff>44450</xdr:rowOff>
    </xdr:to>
    <xdr:cxnSp macro="">
      <xdr:nvCxnSpPr>
        <xdr:cNvPr id="520" name="直線コネクタ 519"/>
        <xdr:cNvCxnSpPr/>
      </xdr:nvCxnSpPr>
      <xdr:spPr>
        <a:xfrm flipV="1">
          <a:off x="14592300" y="6730657"/>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97345</xdr:rowOff>
    </xdr:from>
    <xdr:to>
      <xdr:col>81</xdr:col>
      <xdr:colOff>101600</xdr:colOff>
      <xdr:row>39</xdr:row>
      <xdr:rowOff>27495</xdr:rowOff>
    </xdr:to>
    <xdr:sp macro="" textlink="">
      <xdr:nvSpPr>
        <xdr:cNvPr id="521" name="フローチャート: 判断 520"/>
        <xdr:cNvSpPr/>
      </xdr:nvSpPr>
      <xdr:spPr>
        <a:xfrm>
          <a:off x="15430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44023</xdr:rowOff>
    </xdr:from>
    <xdr:ext cx="469744" cy="259045"/>
    <xdr:sp macro="" textlink="">
      <xdr:nvSpPr>
        <xdr:cNvPr id="522" name="テキスト ボックス 521"/>
        <xdr:cNvSpPr txBox="1"/>
      </xdr:nvSpPr>
      <xdr:spPr>
        <a:xfrm>
          <a:off x="15246428" y="6387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3" name="直線コネクタ 522"/>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111785</xdr:rowOff>
    </xdr:from>
    <xdr:to>
      <xdr:col>76</xdr:col>
      <xdr:colOff>165100</xdr:colOff>
      <xdr:row>39</xdr:row>
      <xdr:rowOff>41935</xdr:rowOff>
    </xdr:to>
    <xdr:sp macro="" textlink="">
      <xdr:nvSpPr>
        <xdr:cNvPr id="524" name="フローチャート: 判断 523"/>
        <xdr:cNvSpPr/>
      </xdr:nvSpPr>
      <xdr:spPr>
        <a:xfrm>
          <a:off x="14541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58462</xdr:rowOff>
    </xdr:from>
    <xdr:ext cx="469744" cy="259045"/>
    <xdr:sp macro="" textlink="">
      <xdr:nvSpPr>
        <xdr:cNvPr id="525" name="テキスト ボックス 524"/>
        <xdr:cNvSpPr txBox="1"/>
      </xdr:nvSpPr>
      <xdr:spPr>
        <a:xfrm>
          <a:off x="14357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40501</xdr:rowOff>
    </xdr:from>
    <xdr:to>
      <xdr:col>71</xdr:col>
      <xdr:colOff>177800</xdr:colOff>
      <xdr:row>39</xdr:row>
      <xdr:rowOff>44450</xdr:rowOff>
    </xdr:to>
    <xdr:cxnSp macro="">
      <xdr:nvCxnSpPr>
        <xdr:cNvPr id="526" name="直線コネクタ 525"/>
        <xdr:cNvCxnSpPr/>
      </xdr:nvCxnSpPr>
      <xdr:spPr>
        <a:xfrm>
          <a:off x="12814300" y="6727051"/>
          <a:ext cx="889000" cy="3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133680</xdr:rowOff>
    </xdr:from>
    <xdr:to>
      <xdr:col>72</xdr:col>
      <xdr:colOff>38100</xdr:colOff>
      <xdr:row>39</xdr:row>
      <xdr:rowOff>63830</xdr:rowOff>
    </xdr:to>
    <xdr:sp macro="" textlink="">
      <xdr:nvSpPr>
        <xdr:cNvPr id="527" name="フローチャート: 判断 526"/>
        <xdr:cNvSpPr/>
      </xdr:nvSpPr>
      <xdr:spPr>
        <a:xfrm>
          <a:off x="13652500" y="664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80357</xdr:rowOff>
    </xdr:from>
    <xdr:ext cx="469744" cy="259045"/>
    <xdr:sp macro="" textlink="">
      <xdr:nvSpPr>
        <xdr:cNvPr id="528" name="テキスト ボックス 527"/>
        <xdr:cNvSpPr txBox="1"/>
      </xdr:nvSpPr>
      <xdr:spPr>
        <a:xfrm>
          <a:off x="13468428" y="6424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108420</xdr:rowOff>
    </xdr:from>
    <xdr:to>
      <xdr:col>67</xdr:col>
      <xdr:colOff>101600</xdr:colOff>
      <xdr:row>39</xdr:row>
      <xdr:rowOff>38570</xdr:rowOff>
    </xdr:to>
    <xdr:sp macro="" textlink="">
      <xdr:nvSpPr>
        <xdr:cNvPr id="529" name="フローチャート: 判断 528"/>
        <xdr:cNvSpPr/>
      </xdr:nvSpPr>
      <xdr:spPr>
        <a:xfrm>
          <a:off x="12763500" y="66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55097</xdr:rowOff>
    </xdr:from>
    <xdr:ext cx="469744" cy="259045"/>
    <xdr:sp macro="" textlink="">
      <xdr:nvSpPr>
        <xdr:cNvPr id="530" name="テキスト ボックス 529"/>
        <xdr:cNvSpPr txBox="1"/>
      </xdr:nvSpPr>
      <xdr:spPr>
        <a:xfrm>
          <a:off x="12579428" y="6398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164071</xdr:rowOff>
    </xdr:from>
    <xdr:to>
      <xdr:col>85</xdr:col>
      <xdr:colOff>177800</xdr:colOff>
      <xdr:row>39</xdr:row>
      <xdr:rowOff>94221</xdr:rowOff>
    </xdr:to>
    <xdr:sp macro="" textlink="">
      <xdr:nvSpPr>
        <xdr:cNvPr id="536" name="楕円 535"/>
        <xdr:cNvSpPr/>
      </xdr:nvSpPr>
      <xdr:spPr>
        <a:xfrm>
          <a:off x="16268700" y="6679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78998</xdr:rowOff>
    </xdr:from>
    <xdr:ext cx="313932" cy="259045"/>
    <xdr:sp macro="" textlink="">
      <xdr:nvSpPr>
        <xdr:cNvPr id="537" name="災害復旧事業費該当値テキスト"/>
        <xdr:cNvSpPr txBox="1"/>
      </xdr:nvSpPr>
      <xdr:spPr>
        <a:xfrm>
          <a:off x="16370300" y="65940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164757</xdr:rowOff>
    </xdr:from>
    <xdr:to>
      <xdr:col>81</xdr:col>
      <xdr:colOff>101600</xdr:colOff>
      <xdr:row>39</xdr:row>
      <xdr:rowOff>94907</xdr:rowOff>
    </xdr:to>
    <xdr:sp macro="" textlink="">
      <xdr:nvSpPr>
        <xdr:cNvPr id="538" name="楕円 537"/>
        <xdr:cNvSpPr/>
      </xdr:nvSpPr>
      <xdr:spPr>
        <a:xfrm>
          <a:off x="15430500" y="667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86034</xdr:rowOff>
    </xdr:from>
    <xdr:ext cx="313932" cy="259045"/>
    <xdr:sp macro="" textlink="">
      <xdr:nvSpPr>
        <xdr:cNvPr id="539" name="テキスト ボックス 538"/>
        <xdr:cNvSpPr txBox="1"/>
      </xdr:nvSpPr>
      <xdr:spPr>
        <a:xfrm>
          <a:off x="15324333" y="67725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0" name="楕円 539"/>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1" name="テキスト ボックス 540"/>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2" name="楕円 541"/>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3" name="テキスト ボックス 542"/>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161151</xdr:rowOff>
    </xdr:from>
    <xdr:to>
      <xdr:col>67</xdr:col>
      <xdr:colOff>101600</xdr:colOff>
      <xdr:row>39</xdr:row>
      <xdr:rowOff>91301</xdr:rowOff>
    </xdr:to>
    <xdr:sp macro="" textlink="">
      <xdr:nvSpPr>
        <xdr:cNvPr id="544" name="楕円 543"/>
        <xdr:cNvSpPr/>
      </xdr:nvSpPr>
      <xdr:spPr>
        <a:xfrm>
          <a:off x="12763500" y="6676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82428</xdr:rowOff>
    </xdr:from>
    <xdr:ext cx="378565" cy="259045"/>
    <xdr:sp macro="" textlink="">
      <xdr:nvSpPr>
        <xdr:cNvPr id="545" name="テキスト ボックス 544"/>
        <xdr:cNvSpPr txBox="1"/>
      </xdr:nvSpPr>
      <xdr:spPr>
        <a:xfrm>
          <a:off x="12625017" y="67689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59" name="テキスト ボックス 558"/>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61" name="テキスト ボックス 560"/>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130827</xdr:rowOff>
    </xdr:from>
    <xdr:ext cx="312906" cy="259045"/>
    <xdr:sp macro="" textlink="">
      <xdr:nvSpPr>
        <xdr:cNvPr id="563" name="テキスト ボックス 562"/>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92727</xdr:rowOff>
    </xdr:from>
    <xdr:ext cx="312906" cy="259045"/>
    <xdr:sp macro="" textlink="">
      <xdr:nvSpPr>
        <xdr:cNvPr id="565" name="テキスト ボックス 564"/>
        <xdr:cNvSpPr txBox="1"/>
      </xdr:nvSpPr>
      <xdr:spPr>
        <a:xfrm>
          <a:off x="12133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7" name="テキスト ボックス 566"/>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44450</xdr:rowOff>
    </xdr:from>
    <xdr:to>
      <xdr:col>85</xdr:col>
      <xdr:colOff>126364</xdr:colOff>
      <xdr:row>59</xdr:row>
      <xdr:rowOff>44450</xdr:rowOff>
    </xdr:to>
    <xdr:cxnSp macro="">
      <xdr:nvCxnSpPr>
        <xdr:cNvPr id="569" name="直線コネクタ 568"/>
        <xdr:cNvCxnSpPr/>
      </xdr:nvCxnSpPr>
      <xdr:spPr>
        <a:xfrm flipV="1">
          <a:off x="16317595" y="8788400"/>
          <a:ext cx="1269"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80027</xdr:rowOff>
    </xdr:from>
    <xdr:ext cx="249299" cy="259045"/>
    <xdr:sp macro="" textlink="">
      <xdr:nvSpPr>
        <xdr:cNvPr id="570" name="失業対策事業費最小値テキスト"/>
        <xdr:cNvSpPr txBox="1"/>
      </xdr:nvSpPr>
      <xdr:spPr>
        <a:xfrm>
          <a:off x="16370300" y="10195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1" name="直線コネクタ 57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162577</xdr:rowOff>
    </xdr:from>
    <xdr:ext cx="313932" cy="259045"/>
    <xdr:sp macro="" textlink="">
      <xdr:nvSpPr>
        <xdr:cNvPr id="572" name="失業対策事業費最大値テキスト"/>
        <xdr:cNvSpPr txBox="1"/>
      </xdr:nvSpPr>
      <xdr:spPr>
        <a:xfrm>
          <a:off x="16370300" y="8563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44450</xdr:rowOff>
    </xdr:from>
    <xdr:to>
      <xdr:col>86</xdr:col>
      <xdr:colOff>25400</xdr:colOff>
      <xdr:row>51</xdr:row>
      <xdr:rowOff>44450</xdr:rowOff>
    </xdr:to>
    <xdr:cxnSp macro="">
      <xdr:nvCxnSpPr>
        <xdr:cNvPr id="573" name="直線コネクタ 572"/>
        <xdr:cNvCxnSpPr/>
      </xdr:nvCxnSpPr>
      <xdr:spPr>
        <a:xfrm>
          <a:off x="16230600" y="878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4" name="直線コネクタ 57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168927</xdr:rowOff>
    </xdr:from>
    <xdr:ext cx="249299" cy="259045"/>
    <xdr:sp macro="" textlink="">
      <xdr:nvSpPr>
        <xdr:cNvPr id="575" name="失業対策事業費平均値テキスト"/>
        <xdr:cNvSpPr txBox="1"/>
      </xdr:nvSpPr>
      <xdr:spPr>
        <a:xfrm>
          <a:off x="16370300" y="994157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146050</xdr:rowOff>
    </xdr:from>
    <xdr:to>
      <xdr:col>85</xdr:col>
      <xdr:colOff>177800</xdr:colOff>
      <xdr:row>59</xdr:row>
      <xdr:rowOff>76200</xdr:rowOff>
    </xdr:to>
    <xdr:sp macro="" textlink="">
      <xdr:nvSpPr>
        <xdr:cNvPr id="576" name="フローチャート: 判断 575"/>
        <xdr:cNvSpPr/>
      </xdr:nvSpPr>
      <xdr:spPr>
        <a:xfrm>
          <a:off x="162687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7" name="直線コネクタ 57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146050</xdr:rowOff>
    </xdr:from>
    <xdr:to>
      <xdr:col>81</xdr:col>
      <xdr:colOff>101600</xdr:colOff>
      <xdr:row>59</xdr:row>
      <xdr:rowOff>76200</xdr:rowOff>
    </xdr:to>
    <xdr:sp macro="" textlink="">
      <xdr:nvSpPr>
        <xdr:cNvPr id="578" name="フローチャート: 判断 577"/>
        <xdr:cNvSpPr/>
      </xdr:nvSpPr>
      <xdr:spPr>
        <a:xfrm>
          <a:off x="15430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92727</xdr:rowOff>
    </xdr:from>
    <xdr:ext cx="249299" cy="259045"/>
    <xdr:sp macro="" textlink="">
      <xdr:nvSpPr>
        <xdr:cNvPr id="579" name="テキスト ボックス 578"/>
        <xdr:cNvSpPr txBox="1"/>
      </xdr:nvSpPr>
      <xdr:spPr>
        <a:xfrm>
          <a:off x="15356650" y="9865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80" name="直線コネクタ 57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146050</xdr:rowOff>
    </xdr:from>
    <xdr:to>
      <xdr:col>76</xdr:col>
      <xdr:colOff>165100</xdr:colOff>
      <xdr:row>59</xdr:row>
      <xdr:rowOff>76200</xdr:rowOff>
    </xdr:to>
    <xdr:sp macro="" textlink="">
      <xdr:nvSpPr>
        <xdr:cNvPr id="581" name="フローチャート: 判断 580"/>
        <xdr:cNvSpPr/>
      </xdr:nvSpPr>
      <xdr:spPr>
        <a:xfrm>
          <a:off x="14541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92727</xdr:rowOff>
    </xdr:from>
    <xdr:ext cx="249299" cy="259045"/>
    <xdr:sp macro="" textlink="">
      <xdr:nvSpPr>
        <xdr:cNvPr id="582" name="テキスト ボックス 581"/>
        <xdr:cNvSpPr txBox="1"/>
      </xdr:nvSpPr>
      <xdr:spPr>
        <a:xfrm>
          <a:off x="14467650" y="9865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3" name="直線コネクタ 58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84" name="フローチャート: 判断 583"/>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85" name="テキスト ボックス 584"/>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86" name="フローチャート: 判断 585"/>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87" name="テキスト ボックス 586"/>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3" name="楕円 59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124477</xdr:rowOff>
    </xdr:from>
    <xdr:ext cx="249299" cy="259045"/>
    <xdr:sp macro="" textlink="">
      <xdr:nvSpPr>
        <xdr:cNvPr id="594" name="失業対策事業費該当値テキスト"/>
        <xdr:cNvSpPr txBox="1"/>
      </xdr:nvSpPr>
      <xdr:spPr>
        <a:xfrm>
          <a:off x="16370300" y="10068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5" name="楕円 59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96" name="テキスト ボックス 595"/>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7" name="楕円 59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8" name="テキスト ボックス 597"/>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9" name="楕円 59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600" name="テキスト ボックス 599"/>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01" name="楕円 60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111777</xdr:rowOff>
    </xdr:from>
    <xdr:ext cx="249299" cy="259045"/>
    <xdr:sp macro="" textlink="">
      <xdr:nvSpPr>
        <xdr:cNvPr id="602" name="テキスト ボックス 601"/>
        <xdr:cNvSpPr txBox="1"/>
      </xdr:nvSpPr>
      <xdr:spPr>
        <a:xfrm>
          <a:off x="1268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6" name="テキスト ボックス 615"/>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0" name="テキスト ボックス 61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162964</xdr:rowOff>
    </xdr:from>
    <xdr:to>
      <xdr:col>85</xdr:col>
      <xdr:colOff>126364</xdr:colOff>
      <xdr:row>78</xdr:row>
      <xdr:rowOff>119191</xdr:rowOff>
    </xdr:to>
    <xdr:cxnSp macro="">
      <xdr:nvCxnSpPr>
        <xdr:cNvPr id="626" name="直線コネクタ 625"/>
        <xdr:cNvCxnSpPr/>
      </xdr:nvCxnSpPr>
      <xdr:spPr>
        <a:xfrm flipV="1">
          <a:off x="16317595" y="11993014"/>
          <a:ext cx="1269" cy="149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123018</xdr:rowOff>
    </xdr:from>
    <xdr:ext cx="534377" cy="259045"/>
    <xdr:sp macro="" textlink="">
      <xdr:nvSpPr>
        <xdr:cNvPr id="627" name="公債費最小値テキスト"/>
        <xdr:cNvSpPr txBox="1"/>
      </xdr:nvSpPr>
      <xdr:spPr>
        <a:xfrm>
          <a:off x="16370300" y="1349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119191</xdr:rowOff>
    </xdr:from>
    <xdr:to>
      <xdr:col>86</xdr:col>
      <xdr:colOff>25400</xdr:colOff>
      <xdr:row>78</xdr:row>
      <xdr:rowOff>119191</xdr:rowOff>
    </xdr:to>
    <xdr:cxnSp macro="">
      <xdr:nvCxnSpPr>
        <xdr:cNvPr id="628" name="直線コネクタ 627"/>
        <xdr:cNvCxnSpPr/>
      </xdr:nvCxnSpPr>
      <xdr:spPr>
        <a:xfrm>
          <a:off x="16230600" y="1349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109641</xdr:rowOff>
    </xdr:from>
    <xdr:ext cx="599010" cy="259045"/>
    <xdr:sp macro="" textlink="">
      <xdr:nvSpPr>
        <xdr:cNvPr id="629" name="公債費最大値テキスト"/>
        <xdr:cNvSpPr txBox="1"/>
      </xdr:nvSpPr>
      <xdr:spPr>
        <a:xfrm>
          <a:off x="16370300" y="11768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162964</xdr:rowOff>
    </xdr:from>
    <xdr:to>
      <xdr:col>86</xdr:col>
      <xdr:colOff>25400</xdr:colOff>
      <xdr:row>69</xdr:row>
      <xdr:rowOff>162964</xdr:rowOff>
    </xdr:to>
    <xdr:cxnSp macro="">
      <xdr:nvCxnSpPr>
        <xdr:cNvPr id="630" name="直線コネクタ 629"/>
        <xdr:cNvCxnSpPr/>
      </xdr:nvCxnSpPr>
      <xdr:spPr>
        <a:xfrm>
          <a:off x="16230600" y="119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113326</xdr:rowOff>
    </xdr:from>
    <xdr:to>
      <xdr:col>85</xdr:col>
      <xdr:colOff>127000</xdr:colOff>
      <xdr:row>77</xdr:row>
      <xdr:rowOff>129535</xdr:rowOff>
    </xdr:to>
    <xdr:cxnSp macro="">
      <xdr:nvCxnSpPr>
        <xdr:cNvPr id="631" name="直線コネクタ 630"/>
        <xdr:cNvCxnSpPr/>
      </xdr:nvCxnSpPr>
      <xdr:spPr>
        <a:xfrm flipV="1">
          <a:off x="15481300" y="13314976"/>
          <a:ext cx="838200" cy="16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48910</xdr:rowOff>
    </xdr:from>
    <xdr:ext cx="534377" cy="259045"/>
    <xdr:sp macro="" textlink="">
      <xdr:nvSpPr>
        <xdr:cNvPr id="632" name="公債費平均値テキスト"/>
        <xdr:cNvSpPr txBox="1"/>
      </xdr:nvSpPr>
      <xdr:spPr>
        <a:xfrm>
          <a:off x="16370300" y="13250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70483</xdr:rowOff>
    </xdr:from>
    <xdr:to>
      <xdr:col>85</xdr:col>
      <xdr:colOff>177800</xdr:colOff>
      <xdr:row>78</xdr:row>
      <xdr:rowOff>633</xdr:rowOff>
    </xdr:to>
    <xdr:sp macro="" textlink="">
      <xdr:nvSpPr>
        <xdr:cNvPr id="633" name="フローチャート: 判断 632"/>
        <xdr:cNvSpPr/>
      </xdr:nvSpPr>
      <xdr:spPr>
        <a:xfrm>
          <a:off x="16268700" y="1327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129535</xdr:rowOff>
    </xdr:from>
    <xdr:to>
      <xdr:col>81</xdr:col>
      <xdr:colOff>50800</xdr:colOff>
      <xdr:row>77</xdr:row>
      <xdr:rowOff>136404</xdr:rowOff>
    </xdr:to>
    <xdr:cxnSp macro="">
      <xdr:nvCxnSpPr>
        <xdr:cNvPr id="634" name="直線コネクタ 633"/>
        <xdr:cNvCxnSpPr/>
      </xdr:nvCxnSpPr>
      <xdr:spPr>
        <a:xfrm flipV="1">
          <a:off x="14592300" y="13331185"/>
          <a:ext cx="889000" cy="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69625</xdr:rowOff>
    </xdr:from>
    <xdr:to>
      <xdr:col>81</xdr:col>
      <xdr:colOff>101600</xdr:colOff>
      <xdr:row>77</xdr:row>
      <xdr:rowOff>171225</xdr:rowOff>
    </xdr:to>
    <xdr:sp macro="" textlink="">
      <xdr:nvSpPr>
        <xdr:cNvPr id="635" name="フローチャート: 判断 634"/>
        <xdr:cNvSpPr/>
      </xdr:nvSpPr>
      <xdr:spPr>
        <a:xfrm>
          <a:off x="15430500" y="132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16302</xdr:rowOff>
    </xdr:from>
    <xdr:ext cx="534377" cy="259045"/>
    <xdr:sp macro="" textlink="">
      <xdr:nvSpPr>
        <xdr:cNvPr id="636" name="テキスト ボックス 635"/>
        <xdr:cNvSpPr txBox="1"/>
      </xdr:nvSpPr>
      <xdr:spPr>
        <a:xfrm>
          <a:off x="15214111" y="13046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136404</xdr:rowOff>
    </xdr:from>
    <xdr:to>
      <xdr:col>76</xdr:col>
      <xdr:colOff>114300</xdr:colOff>
      <xdr:row>77</xdr:row>
      <xdr:rowOff>144672</xdr:rowOff>
    </xdr:to>
    <xdr:cxnSp macro="">
      <xdr:nvCxnSpPr>
        <xdr:cNvPr id="637" name="直線コネクタ 636"/>
        <xdr:cNvCxnSpPr/>
      </xdr:nvCxnSpPr>
      <xdr:spPr>
        <a:xfrm flipV="1">
          <a:off x="13703300" y="13338054"/>
          <a:ext cx="889000" cy="8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66566</xdr:rowOff>
    </xdr:from>
    <xdr:to>
      <xdr:col>76</xdr:col>
      <xdr:colOff>165100</xdr:colOff>
      <xdr:row>77</xdr:row>
      <xdr:rowOff>168166</xdr:rowOff>
    </xdr:to>
    <xdr:sp macro="" textlink="">
      <xdr:nvSpPr>
        <xdr:cNvPr id="638" name="フローチャート: 判断 637"/>
        <xdr:cNvSpPr/>
      </xdr:nvSpPr>
      <xdr:spPr>
        <a:xfrm>
          <a:off x="145415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13243</xdr:rowOff>
    </xdr:from>
    <xdr:ext cx="534377" cy="259045"/>
    <xdr:sp macro="" textlink="">
      <xdr:nvSpPr>
        <xdr:cNvPr id="639" name="テキスト ボックス 638"/>
        <xdr:cNvSpPr txBox="1"/>
      </xdr:nvSpPr>
      <xdr:spPr>
        <a:xfrm>
          <a:off x="14325111" y="1304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132865</xdr:rowOff>
    </xdr:from>
    <xdr:to>
      <xdr:col>71</xdr:col>
      <xdr:colOff>177800</xdr:colOff>
      <xdr:row>77</xdr:row>
      <xdr:rowOff>144672</xdr:rowOff>
    </xdr:to>
    <xdr:cxnSp macro="">
      <xdr:nvCxnSpPr>
        <xdr:cNvPr id="640" name="直線コネクタ 639"/>
        <xdr:cNvCxnSpPr/>
      </xdr:nvCxnSpPr>
      <xdr:spPr>
        <a:xfrm>
          <a:off x="12814300" y="13334515"/>
          <a:ext cx="889000" cy="11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84686</xdr:rowOff>
    </xdr:from>
    <xdr:to>
      <xdr:col>72</xdr:col>
      <xdr:colOff>38100</xdr:colOff>
      <xdr:row>78</xdr:row>
      <xdr:rowOff>14836</xdr:rowOff>
    </xdr:to>
    <xdr:sp macro="" textlink="">
      <xdr:nvSpPr>
        <xdr:cNvPr id="641" name="フローチャート: 判断 640"/>
        <xdr:cNvSpPr/>
      </xdr:nvSpPr>
      <xdr:spPr>
        <a:xfrm>
          <a:off x="13652500" y="1328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31363</xdr:rowOff>
    </xdr:from>
    <xdr:ext cx="534377" cy="259045"/>
    <xdr:sp macro="" textlink="">
      <xdr:nvSpPr>
        <xdr:cNvPr id="642" name="テキスト ボックス 641"/>
        <xdr:cNvSpPr txBox="1"/>
      </xdr:nvSpPr>
      <xdr:spPr>
        <a:xfrm>
          <a:off x="13436111" y="1306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90288</xdr:rowOff>
    </xdr:from>
    <xdr:to>
      <xdr:col>67</xdr:col>
      <xdr:colOff>101600</xdr:colOff>
      <xdr:row>78</xdr:row>
      <xdr:rowOff>20438</xdr:rowOff>
    </xdr:to>
    <xdr:sp macro="" textlink="">
      <xdr:nvSpPr>
        <xdr:cNvPr id="643" name="フローチャート: 判断 642"/>
        <xdr:cNvSpPr/>
      </xdr:nvSpPr>
      <xdr:spPr>
        <a:xfrm>
          <a:off x="12763500" y="13291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11565</xdr:rowOff>
    </xdr:from>
    <xdr:ext cx="534377" cy="259045"/>
    <xdr:sp macro="" textlink="">
      <xdr:nvSpPr>
        <xdr:cNvPr id="644" name="テキスト ボックス 643"/>
        <xdr:cNvSpPr txBox="1"/>
      </xdr:nvSpPr>
      <xdr:spPr>
        <a:xfrm>
          <a:off x="12547111" y="13384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62526</xdr:rowOff>
    </xdr:from>
    <xdr:to>
      <xdr:col>85</xdr:col>
      <xdr:colOff>177800</xdr:colOff>
      <xdr:row>77</xdr:row>
      <xdr:rowOff>164126</xdr:rowOff>
    </xdr:to>
    <xdr:sp macro="" textlink="">
      <xdr:nvSpPr>
        <xdr:cNvPr id="650" name="楕円 649"/>
        <xdr:cNvSpPr/>
      </xdr:nvSpPr>
      <xdr:spPr>
        <a:xfrm>
          <a:off x="16268700" y="1326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85403</xdr:rowOff>
    </xdr:from>
    <xdr:ext cx="534377" cy="259045"/>
    <xdr:sp macro="" textlink="">
      <xdr:nvSpPr>
        <xdr:cNvPr id="651" name="公債費該当値テキスト"/>
        <xdr:cNvSpPr txBox="1"/>
      </xdr:nvSpPr>
      <xdr:spPr>
        <a:xfrm>
          <a:off x="16370300" y="13115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78735</xdr:rowOff>
    </xdr:from>
    <xdr:to>
      <xdr:col>81</xdr:col>
      <xdr:colOff>101600</xdr:colOff>
      <xdr:row>78</xdr:row>
      <xdr:rowOff>8885</xdr:rowOff>
    </xdr:to>
    <xdr:sp macro="" textlink="">
      <xdr:nvSpPr>
        <xdr:cNvPr id="652" name="楕円 651"/>
        <xdr:cNvSpPr/>
      </xdr:nvSpPr>
      <xdr:spPr>
        <a:xfrm>
          <a:off x="15430500" y="1328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12</xdr:rowOff>
    </xdr:from>
    <xdr:ext cx="534377" cy="259045"/>
    <xdr:sp macro="" textlink="">
      <xdr:nvSpPr>
        <xdr:cNvPr id="653" name="テキスト ボックス 652"/>
        <xdr:cNvSpPr txBox="1"/>
      </xdr:nvSpPr>
      <xdr:spPr>
        <a:xfrm>
          <a:off x="15214111" y="13373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85604</xdr:rowOff>
    </xdr:from>
    <xdr:to>
      <xdr:col>76</xdr:col>
      <xdr:colOff>165100</xdr:colOff>
      <xdr:row>78</xdr:row>
      <xdr:rowOff>15754</xdr:rowOff>
    </xdr:to>
    <xdr:sp macro="" textlink="">
      <xdr:nvSpPr>
        <xdr:cNvPr id="654" name="楕円 653"/>
        <xdr:cNvSpPr/>
      </xdr:nvSpPr>
      <xdr:spPr>
        <a:xfrm>
          <a:off x="14541500" y="1328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6881</xdr:rowOff>
    </xdr:from>
    <xdr:ext cx="534377" cy="259045"/>
    <xdr:sp macro="" textlink="">
      <xdr:nvSpPr>
        <xdr:cNvPr id="655" name="テキスト ボックス 654"/>
        <xdr:cNvSpPr txBox="1"/>
      </xdr:nvSpPr>
      <xdr:spPr>
        <a:xfrm>
          <a:off x="14325111" y="13379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93872</xdr:rowOff>
    </xdr:from>
    <xdr:to>
      <xdr:col>72</xdr:col>
      <xdr:colOff>38100</xdr:colOff>
      <xdr:row>78</xdr:row>
      <xdr:rowOff>24022</xdr:rowOff>
    </xdr:to>
    <xdr:sp macro="" textlink="">
      <xdr:nvSpPr>
        <xdr:cNvPr id="656" name="楕円 655"/>
        <xdr:cNvSpPr/>
      </xdr:nvSpPr>
      <xdr:spPr>
        <a:xfrm>
          <a:off x="13652500" y="13295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15149</xdr:rowOff>
    </xdr:from>
    <xdr:ext cx="534377" cy="259045"/>
    <xdr:sp macro="" textlink="">
      <xdr:nvSpPr>
        <xdr:cNvPr id="657" name="テキスト ボックス 656"/>
        <xdr:cNvSpPr txBox="1"/>
      </xdr:nvSpPr>
      <xdr:spPr>
        <a:xfrm>
          <a:off x="13436111" y="13388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82065</xdr:rowOff>
    </xdr:from>
    <xdr:to>
      <xdr:col>67</xdr:col>
      <xdr:colOff>101600</xdr:colOff>
      <xdr:row>78</xdr:row>
      <xdr:rowOff>12215</xdr:rowOff>
    </xdr:to>
    <xdr:sp macro="" textlink="">
      <xdr:nvSpPr>
        <xdr:cNvPr id="658" name="楕円 657"/>
        <xdr:cNvSpPr/>
      </xdr:nvSpPr>
      <xdr:spPr>
        <a:xfrm>
          <a:off x="12763500" y="1328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28742</xdr:rowOff>
    </xdr:from>
    <xdr:ext cx="534377" cy="259045"/>
    <xdr:sp macro="" textlink="">
      <xdr:nvSpPr>
        <xdr:cNvPr id="659" name="テキスト ボックス 658"/>
        <xdr:cNvSpPr txBox="1"/>
      </xdr:nvSpPr>
      <xdr:spPr>
        <a:xfrm>
          <a:off x="12547111" y="1305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0" name="直線コネクタ 669"/>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1" name="テキスト ボックス 670"/>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3" name="テキスト ボックス 67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4" name="直線コネクタ 673"/>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5" name="テキスト ボックス 674"/>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37367</xdr:rowOff>
    </xdr:from>
    <xdr:to>
      <xdr:col>85</xdr:col>
      <xdr:colOff>126364</xdr:colOff>
      <xdr:row>98</xdr:row>
      <xdr:rowOff>25372</xdr:rowOff>
    </xdr:to>
    <xdr:cxnSp macro="">
      <xdr:nvCxnSpPr>
        <xdr:cNvPr id="679" name="直線コネクタ 678"/>
        <xdr:cNvCxnSpPr/>
      </xdr:nvCxnSpPr>
      <xdr:spPr>
        <a:xfrm flipV="1">
          <a:off x="16317595" y="15639317"/>
          <a:ext cx="1269" cy="1188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29199</xdr:rowOff>
    </xdr:from>
    <xdr:ext cx="249299" cy="259045"/>
    <xdr:sp macro="" textlink="">
      <xdr:nvSpPr>
        <xdr:cNvPr id="680" name="積立金最小値テキスト"/>
        <xdr:cNvSpPr txBox="1"/>
      </xdr:nvSpPr>
      <xdr:spPr>
        <a:xfrm>
          <a:off x="16370300" y="168312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25372</xdr:rowOff>
    </xdr:from>
    <xdr:to>
      <xdr:col>86</xdr:col>
      <xdr:colOff>25400</xdr:colOff>
      <xdr:row>98</xdr:row>
      <xdr:rowOff>25372</xdr:rowOff>
    </xdr:to>
    <xdr:cxnSp macro="">
      <xdr:nvCxnSpPr>
        <xdr:cNvPr id="681" name="直線コネクタ 680"/>
        <xdr:cNvCxnSpPr/>
      </xdr:nvCxnSpPr>
      <xdr:spPr>
        <a:xfrm>
          <a:off x="16230600" y="1682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155494</xdr:rowOff>
    </xdr:from>
    <xdr:ext cx="599010" cy="259045"/>
    <xdr:sp macro="" textlink="">
      <xdr:nvSpPr>
        <xdr:cNvPr id="682" name="積立金最大値テキスト"/>
        <xdr:cNvSpPr txBox="1"/>
      </xdr:nvSpPr>
      <xdr:spPr>
        <a:xfrm>
          <a:off x="16370300" y="15414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37367</xdr:rowOff>
    </xdr:from>
    <xdr:to>
      <xdr:col>86</xdr:col>
      <xdr:colOff>25400</xdr:colOff>
      <xdr:row>91</xdr:row>
      <xdr:rowOff>37367</xdr:rowOff>
    </xdr:to>
    <xdr:cxnSp macro="">
      <xdr:nvCxnSpPr>
        <xdr:cNvPr id="683" name="直線コネクタ 682"/>
        <xdr:cNvCxnSpPr/>
      </xdr:nvCxnSpPr>
      <xdr:spPr>
        <a:xfrm>
          <a:off x="16230600" y="15639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97037</xdr:rowOff>
    </xdr:from>
    <xdr:to>
      <xdr:col>85</xdr:col>
      <xdr:colOff>127000</xdr:colOff>
      <xdr:row>97</xdr:row>
      <xdr:rowOff>114560</xdr:rowOff>
    </xdr:to>
    <xdr:cxnSp macro="">
      <xdr:nvCxnSpPr>
        <xdr:cNvPr id="684" name="直線コネクタ 683"/>
        <xdr:cNvCxnSpPr/>
      </xdr:nvCxnSpPr>
      <xdr:spPr>
        <a:xfrm flipV="1">
          <a:off x="15481300" y="16727687"/>
          <a:ext cx="838200" cy="17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45809</xdr:rowOff>
    </xdr:from>
    <xdr:ext cx="534377" cy="259045"/>
    <xdr:sp macro="" textlink="">
      <xdr:nvSpPr>
        <xdr:cNvPr id="685" name="積立金平均値テキスト"/>
        <xdr:cNvSpPr txBox="1"/>
      </xdr:nvSpPr>
      <xdr:spPr>
        <a:xfrm>
          <a:off x="16370300" y="165050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22932</xdr:rowOff>
    </xdr:from>
    <xdr:to>
      <xdr:col>85</xdr:col>
      <xdr:colOff>177800</xdr:colOff>
      <xdr:row>97</xdr:row>
      <xdr:rowOff>124532</xdr:rowOff>
    </xdr:to>
    <xdr:sp macro="" textlink="">
      <xdr:nvSpPr>
        <xdr:cNvPr id="686" name="フローチャート: 判断 685"/>
        <xdr:cNvSpPr/>
      </xdr:nvSpPr>
      <xdr:spPr>
        <a:xfrm>
          <a:off x="16268700" y="1665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90162</xdr:rowOff>
    </xdr:from>
    <xdr:to>
      <xdr:col>81</xdr:col>
      <xdr:colOff>50800</xdr:colOff>
      <xdr:row>97</xdr:row>
      <xdr:rowOff>114560</xdr:rowOff>
    </xdr:to>
    <xdr:cxnSp macro="">
      <xdr:nvCxnSpPr>
        <xdr:cNvPr id="687" name="直線コネクタ 686"/>
        <xdr:cNvCxnSpPr/>
      </xdr:nvCxnSpPr>
      <xdr:spPr>
        <a:xfrm>
          <a:off x="14592300" y="16720812"/>
          <a:ext cx="889000" cy="24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30516</xdr:rowOff>
    </xdr:from>
    <xdr:to>
      <xdr:col>81</xdr:col>
      <xdr:colOff>101600</xdr:colOff>
      <xdr:row>97</xdr:row>
      <xdr:rowOff>132116</xdr:rowOff>
    </xdr:to>
    <xdr:sp macro="" textlink="">
      <xdr:nvSpPr>
        <xdr:cNvPr id="688" name="フローチャート: 判断 687"/>
        <xdr:cNvSpPr/>
      </xdr:nvSpPr>
      <xdr:spPr>
        <a:xfrm>
          <a:off x="15430500" y="1666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148643</xdr:rowOff>
    </xdr:from>
    <xdr:ext cx="534377" cy="259045"/>
    <xdr:sp macro="" textlink="">
      <xdr:nvSpPr>
        <xdr:cNvPr id="689" name="テキスト ボックス 688"/>
        <xdr:cNvSpPr txBox="1"/>
      </xdr:nvSpPr>
      <xdr:spPr>
        <a:xfrm>
          <a:off x="15214111" y="1643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90162</xdr:rowOff>
    </xdr:from>
    <xdr:to>
      <xdr:col>76</xdr:col>
      <xdr:colOff>114300</xdr:colOff>
      <xdr:row>97</xdr:row>
      <xdr:rowOff>103667</xdr:rowOff>
    </xdr:to>
    <xdr:cxnSp macro="">
      <xdr:nvCxnSpPr>
        <xdr:cNvPr id="690" name="直線コネクタ 689"/>
        <xdr:cNvCxnSpPr/>
      </xdr:nvCxnSpPr>
      <xdr:spPr>
        <a:xfrm flipV="1">
          <a:off x="13703300" y="16720812"/>
          <a:ext cx="889000" cy="1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25406</xdr:rowOff>
    </xdr:from>
    <xdr:to>
      <xdr:col>76</xdr:col>
      <xdr:colOff>165100</xdr:colOff>
      <xdr:row>97</xdr:row>
      <xdr:rowOff>127006</xdr:rowOff>
    </xdr:to>
    <xdr:sp macro="" textlink="">
      <xdr:nvSpPr>
        <xdr:cNvPr id="691" name="フローチャート: 判断 690"/>
        <xdr:cNvSpPr/>
      </xdr:nvSpPr>
      <xdr:spPr>
        <a:xfrm>
          <a:off x="14541500" y="1665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143533</xdr:rowOff>
    </xdr:from>
    <xdr:ext cx="534377" cy="259045"/>
    <xdr:sp macro="" textlink="">
      <xdr:nvSpPr>
        <xdr:cNvPr id="692" name="テキスト ボックス 691"/>
        <xdr:cNvSpPr txBox="1"/>
      </xdr:nvSpPr>
      <xdr:spPr>
        <a:xfrm>
          <a:off x="14325111" y="1643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103667</xdr:rowOff>
    </xdr:from>
    <xdr:to>
      <xdr:col>71</xdr:col>
      <xdr:colOff>177800</xdr:colOff>
      <xdr:row>97</xdr:row>
      <xdr:rowOff>163486</xdr:rowOff>
    </xdr:to>
    <xdr:cxnSp macro="">
      <xdr:nvCxnSpPr>
        <xdr:cNvPr id="693" name="直線コネクタ 692"/>
        <xdr:cNvCxnSpPr/>
      </xdr:nvCxnSpPr>
      <xdr:spPr>
        <a:xfrm flipV="1">
          <a:off x="12814300" y="16734317"/>
          <a:ext cx="889000" cy="59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16331</xdr:rowOff>
    </xdr:from>
    <xdr:to>
      <xdr:col>72</xdr:col>
      <xdr:colOff>38100</xdr:colOff>
      <xdr:row>97</xdr:row>
      <xdr:rowOff>117931</xdr:rowOff>
    </xdr:to>
    <xdr:sp macro="" textlink="">
      <xdr:nvSpPr>
        <xdr:cNvPr id="694" name="フローチャート: 判断 693"/>
        <xdr:cNvSpPr/>
      </xdr:nvSpPr>
      <xdr:spPr>
        <a:xfrm>
          <a:off x="13652500" y="1664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134458</xdr:rowOff>
    </xdr:from>
    <xdr:ext cx="534377" cy="259045"/>
    <xdr:sp macro="" textlink="">
      <xdr:nvSpPr>
        <xdr:cNvPr id="695" name="テキスト ボックス 694"/>
        <xdr:cNvSpPr txBox="1"/>
      </xdr:nvSpPr>
      <xdr:spPr>
        <a:xfrm>
          <a:off x="13436111" y="1642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69045</xdr:rowOff>
    </xdr:from>
    <xdr:to>
      <xdr:col>67</xdr:col>
      <xdr:colOff>101600</xdr:colOff>
      <xdr:row>97</xdr:row>
      <xdr:rowOff>170645</xdr:rowOff>
    </xdr:to>
    <xdr:sp macro="" textlink="">
      <xdr:nvSpPr>
        <xdr:cNvPr id="696" name="フローチャート: 判断 695"/>
        <xdr:cNvSpPr/>
      </xdr:nvSpPr>
      <xdr:spPr>
        <a:xfrm>
          <a:off x="12763500" y="16699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15722</xdr:rowOff>
    </xdr:from>
    <xdr:ext cx="534377" cy="259045"/>
    <xdr:sp macro="" textlink="">
      <xdr:nvSpPr>
        <xdr:cNvPr id="697" name="テキスト ボックス 696"/>
        <xdr:cNvSpPr txBox="1"/>
      </xdr:nvSpPr>
      <xdr:spPr>
        <a:xfrm>
          <a:off x="12547111" y="16474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46237</xdr:rowOff>
    </xdr:from>
    <xdr:to>
      <xdr:col>85</xdr:col>
      <xdr:colOff>177800</xdr:colOff>
      <xdr:row>97</xdr:row>
      <xdr:rowOff>147837</xdr:rowOff>
    </xdr:to>
    <xdr:sp macro="" textlink="">
      <xdr:nvSpPr>
        <xdr:cNvPr id="703" name="楕円 702"/>
        <xdr:cNvSpPr/>
      </xdr:nvSpPr>
      <xdr:spPr>
        <a:xfrm>
          <a:off x="16268700" y="16676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1358</xdr:rowOff>
    </xdr:from>
    <xdr:ext cx="534377" cy="259045"/>
    <xdr:sp macro="" textlink="">
      <xdr:nvSpPr>
        <xdr:cNvPr id="704" name="積立金該当値テキスト"/>
        <xdr:cNvSpPr txBox="1"/>
      </xdr:nvSpPr>
      <xdr:spPr>
        <a:xfrm>
          <a:off x="16370300" y="16632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63760</xdr:rowOff>
    </xdr:from>
    <xdr:to>
      <xdr:col>81</xdr:col>
      <xdr:colOff>101600</xdr:colOff>
      <xdr:row>97</xdr:row>
      <xdr:rowOff>165360</xdr:rowOff>
    </xdr:to>
    <xdr:sp macro="" textlink="">
      <xdr:nvSpPr>
        <xdr:cNvPr id="705" name="楕円 704"/>
        <xdr:cNvSpPr/>
      </xdr:nvSpPr>
      <xdr:spPr>
        <a:xfrm>
          <a:off x="15430500" y="1669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156487</xdr:rowOff>
    </xdr:from>
    <xdr:ext cx="534377" cy="259045"/>
    <xdr:sp macro="" textlink="">
      <xdr:nvSpPr>
        <xdr:cNvPr id="706" name="テキスト ボックス 705"/>
        <xdr:cNvSpPr txBox="1"/>
      </xdr:nvSpPr>
      <xdr:spPr>
        <a:xfrm>
          <a:off x="15214111" y="16787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39362</xdr:rowOff>
    </xdr:from>
    <xdr:to>
      <xdr:col>76</xdr:col>
      <xdr:colOff>165100</xdr:colOff>
      <xdr:row>97</xdr:row>
      <xdr:rowOff>140962</xdr:rowOff>
    </xdr:to>
    <xdr:sp macro="" textlink="">
      <xdr:nvSpPr>
        <xdr:cNvPr id="707" name="楕円 706"/>
        <xdr:cNvSpPr/>
      </xdr:nvSpPr>
      <xdr:spPr>
        <a:xfrm>
          <a:off x="14541500" y="16670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132089</xdr:rowOff>
    </xdr:from>
    <xdr:ext cx="534377" cy="259045"/>
    <xdr:sp macro="" textlink="">
      <xdr:nvSpPr>
        <xdr:cNvPr id="708" name="テキスト ボックス 707"/>
        <xdr:cNvSpPr txBox="1"/>
      </xdr:nvSpPr>
      <xdr:spPr>
        <a:xfrm>
          <a:off x="14325111" y="1676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52867</xdr:rowOff>
    </xdr:from>
    <xdr:to>
      <xdr:col>72</xdr:col>
      <xdr:colOff>38100</xdr:colOff>
      <xdr:row>97</xdr:row>
      <xdr:rowOff>154467</xdr:rowOff>
    </xdr:to>
    <xdr:sp macro="" textlink="">
      <xdr:nvSpPr>
        <xdr:cNvPr id="709" name="楕円 708"/>
        <xdr:cNvSpPr/>
      </xdr:nvSpPr>
      <xdr:spPr>
        <a:xfrm>
          <a:off x="13652500" y="1668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145594</xdr:rowOff>
    </xdr:from>
    <xdr:ext cx="534377" cy="259045"/>
    <xdr:sp macro="" textlink="">
      <xdr:nvSpPr>
        <xdr:cNvPr id="710" name="テキスト ボックス 709"/>
        <xdr:cNvSpPr txBox="1"/>
      </xdr:nvSpPr>
      <xdr:spPr>
        <a:xfrm>
          <a:off x="13436111" y="16776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112686</xdr:rowOff>
    </xdr:from>
    <xdr:to>
      <xdr:col>67</xdr:col>
      <xdr:colOff>101600</xdr:colOff>
      <xdr:row>98</xdr:row>
      <xdr:rowOff>42836</xdr:rowOff>
    </xdr:to>
    <xdr:sp macro="" textlink="">
      <xdr:nvSpPr>
        <xdr:cNvPr id="711" name="楕円 710"/>
        <xdr:cNvSpPr/>
      </xdr:nvSpPr>
      <xdr:spPr>
        <a:xfrm>
          <a:off x="12763500" y="1674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33963</xdr:rowOff>
    </xdr:from>
    <xdr:ext cx="469744" cy="259045"/>
    <xdr:sp macro="" textlink="">
      <xdr:nvSpPr>
        <xdr:cNvPr id="712" name="テキスト ボックス 711"/>
        <xdr:cNvSpPr txBox="1"/>
      </xdr:nvSpPr>
      <xdr:spPr>
        <a:xfrm>
          <a:off x="12579428" y="16836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6" name="テキスト ボックス 725"/>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131242</xdr:rowOff>
    </xdr:from>
    <xdr:to>
      <xdr:col>116</xdr:col>
      <xdr:colOff>62864</xdr:colOff>
      <xdr:row>39</xdr:row>
      <xdr:rowOff>44450</xdr:rowOff>
    </xdr:to>
    <xdr:cxnSp macro="">
      <xdr:nvCxnSpPr>
        <xdr:cNvPr id="736" name="直線コネクタ 735"/>
        <xdr:cNvCxnSpPr/>
      </xdr:nvCxnSpPr>
      <xdr:spPr>
        <a:xfrm flipV="1">
          <a:off x="22159595" y="5446192"/>
          <a:ext cx="1269" cy="1284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77919</xdr:rowOff>
    </xdr:from>
    <xdr:ext cx="534377" cy="259045"/>
    <xdr:sp macro="" textlink="">
      <xdr:nvSpPr>
        <xdr:cNvPr id="739" name="投資及び出資金最大値テキスト"/>
        <xdr:cNvSpPr txBox="1"/>
      </xdr:nvSpPr>
      <xdr:spPr>
        <a:xfrm>
          <a:off x="22212300" y="522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131242</xdr:rowOff>
    </xdr:from>
    <xdr:to>
      <xdr:col>116</xdr:col>
      <xdr:colOff>152400</xdr:colOff>
      <xdr:row>31</xdr:row>
      <xdr:rowOff>131242</xdr:rowOff>
    </xdr:to>
    <xdr:cxnSp macro="">
      <xdr:nvCxnSpPr>
        <xdr:cNvPr id="740" name="直線コネクタ 739"/>
        <xdr:cNvCxnSpPr/>
      </xdr:nvCxnSpPr>
      <xdr:spPr>
        <a:xfrm>
          <a:off x="22072600" y="5446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97718</xdr:rowOff>
    </xdr:from>
    <xdr:ext cx="469744" cy="259045"/>
    <xdr:sp macro="" textlink="">
      <xdr:nvSpPr>
        <xdr:cNvPr id="742" name="投資及び出資金平均値テキスト"/>
        <xdr:cNvSpPr txBox="1"/>
      </xdr:nvSpPr>
      <xdr:spPr>
        <a:xfrm>
          <a:off x="22212300" y="6441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74841</xdr:rowOff>
    </xdr:from>
    <xdr:to>
      <xdr:col>116</xdr:col>
      <xdr:colOff>114300</xdr:colOff>
      <xdr:row>39</xdr:row>
      <xdr:rowOff>4991</xdr:rowOff>
    </xdr:to>
    <xdr:sp macro="" textlink="">
      <xdr:nvSpPr>
        <xdr:cNvPr id="743" name="フローチャート: 判断 742"/>
        <xdr:cNvSpPr/>
      </xdr:nvSpPr>
      <xdr:spPr>
        <a:xfrm>
          <a:off x="22110700" y="658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82461</xdr:rowOff>
    </xdr:from>
    <xdr:to>
      <xdr:col>112</xdr:col>
      <xdr:colOff>38100</xdr:colOff>
      <xdr:row>39</xdr:row>
      <xdr:rowOff>12611</xdr:rowOff>
    </xdr:to>
    <xdr:sp macro="" textlink="">
      <xdr:nvSpPr>
        <xdr:cNvPr id="745" name="フローチャート: 判断 744"/>
        <xdr:cNvSpPr/>
      </xdr:nvSpPr>
      <xdr:spPr>
        <a:xfrm>
          <a:off x="212725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29138</xdr:rowOff>
    </xdr:from>
    <xdr:ext cx="469744" cy="259045"/>
    <xdr:sp macro="" textlink="">
      <xdr:nvSpPr>
        <xdr:cNvPr id="746" name="テキスト ボックス 745"/>
        <xdr:cNvSpPr txBox="1"/>
      </xdr:nvSpPr>
      <xdr:spPr>
        <a:xfrm>
          <a:off x="21088428" y="637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90881</xdr:rowOff>
    </xdr:from>
    <xdr:to>
      <xdr:col>107</xdr:col>
      <xdr:colOff>101600</xdr:colOff>
      <xdr:row>39</xdr:row>
      <xdr:rowOff>21031</xdr:rowOff>
    </xdr:to>
    <xdr:sp macro="" textlink="">
      <xdr:nvSpPr>
        <xdr:cNvPr id="748" name="フローチャート: 判断 747"/>
        <xdr:cNvSpPr/>
      </xdr:nvSpPr>
      <xdr:spPr>
        <a:xfrm>
          <a:off x="20383500" y="660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37558</xdr:rowOff>
    </xdr:from>
    <xdr:ext cx="469744" cy="259045"/>
    <xdr:sp macro="" textlink="">
      <xdr:nvSpPr>
        <xdr:cNvPr id="749" name="テキスト ボックス 748"/>
        <xdr:cNvSpPr txBox="1"/>
      </xdr:nvSpPr>
      <xdr:spPr>
        <a:xfrm>
          <a:off x="20199428" y="638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57162</xdr:rowOff>
    </xdr:from>
    <xdr:to>
      <xdr:col>102</xdr:col>
      <xdr:colOff>165100</xdr:colOff>
      <xdr:row>38</xdr:row>
      <xdr:rowOff>158762</xdr:rowOff>
    </xdr:to>
    <xdr:sp macro="" textlink="">
      <xdr:nvSpPr>
        <xdr:cNvPr id="751" name="フローチャート: 判断 750"/>
        <xdr:cNvSpPr/>
      </xdr:nvSpPr>
      <xdr:spPr>
        <a:xfrm>
          <a:off x="19494500" y="657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3840</xdr:rowOff>
    </xdr:from>
    <xdr:ext cx="469744" cy="259045"/>
    <xdr:sp macro="" textlink="">
      <xdr:nvSpPr>
        <xdr:cNvPr id="752" name="テキスト ボックス 751"/>
        <xdr:cNvSpPr txBox="1"/>
      </xdr:nvSpPr>
      <xdr:spPr>
        <a:xfrm>
          <a:off x="19310428" y="634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58610</xdr:rowOff>
    </xdr:from>
    <xdr:to>
      <xdr:col>98</xdr:col>
      <xdr:colOff>38100</xdr:colOff>
      <xdr:row>38</xdr:row>
      <xdr:rowOff>160210</xdr:rowOff>
    </xdr:to>
    <xdr:sp macro="" textlink="">
      <xdr:nvSpPr>
        <xdr:cNvPr id="753" name="フローチャート: 判断 752"/>
        <xdr:cNvSpPr/>
      </xdr:nvSpPr>
      <xdr:spPr>
        <a:xfrm>
          <a:off x="18605500" y="6573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5287</xdr:rowOff>
    </xdr:from>
    <xdr:ext cx="469744" cy="259045"/>
    <xdr:sp macro="" textlink="">
      <xdr:nvSpPr>
        <xdr:cNvPr id="754" name="テキスト ボックス 753"/>
        <xdr:cNvSpPr txBox="1"/>
      </xdr:nvSpPr>
      <xdr:spPr>
        <a:xfrm>
          <a:off x="18421428" y="6348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1"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108702</xdr:rowOff>
    </xdr:from>
    <xdr:to>
      <xdr:col>116</xdr:col>
      <xdr:colOff>62864</xdr:colOff>
      <xdr:row>58</xdr:row>
      <xdr:rowOff>139700</xdr:rowOff>
    </xdr:to>
    <xdr:cxnSp macro="">
      <xdr:nvCxnSpPr>
        <xdr:cNvPr id="791" name="直線コネクタ 790"/>
        <xdr:cNvCxnSpPr/>
      </xdr:nvCxnSpPr>
      <xdr:spPr>
        <a:xfrm flipV="1">
          <a:off x="22159595" y="8852652"/>
          <a:ext cx="1269" cy="1231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55379</xdr:rowOff>
    </xdr:from>
    <xdr:ext cx="534377" cy="259045"/>
    <xdr:sp macro="" textlink="">
      <xdr:nvSpPr>
        <xdr:cNvPr id="794" name="貸付金最大値テキスト"/>
        <xdr:cNvSpPr txBox="1"/>
      </xdr:nvSpPr>
      <xdr:spPr>
        <a:xfrm>
          <a:off x="22212300" y="862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108702</xdr:rowOff>
    </xdr:from>
    <xdr:to>
      <xdr:col>116</xdr:col>
      <xdr:colOff>152400</xdr:colOff>
      <xdr:row>51</xdr:row>
      <xdr:rowOff>108702</xdr:rowOff>
    </xdr:to>
    <xdr:cxnSp macro="">
      <xdr:nvCxnSpPr>
        <xdr:cNvPr id="795" name="直線コネクタ 794"/>
        <xdr:cNvCxnSpPr/>
      </xdr:nvCxnSpPr>
      <xdr:spPr>
        <a:xfrm>
          <a:off x="22072600" y="8852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53404</xdr:rowOff>
    </xdr:from>
    <xdr:to>
      <xdr:col>116</xdr:col>
      <xdr:colOff>63500</xdr:colOff>
      <xdr:row>58</xdr:row>
      <xdr:rowOff>54981</xdr:rowOff>
    </xdr:to>
    <xdr:cxnSp macro="">
      <xdr:nvCxnSpPr>
        <xdr:cNvPr id="796" name="直線コネクタ 795"/>
        <xdr:cNvCxnSpPr/>
      </xdr:nvCxnSpPr>
      <xdr:spPr>
        <a:xfrm flipV="1">
          <a:off x="21323300" y="9997504"/>
          <a:ext cx="838200" cy="1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155508</xdr:rowOff>
    </xdr:from>
    <xdr:ext cx="469744" cy="259045"/>
    <xdr:sp macro="" textlink="">
      <xdr:nvSpPr>
        <xdr:cNvPr id="797" name="貸付金平均値テキスト"/>
        <xdr:cNvSpPr txBox="1"/>
      </xdr:nvSpPr>
      <xdr:spPr>
        <a:xfrm>
          <a:off x="22212300" y="9756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132631</xdr:rowOff>
    </xdr:from>
    <xdr:to>
      <xdr:col>116</xdr:col>
      <xdr:colOff>114300</xdr:colOff>
      <xdr:row>58</xdr:row>
      <xdr:rowOff>62781</xdr:rowOff>
    </xdr:to>
    <xdr:sp macro="" textlink="">
      <xdr:nvSpPr>
        <xdr:cNvPr id="798" name="フローチャート: 判断 797"/>
        <xdr:cNvSpPr/>
      </xdr:nvSpPr>
      <xdr:spPr>
        <a:xfrm>
          <a:off x="22110700" y="990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54981</xdr:rowOff>
    </xdr:from>
    <xdr:to>
      <xdr:col>111</xdr:col>
      <xdr:colOff>177800</xdr:colOff>
      <xdr:row>58</xdr:row>
      <xdr:rowOff>56284</xdr:rowOff>
    </xdr:to>
    <xdr:cxnSp macro="">
      <xdr:nvCxnSpPr>
        <xdr:cNvPr id="799" name="直線コネクタ 798"/>
        <xdr:cNvCxnSpPr/>
      </xdr:nvCxnSpPr>
      <xdr:spPr>
        <a:xfrm flipV="1">
          <a:off x="20434300" y="9999081"/>
          <a:ext cx="889000" cy="1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137340</xdr:rowOff>
    </xdr:from>
    <xdr:to>
      <xdr:col>112</xdr:col>
      <xdr:colOff>38100</xdr:colOff>
      <xdr:row>58</xdr:row>
      <xdr:rowOff>67490</xdr:rowOff>
    </xdr:to>
    <xdr:sp macro="" textlink="">
      <xdr:nvSpPr>
        <xdr:cNvPr id="800" name="フローチャート: 判断 799"/>
        <xdr:cNvSpPr/>
      </xdr:nvSpPr>
      <xdr:spPr>
        <a:xfrm>
          <a:off x="21272500" y="990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84017</xdr:rowOff>
    </xdr:from>
    <xdr:ext cx="469744" cy="259045"/>
    <xdr:sp macro="" textlink="">
      <xdr:nvSpPr>
        <xdr:cNvPr id="801" name="テキスト ボックス 800"/>
        <xdr:cNvSpPr txBox="1"/>
      </xdr:nvSpPr>
      <xdr:spPr>
        <a:xfrm>
          <a:off x="21088428" y="968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56284</xdr:rowOff>
    </xdr:from>
    <xdr:to>
      <xdr:col>107</xdr:col>
      <xdr:colOff>50800</xdr:colOff>
      <xdr:row>58</xdr:row>
      <xdr:rowOff>57335</xdr:rowOff>
    </xdr:to>
    <xdr:cxnSp macro="">
      <xdr:nvCxnSpPr>
        <xdr:cNvPr id="802" name="直線コネクタ 801"/>
        <xdr:cNvCxnSpPr/>
      </xdr:nvCxnSpPr>
      <xdr:spPr>
        <a:xfrm flipV="1">
          <a:off x="19545300" y="10000384"/>
          <a:ext cx="889000" cy="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128082</xdr:rowOff>
    </xdr:from>
    <xdr:to>
      <xdr:col>107</xdr:col>
      <xdr:colOff>101600</xdr:colOff>
      <xdr:row>58</xdr:row>
      <xdr:rowOff>58232</xdr:rowOff>
    </xdr:to>
    <xdr:sp macro="" textlink="">
      <xdr:nvSpPr>
        <xdr:cNvPr id="803" name="フローチャート: 判断 802"/>
        <xdr:cNvSpPr/>
      </xdr:nvSpPr>
      <xdr:spPr>
        <a:xfrm>
          <a:off x="20383500" y="99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74759</xdr:rowOff>
    </xdr:from>
    <xdr:ext cx="469744" cy="259045"/>
    <xdr:sp macro="" textlink="">
      <xdr:nvSpPr>
        <xdr:cNvPr id="804" name="テキスト ボックス 803"/>
        <xdr:cNvSpPr txBox="1"/>
      </xdr:nvSpPr>
      <xdr:spPr>
        <a:xfrm>
          <a:off x="20199428" y="967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57335</xdr:rowOff>
    </xdr:from>
    <xdr:to>
      <xdr:col>102</xdr:col>
      <xdr:colOff>114300</xdr:colOff>
      <xdr:row>58</xdr:row>
      <xdr:rowOff>58364</xdr:rowOff>
    </xdr:to>
    <xdr:cxnSp macro="">
      <xdr:nvCxnSpPr>
        <xdr:cNvPr id="805" name="直線コネクタ 804"/>
        <xdr:cNvCxnSpPr/>
      </xdr:nvCxnSpPr>
      <xdr:spPr>
        <a:xfrm flipV="1">
          <a:off x="18656300" y="10001435"/>
          <a:ext cx="8890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157091</xdr:rowOff>
    </xdr:from>
    <xdr:to>
      <xdr:col>102</xdr:col>
      <xdr:colOff>165100</xdr:colOff>
      <xdr:row>58</xdr:row>
      <xdr:rowOff>87241</xdr:rowOff>
    </xdr:to>
    <xdr:sp macro="" textlink="">
      <xdr:nvSpPr>
        <xdr:cNvPr id="806" name="フローチャート: 判断 805"/>
        <xdr:cNvSpPr/>
      </xdr:nvSpPr>
      <xdr:spPr>
        <a:xfrm>
          <a:off x="19494500" y="992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103768</xdr:rowOff>
    </xdr:from>
    <xdr:ext cx="469744" cy="259045"/>
    <xdr:sp macro="" textlink="">
      <xdr:nvSpPr>
        <xdr:cNvPr id="807" name="テキスト ボックス 806"/>
        <xdr:cNvSpPr txBox="1"/>
      </xdr:nvSpPr>
      <xdr:spPr>
        <a:xfrm>
          <a:off x="19310428" y="9704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133043</xdr:rowOff>
    </xdr:from>
    <xdr:to>
      <xdr:col>98</xdr:col>
      <xdr:colOff>38100</xdr:colOff>
      <xdr:row>58</xdr:row>
      <xdr:rowOff>63193</xdr:rowOff>
    </xdr:to>
    <xdr:sp macro="" textlink="">
      <xdr:nvSpPr>
        <xdr:cNvPr id="808" name="フローチャート: 判断 807"/>
        <xdr:cNvSpPr/>
      </xdr:nvSpPr>
      <xdr:spPr>
        <a:xfrm>
          <a:off x="18605500" y="9905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79720</xdr:rowOff>
    </xdr:from>
    <xdr:ext cx="469744" cy="259045"/>
    <xdr:sp macro="" textlink="">
      <xdr:nvSpPr>
        <xdr:cNvPr id="809" name="テキスト ボックス 808"/>
        <xdr:cNvSpPr txBox="1"/>
      </xdr:nvSpPr>
      <xdr:spPr>
        <a:xfrm>
          <a:off x="18421428" y="9680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2604</xdr:rowOff>
    </xdr:from>
    <xdr:to>
      <xdr:col>116</xdr:col>
      <xdr:colOff>114300</xdr:colOff>
      <xdr:row>58</xdr:row>
      <xdr:rowOff>104204</xdr:rowOff>
    </xdr:to>
    <xdr:sp macro="" textlink="">
      <xdr:nvSpPr>
        <xdr:cNvPr id="815" name="楕円 814"/>
        <xdr:cNvSpPr/>
      </xdr:nvSpPr>
      <xdr:spPr>
        <a:xfrm>
          <a:off x="22110700" y="9946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111059</xdr:rowOff>
    </xdr:from>
    <xdr:ext cx="469744" cy="259045"/>
    <xdr:sp macro="" textlink="">
      <xdr:nvSpPr>
        <xdr:cNvPr id="816" name="貸付金該当値テキスト"/>
        <xdr:cNvSpPr txBox="1"/>
      </xdr:nvSpPr>
      <xdr:spPr>
        <a:xfrm>
          <a:off x="22212300" y="9883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4181</xdr:rowOff>
    </xdr:from>
    <xdr:to>
      <xdr:col>112</xdr:col>
      <xdr:colOff>38100</xdr:colOff>
      <xdr:row>58</xdr:row>
      <xdr:rowOff>105781</xdr:rowOff>
    </xdr:to>
    <xdr:sp macro="" textlink="">
      <xdr:nvSpPr>
        <xdr:cNvPr id="817" name="楕円 816"/>
        <xdr:cNvSpPr/>
      </xdr:nvSpPr>
      <xdr:spPr>
        <a:xfrm>
          <a:off x="21272500" y="9948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96908</xdr:rowOff>
    </xdr:from>
    <xdr:ext cx="469744" cy="259045"/>
    <xdr:sp macro="" textlink="">
      <xdr:nvSpPr>
        <xdr:cNvPr id="818" name="テキスト ボックス 817"/>
        <xdr:cNvSpPr txBox="1"/>
      </xdr:nvSpPr>
      <xdr:spPr>
        <a:xfrm>
          <a:off x="21088428" y="10041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5484</xdr:rowOff>
    </xdr:from>
    <xdr:to>
      <xdr:col>107</xdr:col>
      <xdr:colOff>101600</xdr:colOff>
      <xdr:row>58</xdr:row>
      <xdr:rowOff>107084</xdr:rowOff>
    </xdr:to>
    <xdr:sp macro="" textlink="">
      <xdr:nvSpPr>
        <xdr:cNvPr id="819" name="楕円 818"/>
        <xdr:cNvSpPr/>
      </xdr:nvSpPr>
      <xdr:spPr>
        <a:xfrm>
          <a:off x="20383500" y="994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98211</xdr:rowOff>
    </xdr:from>
    <xdr:ext cx="469744" cy="259045"/>
    <xdr:sp macro="" textlink="">
      <xdr:nvSpPr>
        <xdr:cNvPr id="820" name="テキスト ボックス 819"/>
        <xdr:cNvSpPr txBox="1"/>
      </xdr:nvSpPr>
      <xdr:spPr>
        <a:xfrm>
          <a:off x="20199428" y="10042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6535</xdr:rowOff>
    </xdr:from>
    <xdr:to>
      <xdr:col>102</xdr:col>
      <xdr:colOff>165100</xdr:colOff>
      <xdr:row>58</xdr:row>
      <xdr:rowOff>108135</xdr:rowOff>
    </xdr:to>
    <xdr:sp macro="" textlink="">
      <xdr:nvSpPr>
        <xdr:cNvPr id="821" name="楕円 820"/>
        <xdr:cNvSpPr/>
      </xdr:nvSpPr>
      <xdr:spPr>
        <a:xfrm>
          <a:off x="19494500" y="995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99262</xdr:rowOff>
    </xdr:from>
    <xdr:ext cx="469744" cy="259045"/>
    <xdr:sp macro="" textlink="">
      <xdr:nvSpPr>
        <xdr:cNvPr id="822" name="テキスト ボックス 821"/>
        <xdr:cNvSpPr txBox="1"/>
      </xdr:nvSpPr>
      <xdr:spPr>
        <a:xfrm>
          <a:off x="19310428" y="10043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7564</xdr:rowOff>
    </xdr:from>
    <xdr:to>
      <xdr:col>98</xdr:col>
      <xdr:colOff>38100</xdr:colOff>
      <xdr:row>58</xdr:row>
      <xdr:rowOff>109164</xdr:rowOff>
    </xdr:to>
    <xdr:sp macro="" textlink="">
      <xdr:nvSpPr>
        <xdr:cNvPr id="823" name="楕円 822"/>
        <xdr:cNvSpPr/>
      </xdr:nvSpPr>
      <xdr:spPr>
        <a:xfrm>
          <a:off x="18605500" y="995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100291</xdr:rowOff>
    </xdr:from>
    <xdr:ext cx="469744" cy="259045"/>
    <xdr:sp macro="" textlink="">
      <xdr:nvSpPr>
        <xdr:cNvPr id="824" name="テキスト ボックス 823"/>
        <xdr:cNvSpPr txBox="1"/>
      </xdr:nvSpPr>
      <xdr:spPr>
        <a:xfrm>
          <a:off x="18421428" y="10044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5" name="テキスト ボックス 83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6" name="直線コネクタ 835"/>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7" name="テキスト ボックス 836"/>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8" name="直線コネクタ 837"/>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9" name="テキスト ボックス 838"/>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0" name="直線コネクタ 839"/>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1" name="テキスト ボックス 840"/>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2" name="直線コネクタ 841"/>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3" name="テキスト ボックス 842"/>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4" name="直線コネクタ 843"/>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5" name="テキスト ボックス 844"/>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6" name="直線コネクタ 845"/>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7" name="テキスト ボックス 846"/>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10475</xdr:rowOff>
    </xdr:from>
    <xdr:to>
      <xdr:col>116</xdr:col>
      <xdr:colOff>62864</xdr:colOff>
      <xdr:row>78</xdr:row>
      <xdr:rowOff>82697</xdr:rowOff>
    </xdr:to>
    <xdr:cxnSp macro="">
      <xdr:nvCxnSpPr>
        <xdr:cNvPr id="851" name="直線コネクタ 850"/>
        <xdr:cNvCxnSpPr/>
      </xdr:nvCxnSpPr>
      <xdr:spPr>
        <a:xfrm flipV="1">
          <a:off x="22159595" y="12011975"/>
          <a:ext cx="1269" cy="1443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86524</xdr:rowOff>
    </xdr:from>
    <xdr:ext cx="534377" cy="259045"/>
    <xdr:sp macro="" textlink="">
      <xdr:nvSpPr>
        <xdr:cNvPr id="852" name="繰出金最小値テキスト"/>
        <xdr:cNvSpPr txBox="1"/>
      </xdr:nvSpPr>
      <xdr:spPr>
        <a:xfrm>
          <a:off x="22212300" y="1345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82697</xdr:rowOff>
    </xdr:from>
    <xdr:to>
      <xdr:col>116</xdr:col>
      <xdr:colOff>152400</xdr:colOff>
      <xdr:row>78</xdr:row>
      <xdr:rowOff>82697</xdr:rowOff>
    </xdr:to>
    <xdr:cxnSp macro="">
      <xdr:nvCxnSpPr>
        <xdr:cNvPr id="853" name="直線コネクタ 852"/>
        <xdr:cNvCxnSpPr/>
      </xdr:nvCxnSpPr>
      <xdr:spPr>
        <a:xfrm>
          <a:off x="22072600" y="13455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128602</xdr:rowOff>
    </xdr:from>
    <xdr:ext cx="599010" cy="259045"/>
    <xdr:sp macro="" textlink="">
      <xdr:nvSpPr>
        <xdr:cNvPr id="854" name="繰出金最大値テキスト"/>
        <xdr:cNvSpPr txBox="1"/>
      </xdr:nvSpPr>
      <xdr:spPr>
        <a:xfrm>
          <a:off x="22212300" y="11787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10475</xdr:rowOff>
    </xdr:from>
    <xdr:to>
      <xdr:col>116</xdr:col>
      <xdr:colOff>152400</xdr:colOff>
      <xdr:row>70</xdr:row>
      <xdr:rowOff>10475</xdr:rowOff>
    </xdr:to>
    <xdr:cxnSp macro="">
      <xdr:nvCxnSpPr>
        <xdr:cNvPr id="855" name="直線コネクタ 854"/>
        <xdr:cNvCxnSpPr/>
      </xdr:nvCxnSpPr>
      <xdr:spPr>
        <a:xfrm>
          <a:off x="22072600" y="12011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80199</xdr:rowOff>
    </xdr:from>
    <xdr:to>
      <xdr:col>116</xdr:col>
      <xdr:colOff>63500</xdr:colOff>
      <xdr:row>75</xdr:row>
      <xdr:rowOff>98013</xdr:rowOff>
    </xdr:to>
    <xdr:cxnSp macro="">
      <xdr:nvCxnSpPr>
        <xdr:cNvPr id="856" name="直線コネクタ 855"/>
        <xdr:cNvCxnSpPr/>
      </xdr:nvCxnSpPr>
      <xdr:spPr>
        <a:xfrm flipV="1">
          <a:off x="21323300" y="12938949"/>
          <a:ext cx="838200" cy="17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23142</xdr:rowOff>
    </xdr:from>
    <xdr:ext cx="534377" cy="259045"/>
    <xdr:sp macro="" textlink="">
      <xdr:nvSpPr>
        <xdr:cNvPr id="857" name="繰出金平均値テキスト"/>
        <xdr:cNvSpPr txBox="1"/>
      </xdr:nvSpPr>
      <xdr:spPr>
        <a:xfrm>
          <a:off x="22212300" y="12881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44715</xdr:rowOff>
    </xdr:from>
    <xdr:to>
      <xdr:col>116</xdr:col>
      <xdr:colOff>114300</xdr:colOff>
      <xdr:row>75</xdr:row>
      <xdr:rowOff>146315</xdr:rowOff>
    </xdr:to>
    <xdr:sp macro="" textlink="">
      <xdr:nvSpPr>
        <xdr:cNvPr id="858" name="フローチャート: 判断 857"/>
        <xdr:cNvSpPr/>
      </xdr:nvSpPr>
      <xdr:spPr>
        <a:xfrm>
          <a:off x="221107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98013</xdr:rowOff>
    </xdr:from>
    <xdr:to>
      <xdr:col>111</xdr:col>
      <xdr:colOff>177800</xdr:colOff>
      <xdr:row>75</xdr:row>
      <xdr:rowOff>164553</xdr:rowOff>
    </xdr:to>
    <xdr:cxnSp macro="">
      <xdr:nvCxnSpPr>
        <xdr:cNvPr id="859" name="直線コネクタ 858"/>
        <xdr:cNvCxnSpPr/>
      </xdr:nvCxnSpPr>
      <xdr:spPr>
        <a:xfrm flipV="1">
          <a:off x="20434300" y="12956763"/>
          <a:ext cx="889000" cy="66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29480</xdr:rowOff>
    </xdr:from>
    <xdr:to>
      <xdr:col>112</xdr:col>
      <xdr:colOff>38100</xdr:colOff>
      <xdr:row>75</xdr:row>
      <xdr:rowOff>131080</xdr:rowOff>
    </xdr:to>
    <xdr:sp macro="" textlink="">
      <xdr:nvSpPr>
        <xdr:cNvPr id="860" name="フローチャート: 判断 859"/>
        <xdr:cNvSpPr/>
      </xdr:nvSpPr>
      <xdr:spPr>
        <a:xfrm>
          <a:off x="21272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147607</xdr:rowOff>
    </xdr:from>
    <xdr:ext cx="534377" cy="259045"/>
    <xdr:sp macro="" textlink="">
      <xdr:nvSpPr>
        <xdr:cNvPr id="861" name="テキスト ボックス 860"/>
        <xdr:cNvSpPr txBox="1"/>
      </xdr:nvSpPr>
      <xdr:spPr>
        <a:xfrm>
          <a:off x="21056111" y="1266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164553</xdr:rowOff>
    </xdr:from>
    <xdr:to>
      <xdr:col>107</xdr:col>
      <xdr:colOff>50800</xdr:colOff>
      <xdr:row>76</xdr:row>
      <xdr:rowOff>10573</xdr:rowOff>
    </xdr:to>
    <xdr:cxnSp macro="">
      <xdr:nvCxnSpPr>
        <xdr:cNvPr id="862" name="直線コネクタ 861"/>
        <xdr:cNvCxnSpPr/>
      </xdr:nvCxnSpPr>
      <xdr:spPr>
        <a:xfrm flipV="1">
          <a:off x="19545300" y="13023303"/>
          <a:ext cx="889000" cy="17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14197</xdr:rowOff>
    </xdr:from>
    <xdr:to>
      <xdr:col>107</xdr:col>
      <xdr:colOff>101600</xdr:colOff>
      <xdr:row>75</xdr:row>
      <xdr:rowOff>115797</xdr:rowOff>
    </xdr:to>
    <xdr:sp macro="" textlink="">
      <xdr:nvSpPr>
        <xdr:cNvPr id="863" name="フローチャート: 判断 862"/>
        <xdr:cNvSpPr/>
      </xdr:nvSpPr>
      <xdr:spPr>
        <a:xfrm>
          <a:off x="20383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132324</xdr:rowOff>
    </xdr:from>
    <xdr:ext cx="534377" cy="259045"/>
    <xdr:sp macro="" textlink="">
      <xdr:nvSpPr>
        <xdr:cNvPr id="864" name="テキスト ボックス 863"/>
        <xdr:cNvSpPr txBox="1"/>
      </xdr:nvSpPr>
      <xdr:spPr>
        <a:xfrm>
          <a:off x="20167111" y="126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10573</xdr:rowOff>
    </xdr:from>
    <xdr:to>
      <xdr:col>102</xdr:col>
      <xdr:colOff>114300</xdr:colOff>
      <xdr:row>76</xdr:row>
      <xdr:rowOff>55477</xdr:rowOff>
    </xdr:to>
    <xdr:cxnSp macro="">
      <xdr:nvCxnSpPr>
        <xdr:cNvPr id="865" name="直線コネクタ 864"/>
        <xdr:cNvCxnSpPr/>
      </xdr:nvCxnSpPr>
      <xdr:spPr>
        <a:xfrm flipV="1">
          <a:off x="18656300" y="13040773"/>
          <a:ext cx="889000" cy="4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73714</xdr:rowOff>
    </xdr:from>
    <xdr:to>
      <xdr:col>102</xdr:col>
      <xdr:colOff>165100</xdr:colOff>
      <xdr:row>76</xdr:row>
      <xdr:rowOff>3863</xdr:rowOff>
    </xdr:to>
    <xdr:sp macro="" textlink="">
      <xdr:nvSpPr>
        <xdr:cNvPr id="866" name="フローチャート: 判断 865"/>
        <xdr:cNvSpPr/>
      </xdr:nvSpPr>
      <xdr:spPr>
        <a:xfrm>
          <a:off x="19494500" y="1293246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20391</xdr:rowOff>
    </xdr:from>
    <xdr:ext cx="534377" cy="259045"/>
    <xdr:sp macro="" textlink="">
      <xdr:nvSpPr>
        <xdr:cNvPr id="867" name="テキスト ボックス 866"/>
        <xdr:cNvSpPr txBox="1"/>
      </xdr:nvSpPr>
      <xdr:spPr>
        <a:xfrm>
          <a:off x="19278111" y="12707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165694</xdr:rowOff>
    </xdr:from>
    <xdr:to>
      <xdr:col>98</xdr:col>
      <xdr:colOff>38100</xdr:colOff>
      <xdr:row>76</xdr:row>
      <xdr:rowOff>95844</xdr:rowOff>
    </xdr:to>
    <xdr:sp macro="" textlink="">
      <xdr:nvSpPr>
        <xdr:cNvPr id="868" name="フローチャート: 判断 867"/>
        <xdr:cNvSpPr/>
      </xdr:nvSpPr>
      <xdr:spPr>
        <a:xfrm>
          <a:off x="18605500" y="13024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112370</xdr:rowOff>
    </xdr:from>
    <xdr:ext cx="534377" cy="259045"/>
    <xdr:sp macro="" textlink="">
      <xdr:nvSpPr>
        <xdr:cNvPr id="869" name="テキスト ボックス 868"/>
        <xdr:cNvSpPr txBox="1"/>
      </xdr:nvSpPr>
      <xdr:spPr>
        <a:xfrm>
          <a:off x="18389111" y="1279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29399</xdr:rowOff>
    </xdr:from>
    <xdr:to>
      <xdr:col>116</xdr:col>
      <xdr:colOff>114300</xdr:colOff>
      <xdr:row>75</xdr:row>
      <xdr:rowOff>130999</xdr:rowOff>
    </xdr:to>
    <xdr:sp macro="" textlink="">
      <xdr:nvSpPr>
        <xdr:cNvPr id="875" name="楕円 874"/>
        <xdr:cNvSpPr/>
      </xdr:nvSpPr>
      <xdr:spPr>
        <a:xfrm>
          <a:off x="22110700" y="1288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52276</xdr:rowOff>
    </xdr:from>
    <xdr:ext cx="534377" cy="259045"/>
    <xdr:sp macro="" textlink="">
      <xdr:nvSpPr>
        <xdr:cNvPr id="876" name="繰出金該当値テキスト"/>
        <xdr:cNvSpPr txBox="1"/>
      </xdr:nvSpPr>
      <xdr:spPr>
        <a:xfrm>
          <a:off x="22212300" y="1273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47213</xdr:rowOff>
    </xdr:from>
    <xdr:to>
      <xdr:col>112</xdr:col>
      <xdr:colOff>38100</xdr:colOff>
      <xdr:row>75</xdr:row>
      <xdr:rowOff>148813</xdr:rowOff>
    </xdr:to>
    <xdr:sp macro="" textlink="">
      <xdr:nvSpPr>
        <xdr:cNvPr id="877" name="楕円 876"/>
        <xdr:cNvSpPr/>
      </xdr:nvSpPr>
      <xdr:spPr>
        <a:xfrm>
          <a:off x="21272500" y="1290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139940</xdr:rowOff>
    </xdr:from>
    <xdr:ext cx="534377" cy="259045"/>
    <xdr:sp macro="" textlink="">
      <xdr:nvSpPr>
        <xdr:cNvPr id="878" name="テキスト ボックス 877"/>
        <xdr:cNvSpPr txBox="1"/>
      </xdr:nvSpPr>
      <xdr:spPr>
        <a:xfrm>
          <a:off x="21056111" y="12998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113752</xdr:rowOff>
    </xdr:from>
    <xdr:to>
      <xdr:col>107</xdr:col>
      <xdr:colOff>101600</xdr:colOff>
      <xdr:row>76</xdr:row>
      <xdr:rowOff>43901</xdr:rowOff>
    </xdr:to>
    <xdr:sp macro="" textlink="">
      <xdr:nvSpPr>
        <xdr:cNvPr id="879" name="楕円 878"/>
        <xdr:cNvSpPr/>
      </xdr:nvSpPr>
      <xdr:spPr>
        <a:xfrm>
          <a:off x="20383500" y="1297250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35030</xdr:rowOff>
    </xdr:from>
    <xdr:ext cx="534377" cy="259045"/>
    <xdr:sp macro="" textlink="">
      <xdr:nvSpPr>
        <xdr:cNvPr id="880" name="テキスト ボックス 879"/>
        <xdr:cNvSpPr txBox="1"/>
      </xdr:nvSpPr>
      <xdr:spPr>
        <a:xfrm>
          <a:off x="20167111" y="13065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131224</xdr:rowOff>
    </xdr:from>
    <xdr:to>
      <xdr:col>102</xdr:col>
      <xdr:colOff>165100</xdr:colOff>
      <xdr:row>76</xdr:row>
      <xdr:rowOff>61373</xdr:rowOff>
    </xdr:to>
    <xdr:sp macro="" textlink="">
      <xdr:nvSpPr>
        <xdr:cNvPr id="881" name="楕円 880"/>
        <xdr:cNvSpPr/>
      </xdr:nvSpPr>
      <xdr:spPr>
        <a:xfrm>
          <a:off x="19494500" y="1298997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52500</xdr:rowOff>
    </xdr:from>
    <xdr:ext cx="534377" cy="259045"/>
    <xdr:sp macro="" textlink="">
      <xdr:nvSpPr>
        <xdr:cNvPr id="882" name="テキスト ボックス 881"/>
        <xdr:cNvSpPr txBox="1"/>
      </xdr:nvSpPr>
      <xdr:spPr>
        <a:xfrm>
          <a:off x="19278111" y="13082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4677</xdr:rowOff>
    </xdr:from>
    <xdr:to>
      <xdr:col>98</xdr:col>
      <xdr:colOff>38100</xdr:colOff>
      <xdr:row>76</xdr:row>
      <xdr:rowOff>106277</xdr:rowOff>
    </xdr:to>
    <xdr:sp macro="" textlink="">
      <xdr:nvSpPr>
        <xdr:cNvPr id="883" name="楕円 882"/>
        <xdr:cNvSpPr/>
      </xdr:nvSpPr>
      <xdr:spPr>
        <a:xfrm>
          <a:off x="18605500" y="1303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97404</xdr:rowOff>
    </xdr:from>
    <xdr:ext cx="534377" cy="259045"/>
    <xdr:sp macro="" textlink="">
      <xdr:nvSpPr>
        <xdr:cNvPr id="884" name="テキスト ボックス 883"/>
        <xdr:cNvSpPr txBox="1"/>
      </xdr:nvSpPr>
      <xdr:spPr>
        <a:xfrm>
          <a:off x="18389111" y="1312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5" name="直線コネクタ 894"/>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6" name="テキスト ボックス 895"/>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7" name="直線コネクタ 896"/>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8" name="テキスト ボックス 897"/>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0" name="テキスト ボックス 899"/>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1" name="直線コネクタ 900"/>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2" name="テキスト ボックス 901"/>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3" name="直線コネクタ 902"/>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4" name="テキスト ボックス 903"/>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6" name="テキスト ボックス 905"/>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30987</xdr:rowOff>
    </xdr:from>
    <xdr:to>
      <xdr:col>116</xdr:col>
      <xdr:colOff>62864</xdr:colOff>
      <xdr:row>99</xdr:row>
      <xdr:rowOff>44450</xdr:rowOff>
    </xdr:to>
    <xdr:cxnSp macro="">
      <xdr:nvCxnSpPr>
        <xdr:cNvPr id="908" name="直線コネクタ 907"/>
        <xdr:cNvCxnSpPr/>
      </xdr:nvCxnSpPr>
      <xdr:spPr>
        <a:xfrm flipV="1">
          <a:off x="22159595" y="15461487"/>
          <a:ext cx="1269" cy="15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90695</xdr:rowOff>
    </xdr:from>
    <xdr:ext cx="249299" cy="259045"/>
    <xdr:sp macro="" textlink="">
      <xdr:nvSpPr>
        <xdr:cNvPr id="909" name="前年度繰上充用金最小値テキスト"/>
        <xdr:cNvSpPr txBox="1"/>
      </xdr:nvSpPr>
      <xdr:spPr>
        <a:xfrm>
          <a:off x="22212300" y="17064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0" name="直線コネクタ 909"/>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88</xdr:row>
      <xdr:rowOff>149114</xdr:rowOff>
    </xdr:from>
    <xdr:ext cx="534377" cy="259045"/>
    <xdr:sp macro="" textlink="">
      <xdr:nvSpPr>
        <xdr:cNvPr id="911" name="前年度繰上充用金最大値テキスト"/>
        <xdr:cNvSpPr txBox="1"/>
      </xdr:nvSpPr>
      <xdr:spPr>
        <a:xfrm>
          <a:off x="22212300" y="1523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30987</xdr:rowOff>
    </xdr:from>
    <xdr:to>
      <xdr:col>116</xdr:col>
      <xdr:colOff>152400</xdr:colOff>
      <xdr:row>90</xdr:row>
      <xdr:rowOff>30987</xdr:rowOff>
    </xdr:to>
    <xdr:cxnSp macro="">
      <xdr:nvCxnSpPr>
        <xdr:cNvPr id="912" name="直線コネクタ 911"/>
        <xdr:cNvCxnSpPr/>
      </xdr:nvCxnSpPr>
      <xdr:spPr>
        <a:xfrm>
          <a:off x="22072600" y="15461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3" name="直線コネクタ 912"/>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8145</xdr:rowOff>
    </xdr:from>
    <xdr:ext cx="313932" cy="259045"/>
    <xdr:sp macro="" textlink="">
      <xdr:nvSpPr>
        <xdr:cNvPr id="914" name="前年度繰上充用金平均値テキスト"/>
        <xdr:cNvSpPr txBox="1"/>
      </xdr:nvSpPr>
      <xdr:spPr>
        <a:xfrm>
          <a:off x="22212300" y="1681024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156718</xdr:rowOff>
    </xdr:from>
    <xdr:to>
      <xdr:col>116</xdr:col>
      <xdr:colOff>114300</xdr:colOff>
      <xdr:row>99</xdr:row>
      <xdr:rowOff>86868</xdr:rowOff>
    </xdr:to>
    <xdr:sp macro="" textlink="">
      <xdr:nvSpPr>
        <xdr:cNvPr id="915" name="フローチャート: 判断 914"/>
        <xdr:cNvSpPr/>
      </xdr:nvSpPr>
      <xdr:spPr>
        <a:xfrm>
          <a:off x="221107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6" name="直線コネクタ 915"/>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157353</xdr:rowOff>
    </xdr:from>
    <xdr:to>
      <xdr:col>112</xdr:col>
      <xdr:colOff>38100</xdr:colOff>
      <xdr:row>99</xdr:row>
      <xdr:rowOff>87503</xdr:rowOff>
    </xdr:to>
    <xdr:sp macro="" textlink="">
      <xdr:nvSpPr>
        <xdr:cNvPr id="917" name="フローチャート: 判断 916"/>
        <xdr:cNvSpPr/>
      </xdr:nvSpPr>
      <xdr:spPr>
        <a:xfrm>
          <a:off x="21272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104030</xdr:rowOff>
    </xdr:from>
    <xdr:ext cx="313932" cy="259045"/>
    <xdr:sp macro="" textlink="">
      <xdr:nvSpPr>
        <xdr:cNvPr id="918" name="テキスト ボックス 917"/>
        <xdr:cNvSpPr txBox="1"/>
      </xdr:nvSpPr>
      <xdr:spPr>
        <a:xfrm>
          <a:off x="21166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9" name="直線コネクタ 918"/>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158114</xdr:rowOff>
    </xdr:from>
    <xdr:to>
      <xdr:col>107</xdr:col>
      <xdr:colOff>101600</xdr:colOff>
      <xdr:row>99</xdr:row>
      <xdr:rowOff>88264</xdr:rowOff>
    </xdr:to>
    <xdr:sp macro="" textlink="">
      <xdr:nvSpPr>
        <xdr:cNvPr id="920" name="フローチャート: 判断 919"/>
        <xdr:cNvSpPr/>
      </xdr:nvSpPr>
      <xdr:spPr>
        <a:xfrm>
          <a:off x="20383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104791</xdr:rowOff>
    </xdr:from>
    <xdr:ext cx="313932" cy="259045"/>
    <xdr:sp macro="" textlink="">
      <xdr:nvSpPr>
        <xdr:cNvPr id="921" name="テキスト ボックス 920"/>
        <xdr:cNvSpPr txBox="1"/>
      </xdr:nvSpPr>
      <xdr:spPr>
        <a:xfrm>
          <a:off x="20277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2" name="直線コネクタ 921"/>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165100</xdr:rowOff>
    </xdr:from>
    <xdr:to>
      <xdr:col>102</xdr:col>
      <xdr:colOff>165100</xdr:colOff>
      <xdr:row>99</xdr:row>
      <xdr:rowOff>95250</xdr:rowOff>
    </xdr:to>
    <xdr:sp macro="" textlink="">
      <xdr:nvSpPr>
        <xdr:cNvPr id="923" name="フローチャート: 判断 922"/>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4" name="テキスト ボックス 923"/>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5" name="フローチャート: 判断 924"/>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26" name="テキスト ボックス 925"/>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2" name="楕円 931"/>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135145</xdr:rowOff>
    </xdr:from>
    <xdr:ext cx="249299" cy="259045"/>
    <xdr:sp macro="" textlink="">
      <xdr:nvSpPr>
        <xdr:cNvPr id="933" name="前年度繰上充用金該当値テキスト"/>
        <xdr:cNvSpPr txBox="1"/>
      </xdr:nvSpPr>
      <xdr:spPr>
        <a:xfrm>
          <a:off x="22212300" y="16937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4" name="楕円 933"/>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5" name="テキスト ボックス 934"/>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6" name="楕円 935"/>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7" name="テキスト ボックス 936"/>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8" name="楕円 937"/>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111777</xdr:rowOff>
    </xdr:from>
    <xdr:ext cx="249299" cy="259045"/>
    <xdr:sp macro="" textlink="">
      <xdr:nvSpPr>
        <xdr:cNvPr id="939" name="テキスト ボックス 938"/>
        <xdr:cNvSpPr txBox="1"/>
      </xdr:nvSpPr>
      <xdr:spPr>
        <a:xfrm>
          <a:off x="19420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0" name="楕円 939"/>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41" name="テキスト ボックス 940"/>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　歳出決算額は、住民（</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H31.1.1</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現在）</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528,800</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円となっており、前年度から</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17,985</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円増加した。主な構成項目を見ると、人件費では、類似団体平均値を下回る</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75,624</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円であり、前年度から</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959</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した。人件費は、人事院勧告等に伴う期末勤勉手当の支給率増</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など増要因はあるが職員数の減少等により減少していることから人口減少が</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要因として挙げられる。補助費では、類似団体平均を下回る</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68,024</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円で前年度から</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1,545</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した。社会福祉協議会への老人福祉センター「塩寿荘」解体事業補助金</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の終了</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など</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要因もあったが、甲府・峡東クリーンセンター</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の建設債元金償還がはじまったこと</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に伴う一部事務組合への負担金の</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増、ふるさと納税納税返礼品購入費の増</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が主な要因として挙げられる。物件費では、類似団体平均値を上回る</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87,106</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円で、前年度から</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2,282</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した。内部情報系の電算システム</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を新規リース</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したこ</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が主な要因として挙げられる。今後において、類似団体平均値に近づく数値となるよう事業の抜本的な見直しによる行政事務経費等の縮減に努めていく。扶助費では、類似団体平均値を下回る</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86,337</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円で前年度から</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3,521</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した。臨時福祉給付金や</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生活保護世帯の減少、</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子供の数が減少したことによる児童手当の減などが</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主な</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要因として挙げられる。全国的に高齢者人口の増加等による扶助費の自然増や子育て支援策の拡充などが見込まれるなか、今後も扶助費の増加は避けられないが、概ね類似団体平均値付近で推移すると考えられる。普通建設事業では、類似団体平均値を大きく下回る</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53,099</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円で前年度から</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7,794</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。シェアオフィス甲州整備事業、塩山駅改修に伴う南北自由通路の改修などの大型普通建設事業などの事業の終了</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など減要因はあるが、土地開発公社からの土地購入費の増、オリンピック事前キャンプに対応するため塩山体育館改修を実施したことなどが</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主な要因として挙げられる。普通建設事業は、平成</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年度をピークに減少傾向にあり、今後も建設事業の実施にあたっては、緊急性、必要性を充分に検討した事業実施に努めていく。施設等の更新についても、平成</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年度に策定した公共施設等総合管理計画に掲げた方針に沿って施設別の個別計画を策定していく中で、公共施設の現状を把握し、施設の統廃合、転用など、より効果的な措置を施し、財政負担とならないよう適正な更新を行っていく。なお、建設事業の新規及び更新整備については、新規及び更新整備とも類似団体平均値より下回っており、新たな施設の建設ではなく、既存施設の改修を主に事業を実施していることから、新規の方が類似団体平均を大きく下回る結果となり、今後も同様の傾向で推移すると考えられる。公債費では、類似団体平均値を</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上</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回る</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71,922</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円で前年度から</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4,254</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円増加した。新市まちづくり計画に基づき実施してきた各事業の充当財源である合併特例債の償還が本格的になったことが主な要因として挙げられる。今後、現時点では、</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年度に公債費の償還ピークを迎え、それまでの間、公債費が高止まりすると見込まれていることから、償還のピークを考慮する中で、引き続き、建設事業の選択実施を継続し、公債費負担の適正化に努める。維持補修費では、類似団体平均値を大きく下回る</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2,222</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で、前年度から</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391</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した。今後</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、施設の老朽化に伴う維持修繕費の増加が見込まれるため、上記のとおり、施設等の適正な更新を行っていく。繰出金では、類似団体平均を</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上</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回る</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63,144</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円で前年度から</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1,091</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円増加した。国保会計、</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介護保険</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会計</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、簡易水道会計</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への繰出金は減少し、</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診療所、後期高齢者医療、</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下水道の各特別会計への繰出金</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は増となったが全体では減少しているため人口減少が</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要因として挙げられる。今後は、各特別会計の経費の節減を図り、普通会計の負担額を減らしていくよう努める。積立金では、類似団体平均を下回る</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17,465</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円で前年度から</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3,066</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した。合併振興基金へ</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H29</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R2</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まで計画的に予算積立を行うことに加えふるさと納税寄付金の</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に伴うふるさと支援基金積立金の</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が主な要因として挙げられる。今後は、財政調整基金及び公共施設整備基金について、</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年度に雪害</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対応、及び平成</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年度に</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一般財源確保のため取崩した分を計画的に積立てていく。</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山梨県甲州市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31,784
31,574
264.11
17,275,291
16,807,391
397,050
10,078,707
23,251,768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14.8
151.5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59880</xdr:rowOff>
    </xdr:from>
    <xdr:to>
      <xdr:col>24</xdr:col>
      <xdr:colOff>62865</xdr:colOff>
      <xdr:row>37</xdr:row>
      <xdr:rowOff>160274</xdr:rowOff>
    </xdr:to>
    <xdr:cxnSp macro="">
      <xdr:nvCxnSpPr>
        <xdr:cNvPr id="56" name="直線コネクタ 55"/>
        <xdr:cNvCxnSpPr/>
      </xdr:nvCxnSpPr>
      <xdr:spPr>
        <a:xfrm flipV="1">
          <a:off x="4633595" y="5203380"/>
          <a:ext cx="1270" cy="1300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164101</xdr:rowOff>
    </xdr:from>
    <xdr:ext cx="469744" cy="259045"/>
    <xdr:sp macro="" textlink="">
      <xdr:nvSpPr>
        <xdr:cNvPr id="57" name="議会費最小値テキスト"/>
        <xdr:cNvSpPr txBox="1"/>
      </xdr:nvSpPr>
      <xdr:spPr>
        <a:xfrm>
          <a:off x="4686300" y="650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160274</xdr:rowOff>
    </xdr:from>
    <xdr:to>
      <xdr:col>24</xdr:col>
      <xdr:colOff>152400</xdr:colOff>
      <xdr:row>37</xdr:row>
      <xdr:rowOff>160274</xdr:rowOff>
    </xdr:to>
    <xdr:cxnSp macro="">
      <xdr:nvCxnSpPr>
        <xdr:cNvPr id="58" name="直線コネクタ 57"/>
        <xdr:cNvCxnSpPr/>
      </xdr:nvCxnSpPr>
      <xdr:spPr>
        <a:xfrm>
          <a:off x="4546600" y="6503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6557</xdr:rowOff>
    </xdr:from>
    <xdr:ext cx="534377" cy="259045"/>
    <xdr:sp macro="" textlink="">
      <xdr:nvSpPr>
        <xdr:cNvPr id="59" name="議会費最大値テキスト"/>
        <xdr:cNvSpPr txBox="1"/>
      </xdr:nvSpPr>
      <xdr:spPr>
        <a:xfrm>
          <a:off x="4686300" y="497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59880</xdr:rowOff>
    </xdr:from>
    <xdr:to>
      <xdr:col>24</xdr:col>
      <xdr:colOff>152400</xdr:colOff>
      <xdr:row>30</xdr:row>
      <xdr:rowOff>59880</xdr:rowOff>
    </xdr:to>
    <xdr:cxnSp macro="">
      <xdr:nvCxnSpPr>
        <xdr:cNvPr id="60" name="直線コネクタ 59"/>
        <xdr:cNvCxnSpPr/>
      </xdr:nvCxnSpPr>
      <xdr:spPr>
        <a:xfrm>
          <a:off x="4546600" y="520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52832</xdr:rowOff>
    </xdr:from>
    <xdr:to>
      <xdr:col>24</xdr:col>
      <xdr:colOff>63500</xdr:colOff>
      <xdr:row>35</xdr:row>
      <xdr:rowOff>132080</xdr:rowOff>
    </xdr:to>
    <xdr:cxnSp macro="">
      <xdr:nvCxnSpPr>
        <xdr:cNvPr id="61" name="直線コネクタ 60"/>
        <xdr:cNvCxnSpPr/>
      </xdr:nvCxnSpPr>
      <xdr:spPr>
        <a:xfrm flipV="1">
          <a:off x="3797300" y="6053582"/>
          <a:ext cx="838200" cy="79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59707</xdr:rowOff>
    </xdr:from>
    <xdr:ext cx="469744" cy="259045"/>
    <xdr:sp macro="" textlink="">
      <xdr:nvSpPr>
        <xdr:cNvPr id="62" name="議会費平均値テキスト"/>
        <xdr:cNvSpPr txBox="1"/>
      </xdr:nvSpPr>
      <xdr:spPr>
        <a:xfrm>
          <a:off x="4686300" y="6060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81280</xdr:rowOff>
    </xdr:from>
    <xdr:to>
      <xdr:col>24</xdr:col>
      <xdr:colOff>114300</xdr:colOff>
      <xdr:row>36</xdr:row>
      <xdr:rowOff>11430</xdr:rowOff>
    </xdr:to>
    <xdr:sp macro="" textlink="">
      <xdr:nvSpPr>
        <xdr:cNvPr id="63" name="フローチャート: 判断 62"/>
        <xdr:cNvSpPr/>
      </xdr:nvSpPr>
      <xdr:spPr>
        <a:xfrm>
          <a:off x="45847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132080</xdr:rowOff>
    </xdr:from>
    <xdr:to>
      <xdr:col>19</xdr:col>
      <xdr:colOff>177800</xdr:colOff>
      <xdr:row>35</xdr:row>
      <xdr:rowOff>152845</xdr:rowOff>
    </xdr:to>
    <xdr:cxnSp macro="">
      <xdr:nvCxnSpPr>
        <xdr:cNvPr id="64" name="直線コネクタ 63"/>
        <xdr:cNvCxnSpPr/>
      </xdr:nvCxnSpPr>
      <xdr:spPr>
        <a:xfrm flipV="1">
          <a:off x="2908300" y="6132830"/>
          <a:ext cx="889000" cy="20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86614</xdr:rowOff>
    </xdr:from>
    <xdr:to>
      <xdr:col>20</xdr:col>
      <xdr:colOff>38100</xdr:colOff>
      <xdr:row>36</xdr:row>
      <xdr:rowOff>16764</xdr:rowOff>
    </xdr:to>
    <xdr:sp macro="" textlink="">
      <xdr:nvSpPr>
        <xdr:cNvPr id="65" name="フローチャート: 判断 64"/>
        <xdr:cNvSpPr/>
      </xdr:nvSpPr>
      <xdr:spPr>
        <a:xfrm>
          <a:off x="3746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7891</xdr:rowOff>
    </xdr:from>
    <xdr:ext cx="469744" cy="259045"/>
    <xdr:sp macro="" textlink="">
      <xdr:nvSpPr>
        <xdr:cNvPr id="66" name="テキスト ボックス 65"/>
        <xdr:cNvSpPr txBox="1"/>
      </xdr:nvSpPr>
      <xdr:spPr>
        <a:xfrm>
          <a:off x="3562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56071</xdr:rowOff>
    </xdr:from>
    <xdr:to>
      <xdr:col>15</xdr:col>
      <xdr:colOff>50800</xdr:colOff>
      <xdr:row>35</xdr:row>
      <xdr:rowOff>152845</xdr:rowOff>
    </xdr:to>
    <xdr:cxnSp macro="">
      <xdr:nvCxnSpPr>
        <xdr:cNvPr id="67" name="直線コネクタ 66"/>
        <xdr:cNvCxnSpPr/>
      </xdr:nvCxnSpPr>
      <xdr:spPr>
        <a:xfrm>
          <a:off x="2019300" y="6056821"/>
          <a:ext cx="889000" cy="96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92520</xdr:rowOff>
    </xdr:from>
    <xdr:to>
      <xdr:col>15</xdr:col>
      <xdr:colOff>101600</xdr:colOff>
      <xdr:row>36</xdr:row>
      <xdr:rowOff>22670</xdr:rowOff>
    </xdr:to>
    <xdr:sp macro="" textlink="">
      <xdr:nvSpPr>
        <xdr:cNvPr id="68" name="フローチャート: 判断 67"/>
        <xdr:cNvSpPr/>
      </xdr:nvSpPr>
      <xdr:spPr>
        <a:xfrm>
          <a:off x="2857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39197</xdr:rowOff>
    </xdr:from>
    <xdr:ext cx="469744" cy="259045"/>
    <xdr:sp macro="" textlink="">
      <xdr:nvSpPr>
        <xdr:cNvPr id="69" name="テキスト ボックス 68"/>
        <xdr:cNvSpPr txBox="1"/>
      </xdr:nvSpPr>
      <xdr:spPr>
        <a:xfrm>
          <a:off x="2673428" y="586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56071</xdr:rowOff>
    </xdr:from>
    <xdr:to>
      <xdr:col>10</xdr:col>
      <xdr:colOff>114300</xdr:colOff>
      <xdr:row>35</xdr:row>
      <xdr:rowOff>70739</xdr:rowOff>
    </xdr:to>
    <xdr:cxnSp macro="">
      <xdr:nvCxnSpPr>
        <xdr:cNvPr id="70" name="直線コネクタ 69"/>
        <xdr:cNvCxnSpPr/>
      </xdr:nvCxnSpPr>
      <xdr:spPr>
        <a:xfrm flipV="1">
          <a:off x="1130300" y="6056821"/>
          <a:ext cx="889000" cy="14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67183</xdr:rowOff>
    </xdr:from>
    <xdr:to>
      <xdr:col>10</xdr:col>
      <xdr:colOff>165100</xdr:colOff>
      <xdr:row>35</xdr:row>
      <xdr:rowOff>168783</xdr:rowOff>
    </xdr:to>
    <xdr:sp macro="" textlink="">
      <xdr:nvSpPr>
        <xdr:cNvPr id="71" name="フローチャート: 判断 70"/>
        <xdr:cNvSpPr/>
      </xdr:nvSpPr>
      <xdr:spPr>
        <a:xfrm>
          <a:off x="1968500" y="60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159910</xdr:rowOff>
    </xdr:from>
    <xdr:ext cx="469744" cy="259045"/>
    <xdr:sp macro="" textlink="">
      <xdr:nvSpPr>
        <xdr:cNvPr id="72" name="テキスト ボックス 71"/>
        <xdr:cNvSpPr txBox="1"/>
      </xdr:nvSpPr>
      <xdr:spPr>
        <a:xfrm>
          <a:off x="1784428" y="6160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118237</xdr:rowOff>
    </xdr:from>
    <xdr:to>
      <xdr:col>6</xdr:col>
      <xdr:colOff>38100</xdr:colOff>
      <xdr:row>36</xdr:row>
      <xdr:rowOff>48387</xdr:rowOff>
    </xdr:to>
    <xdr:sp macro="" textlink="">
      <xdr:nvSpPr>
        <xdr:cNvPr id="73" name="フローチャート: 判断 72"/>
        <xdr:cNvSpPr/>
      </xdr:nvSpPr>
      <xdr:spPr>
        <a:xfrm>
          <a:off x="10795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39514</xdr:rowOff>
    </xdr:from>
    <xdr:ext cx="469744" cy="259045"/>
    <xdr:sp macro="" textlink="">
      <xdr:nvSpPr>
        <xdr:cNvPr id="74" name="テキスト ボックス 73"/>
        <xdr:cNvSpPr txBox="1"/>
      </xdr:nvSpPr>
      <xdr:spPr>
        <a:xfrm>
          <a:off x="895428" y="621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2032</xdr:rowOff>
    </xdr:from>
    <xdr:to>
      <xdr:col>24</xdr:col>
      <xdr:colOff>114300</xdr:colOff>
      <xdr:row>35</xdr:row>
      <xdr:rowOff>103632</xdr:rowOff>
    </xdr:to>
    <xdr:sp macro="" textlink="">
      <xdr:nvSpPr>
        <xdr:cNvPr id="80" name="楕円 79"/>
        <xdr:cNvSpPr/>
      </xdr:nvSpPr>
      <xdr:spPr>
        <a:xfrm>
          <a:off x="4584700" y="6002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24909</xdr:rowOff>
    </xdr:from>
    <xdr:ext cx="469744" cy="259045"/>
    <xdr:sp macro="" textlink="">
      <xdr:nvSpPr>
        <xdr:cNvPr id="81" name="議会費該当値テキスト"/>
        <xdr:cNvSpPr txBox="1"/>
      </xdr:nvSpPr>
      <xdr:spPr>
        <a:xfrm>
          <a:off x="4686300" y="5854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81280</xdr:rowOff>
    </xdr:from>
    <xdr:to>
      <xdr:col>20</xdr:col>
      <xdr:colOff>38100</xdr:colOff>
      <xdr:row>36</xdr:row>
      <xdr:rowOff>11430</xdr:rowOff>
    </xdr:to>
    <xdr:sp macro="" textlink="">
      <xdr:nvSpPr>
        <xdr:cNvPr id="82" name="楕円 81"/>
        <xdr:cNvSpPr/>
      </xdr:nvSpPr>
      <xdr:spPr>
        <a:xfrm>
          <a:off x="3746500" y="608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27957</xdr:rowOff>
    </xdr:from>
    <xdr:ext cx="469744" cy="259045"/>
    <xdr:sp macro="" textlink="">
      <xdr:nvSpPr>
        <xdr:cNvPr id="83" name="テキスト ボックス 82"/>
        <xdr:cNvSpPr txBox="1"/>
      </xdr:nvSpPr>
      <xdr:spPr>
        <a:xfrm>
          <a:off x="3562428"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102045</xdr:rowOff>
    </xdr:from>
    <xdr:to>
      <xdr:col>15</xdr:col>
      <xdr:colOff>101600</xdr:colOff>
      <xdr:row>36</xdr:row>
      <xdr:rowOff>32195</xdr:rowOff>
    </xdr:to>
    <xdr:sp macro="" textlink="">
      <xdr:nvSpPr>
        <xdr:cNvPr id="84" name="楕円 83"/>
        <xdr:cNvSpPr/>
      </xdr:nvSpPr>
      <xdr:spPr>
        <a:xfrm>
          <a:off x="2857500" y="610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23322</xdr:rowOff>
    </xdr:from>
    <xdr:ext cx="469744" cy="259045"/>
    <xdr:sp macro="" textlink="">
      <xdr:nvSpPr>
        <xdr:cNvPr id="85" name="テキスト ボックス 84"/>
        <xdr:cNvSpPr txBox="1"/>
      </xdr:nvSpPr>
      <xdr:spPr>
        <a:xfrm>
          <a:off x="2673428" y="6195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5271</xdr:rowOff>
    </xdr:from>
    <xdr:to>
      <xdr:col>10</xdr:col>
      <xdr:colOff>165100</xdr:colOff>
      <xdr:row>35</xdr:row>
      <xdr:rowOff>106871</xdr:rowOff>
    </xdr:to>
    <xdr:sp macro="" textlink="">
      <xdr:nvSpPr>
        <xdr:cNvPr id="86" name="楕円 85"/>
        <xdr:cNvSpPr/>
      </xdr:nvSpPr>
      <xdr:spPr>
        <a:xfrm>
          <a:off x="1968500" y="6006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123398</xdr:rowOff>
    </xdr:from>
    <xdr:ext cx="469744" cy="259045"/>
    <xdr:sp macro="" textlink="">
      <xdr:nvSpPr>
        <xdr:cNvPr id="87" name="テキスト ボックス 86"/>
        <xdr:cNvSpPr txBox="1"/>
      </xdr:nvSpPr>
      <xdr:spPr>
        <a:xfrm>
          <a:off x="1784428" y="5781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19939</xdr:rowOff>
    </xdr:from>
    <xdr:to>
      <xdr:col>6</xdr:col>
      <xdr:colOff>38100</xdr:colOff>
      <xdr:row>35</xdr:row>
      <xdr:rowOff>121539</xdr:rowOff>
    </xdr:to>
    <xdr:sp macro="" textlink="">
      <xdr:nvSpPr>
        <xdr:cNvPr id="88" name="楕円 87"/>
        <xdr:cNvSpPr/>
      </xdr:nvSpPr>
      <xdr:spPr>
        <a:xfrm>
          <a:off x="1079500" y="602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138066</xdr:rowOff>
    </xdr:from>
    <xdr:ext cx="469744" cy="259045"/>
    <xdr:sp macro="" textlink="">
      <xdr:nvSpPr>
        <xdr:cNvPr id="89" name="テキスト ボックス 88"/>
        <xdr:cNvSpPr txBox="1"/>
      </xdr:nvSpPr>
      <xdr:spPr>
        <a:xfrm>
          <a:off x="895428" y="5795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81738</xdr:rowOff>
    </xdr:from>
    <xdr:to>
      <xdr:col>24</xdr:col>
      <xdr:colOff>62865</xdr:colOff>
      <xdr:row>58</xdr:row>
      <xdr:rowOff>111411</xdr:rowOff>
    </xdr:to>
    <xdr:cxnSp macro="">
      <xdr:nvCxnSpPr>
        <xdr:cNvPr id="113" name="直線コネクタ 112"/>
        <xdr:cNvCxnSpPr/>
      </xdr:nvCxnSpPr>
      <xdr:spPr>
        <a:xfrm flipV="1">
          <a:off x="4633595" y="8825688"/>
          <a:ext cx="1270" cy="1229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115238</xdr:rowOff>
    </xdr:from>
    <xdr:ext cx="534377" cy="259045"/>
    <xdr:sp macro="" textlink="">
      <xdr:nvSpPr>
        <xdr:cNvPr id="114" name="総務費最小値テキスト"/>
        <xdr:cNvSpPr txBox="1"/>
      </xdr:nvSpPr>
      <xdr:spPr>
        <a:xfrm>
          <a:off x="4686300" y="1005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111411</xdr:rowOff>
    </xdr:from>
    <xdr:to>
      <xdr:col>24</xdr:col>
      <xdr:colOff>152400</xdr:colOff>
      <xdr:row>58</xdr:row>
      <xdr:rowOff>111411</xdr:rowOff>
    </xdr:to>
    <xdr:cxnSp macro="">
      <xdr:nvCxnSpPr>
        <xdr:cNvPr id="115" name="直線コネクタ 114"/>
        <xdr:cNvCxnSpPr/>
      </xdr:nvCxnSpPr>
      <xdr:spPr>
        <a:xfrm>
          <a:off x="4546600" y="10055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28415</xdr:rowOff>
    </xdr:from>
    <xdr:ext cx="599010" cy="259045"/>
    <xdr:sp macro="" textlink="">
      <xdr:nvSpPr>
        <xdr:cNvPr id="116" name="総務費最大値テキスト"/>
        <xdr:cNvSpPr txBox="1"/>
      </xdr:nvSpPr>
      <xdr:spPr>
        <a:xfrm>
          <a:off x="4686300" y="8600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350,213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81738</xdr:rowOff>
    </xdr:from>
    <xdr:to>
      <xdr:col>24</xdr:col>
      <xdr:colOff>152400</xdr:colOff>
      <xdr:row>51</xdr:row>
      <xdr:rowOff>81738</xdr:rowOff>
    </xdr:to>
    <xdr:cxnSp macro="">
      <xdr:nvCxnSpPr>
        <xdr:cNvPr id="117" name="直線コネクタ 116"/>
        <xdr:cNvCxnSpPr/>
      </xdr:nvCxnSpPr>
      <xdr:spPr>
        <a:xfrm>
          <a:off x="4546600" y="8825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30284</xdr:rowOff>
    </xdr:from>
    <xdr:to>
      <xdr:col>24</xdr:col>
      <xdr:colOff>63500</xdr:colOff>
      <xdr:row>57</xdr:row>
      <xdr:rowOff>53579</xdr:rowOff>
    </xdr:to>
    <xdr:cxnSp macro="">
      <xdr:nvCxnSpPr>
        <xdr:cNvPr id="118" name="直線コネクタ 117"/>
        <xdr:cNvCxnSpPr/>
      </xdr:nvCxnSpPr>
      <xdr:spPr>
        <a:xfrm flipV="1">
          <a:off x="3797300" y="9802934"/>
          <a:ext cx="838200" cy="23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146057</xdr:rowOff>
    </xdr:from>
    <xdr:ext cx="534377" cy="259045"/>
    <xdr:sp macro="" textlink="">
      <xdr:nvSpPr>
        <xdr:cNvPr id="119" name="総務費平均値テキスト"/>
        <xdr:cNvSpPr txBox="1"/>
      </xdr:nvSpPr>
      <xdr:spPr>
        <a:xfrm>
          <a:off x="4686300" y="9747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167630</xdr:rowOff>
    </xdr:from>
    <xdr:to>
      <xdr:col>24</xdr:col>
      <xdr:colOff>114300</xdr:colOff>
      <xdr:row>57</xdr:row>
      <xdr:rowOff>97780</xdr:rowOff>
    </xdr:to>
    <xdr:sp macro="" textlink="">
      <xdr:nvSpPr>
        <xdr:cNvPr id="120" name="フローチャート: 判断 119"/>
        <xdr:cNvSpPr/>
      </xdr:nvSpPr>
      <xdr:spPr>
        <a:xfrm>
          <a:off x="4584700" y="976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36510</xdr:rowOff>
    </xdr:from>
    <xdr:to>
      <xdr:col>19</xdr:col>
      <xdr:colOff>177800</xdr:colOff>
      <xdr:row>57</xdr:row>
      <xdr:rowOff>53579</xdr:rowOff>
    </xdr:to>
    <xdr:cxnSp macro="">
      <xdr:nvCxnSpPr>
        <xdr:cNvPr id="121" name="直線コネクタ 120"/>
        <xdr:cNvCxnSpPr/>
      </xdr:nvCxnSpPr>
      <xdr:spPr>
        <a:xfrm>
          <a:off x="2908300" y="9809160"/>
          <a:ext cx="889000" cy="17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170304</xdr:rowOff>
    </xdr:from>
    <xdr:to>
      <xdr:col>20</xdr:col>
      <xdr:colOff>38100</xdr:colOff>
      <xdr:row>57</xdr:row>
      <xdr:rowOff>100454</xdr:rowOff>
    </xdr:to>
    <xdr:sp macro="" textlink="">
      <xdr:nvSpPr>
        <xdr:cNvPr id="122" name="フローチャート: 判断 121"/>
        <xdr:cNvSpPr/>
      </xdr:nvSpPr>
      <xdr:spPr>
        <a:xfrm>
          <a:off x="3746500" y="9771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116981</xdr:rowOff>
    </xdr:from>
    <xdr:ext cx="534377" cy="259045"/>
    <xdr:sp macro="" textlink="">
      <xdr:nvSpPr>
        <xdr:cNvPr id="123" name="テキスト ボックス 122"/>
        <xdr:cNvSpPr txBox="1"/>
      </xdr:nvSpPr>
      <xdr:spPr>
        <a:xfrm>
          <a:off x="3530111" y="954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21251</xdr:rowOff>
    </xdr:from>
    <xdr:to>
      <xdr:col>15</xdr:col>
      <xdr:colOff>50800</xdr:colOff>
      <xdr:row>57</xdr:row>
      <xdr:rowOff>36510</xdr:rowOff>
    </xdr:to>
    <xdr:cxnSp macro="">
      <xdr:nvCxnSpPr>
        <xdr:cNvPr id="124" name="直線コネクタ 123"/>
        <xdr:cNvCxnSpPr/>
      </xdr:nvCxnSpPr>
      <xdr:spPr>
        <a:xfrm>
          <a:off x="2019300" y="9793901"/>
          <a:ext cx="889000" cy="1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10955</xdr:rowOff>
    </xdr:from>
    <xdr:to>
      <xdr:col>15</xdr:col>
      <xdr:colOff>101600</xdr:colOff>
      <xdr:row>57</xdr:row>
      <xdr:rowOff>112555</xdr:rowOff>
    </xdr:to>
    <xdr:sp macro="" textlink="">
      <xdr:nvSpPr>
        <xdr:cNvPr id="125" name="フローチャート: 判断 124"/>
        <xdr:cNvSpPr/>
      </xdr:nvSpPr>
      <xdr:spPr>
        <a:xfrm>
          <a:off x="2857500" y="978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103682</xdr:rowOff>
    </xdr:from>
    <xdr:ext cx="534377" cy="259045"/>
    <xdr:sp macro="" textlink="">
      <xdr:nvSpPr>
        <xdr:cNvPr id="126" name="テキスト ボックス 125"/>
        <xdr:cNvSpPr txBox="1"/>
      </xdr:nvSpPr>
      <xdr:spPr>
        <a:xfrm>
          <a:off x="2641111" y="987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21251</xdr:rowOff>
    </xdr:from>
    <xdr:to>
      <xdr:col>10</xdr:col>
      <xdr:colOff>114300</xdr:colOff>
      <xdr:row>57</xdr:row>
      <xdr:rowOff>99730</xdr:rowOff>
    </xdr:to>
    <xdr:cxnSp macro="">
      <xdr:nvCxnSpPr>
        <xdr:cNvPr id="127" name="直線コネクタ 126"/>
        <xdr:cNvCxnSpPr/>
      </xdr:nvCxnSpPr>
      <xdr:spPr>
        <a:xfrm flipV="1">
          <a:off x="1130300" y="9793901"/>
          <a:ext cx="889000" cy="78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5670</xdr:rowOff>
    </xdr:from>
    <xdr:to>
      <xdr:col>10</xdr:col>
      <xdr:colOff>165100</xdr:colOff>
      <xdr:row>57</xdr:row>
      <xdr:rowOff>107270</xdr:rowOff>
    </xdr:to>
    <xdr:sp macro="" textlink="">
      <xdr:nvSpPr>
        <xdr:cNvPr id="128" name="フローチャート: 判断 127"/>
        <xdr:cNvSpPr/>
      </xdr:nvSpPr>
      <xdr:spPr>
        <a:xfrm>
          <a:off x="1968500" y="977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98397</xdr:rowOff>
    </xdr:from>
    <xdr:ext cx="534377" cy="259045"/>
    <xdr:sp macro="" textlink="">
      <xdr:nvSpPr>
        <xdr:cNvPr id="129" name="テキスト ボックス 128"/>
        <xdr:cNvSpPr txBox="1"/>
      </xdr:nvSpPr>
      <xdr:spPr>
        <a:xfrm>
          <a:off x="1752111" y="987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53913</xdr:rowOff>
    </xdr:from>
    <xdr:to>
      <xdr:col>6</xdr:col>
      <xdr:colOff>38100</xdr:colOff>
      <xdr:row>57</xdr:row>
      <xdr:rowOff>155513</xdr:rowOff>
    </xdr:to>
    <xdr:sp macro="" textlink="">
      <xdr:nvSpPr>
        <xdr:cNvPr id="130" name="フローチャート: 判断 129"/>
        <xdr:cNvSpPr/>
      </xdr:nvSpPr>
      <xdr:spPr>
        <a:xfrm>
          <a:off x="1079500" y="9826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146640</xdr:rowOff>
    </xdr:from>
    <xdr:ext cx="534377" cy="259045"/>
    <xdr:sp macro="" textlink="">
      <xdr:nvSpPr>
        <xdr:cNvPr id="131" name="テキスト ボックス 130"/>
        <xdr:cNvSpPr txBox="1"/>
      </xdr:nvSpPr>
      <xdr:spPr>
        <a:xfrm>
          <a:off x="863111" y="991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150934</xdr:rowOff>
    </xdr:from>
    <xdr:to>
      <xdr:col>24</xdr:col>
      <xdr:colOff>114300</xdr:colOff>
      <xdr:row>57</xdr:row>
      <xdr:rowOff>81084</xdr:rowOff>
    </xdr:to>
    <xdr:sp macro="" textlink="">
      <xdr:nvSpPr>
        <xdr:cNvPr id="137" name="楕円 136"/>
        <xdr:cNvSpPr/>
      </xdr:nvSpPr>
      <xdr:spPr>
        <a:xfrm>
          <a:off x="4584700" y="9752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2361</xdr:rowOff>
    </xdr:from>
    <xdr:ext cx="534377" cy="259045"/>
    <xdr:sp macro="" textlink="">
      <xdr:nvSpPr>
        <xdr:cNvPr id="138" name="総務費該当値テキスト"/>
        <xdr:cNvSpPr txBox="1"/>
      </xdr:nvSpPr>
      <xdr:spPr>
        <a:xfrm>
          <a:off x="4686300" y="9603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2779</xdr:rowOff>
    </xdr:from>
    <xdr:to>
      <xdr:col>20</xdr:col>
      <xdr:colOff>38100</xdr:colOff>
      <xdr:row>57</xdr:row>
      <xdr:rowOff>104379</xdr:rowOff>
    </xdr:to>
    <xdr:sp macro="" textlink="">
      <xdr:nvSpPr>
        <xdr:cNvPr id="139" name="楕円 138"/>
        <xdr:cNvSpPr/>
      </xdr:nvSpPr>
      <xdr:spPr>
        <a:xfrm>
          <a:off x="3746500" y="977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95506</xdr:rowOff>
    </xdr:from>
    <xdr:ext cx="534377" cy="259045"/>
    <xdr:sp macro="" textlink="">
      <xdr:nvSpPr>
        <xdr:cNvPr id="140" name="テキスト ボックス 139"/>
        <xdr:cNvSpPr txBox="1"/>
      </xdr:nvSpPr>
      <xdr:spPr>
        <a:xfrm>
          <a:off x="3530111" y="9868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157160</xdr:rowOff>
    </xdr:from>
    <xdr:to>
      <xdr:col>15</xdr:col>
      <xdr:colOff>101600</xdr:colOff>
      <xdr:row>57</xdr:row>
      <xdr:rowOff>87310</xdr:rowOff>
    </xdr:to>
    <xdr:sp macro="" textlink="">
      <xdr:nvSpPr>
        <xdr:cNvPr id="141" name="楕円 140"/>
        <xdr:cNvSpPr/>
      </xdr:nvSpPr>
      <xdr:spPr>
        <a:xfrm>
          <a:off x="2857500" y="975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103837</xdr:rowOff>
    </xdr:from>
    <xdr:ext cx="534377" cy="259045"/>
    <xdr:sp macro="" textlink="">
      <xdr:nvSpPr>
        <xdr:cNvPr id="142" name="テキスト ボックス 141"/>
        <xdr:cNvSpPr txBox="1"/>
      </xdr:nvSpPr>
      <xdr:spPr>
        <a:xfrm>
          <a:off x="2641111" y="9533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141901</xdr:rowOff>
    </xdr:from>
    <xdr:to>
      <xdr:col>10</xdr:col>
      <xdr:colOff>165100</xdr:colOff>
      <xdr:row>57</xdr:row>
      <xdr:rowOff>72051</xdr:rowOff>
    </xdr:to>
    <xdr:sp macro="" textlink="">
      <xdr:nvSpPr>
        <xdr:cNvPr id="143" name="楕円 142"/>
        <xdr:cNvSpPr/>
      </xdr:nvSpPr>
      <xdr:spPr>
        <a:xfrm>
          <a:off x="1968500" y="9743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88578</xdr:rowOff>
    </xdr:from>
    <xdr:ext cx="534377" cy="259045"/>
    <xdr:sp macro="" textlink="">
      <xdr:nvSpPr>
        <xdr:cNvPr id="144" name="テキスト ボックス 143"/>
        <xdr:cNvSpPr txBox="1"/>
      </xdr:nvSpPr>
      <xdr:spPr>
        <a:xfrm>
          <a:off x="1752111" y="9518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48930</xdr:rowOff>
    </xdr:from>
    <xdr:to>
      <xdr:col>6</xdr:col>
      <xdr:colOff>38100</xdr:colOff>
      <xdr:row>57</xdr:row>
      <xdr:rowOff>150530</xdr:rowOff>
    </xdr:to>
    <xdr:sp macro="" textlink="">
      <xdr:nvSpPr>
        <xdr:cNvPr id="145" name="楕円 144"/>
        <xdr:cNvSpPr/>
      </xdr:nvSpPr>
      <xdr:spPr>
        <a:xfrm>
          <a:off x="1079500" y="982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167057</xdr:rowOff>
    </xdr:from>
    <xdr:ext cx="534377" cy="259045"/>
    <xdr:sp macro="" textlink="">
      <xdr:nvSpPr>
        <xdr:cNvPr id="146" name="テキスト ボックス 145"/>
        <xdr:cNvSpPr txBox="1"/>
      </xdr:nvSpPr>
      <xdr:spPr>
        <a:xfrm>
          <a:off x="863111" y="9596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140919</xdr:rowOff>
    </xdr:from>
    <xdr:to>
      <xdr:col>24</xdr:col>
      <xdr:colOff>62865</xdr:colOff>
      <xdr:row>78</xdr:row>
      <xdr:rowOff>106127</xdr:rowOff>
    </xdr:to>
    <xdr:cxnSp macro="">
      <xdr:nvCxnSpPr>
        <xdr:cNvPr id="171" name="直線コネクタ 170"/>
        <xdr:cNvCxnSpPr/>
      </xdr:nvCxnSpPr>
      <xdr:spPr>
        <a:xfrm flipV="1">
          <a:off x="4633595" y="11970969"/>
          <a:ext cx="1270" cy="1508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109954</xdr:rowOff>
    </xdr:from>
    <xdr:ext cx="599010" cy="259045"/>
    <xdr:sp macro="" textlink="">
      <xdr:nvSpPr>
        <xdr:cNvPr id="172" name="民生費最小値テキスト"/>
        <xdr:cNvSpPr txBox="1"/>
      </xdr:nvSpPr>
      <xdr:spPr>
        <a:xfrm>
          <a:off x="4686300" y="13483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106127</xdr:rowOff>
    </xdr:from>
    <xdr:to>
      <xdr:col>24</xdr:col>
      <xdr:colOff>152400</xdr:colOff>
      <xdr:row>78</xdr:row>
      <xdr:rowOff>106127</xdr:rowOff>
    </xdr:to>
    <xdr:cxnSp macro="">
      <xdr:nvCxnSpPr>
        <xdr:cNvPr id="173" name="直線コネクタ 172"/>
        <xdr:cNvCxnSpPr/>
      </xdr:nvCxnSpPr>
      <xdr:spPr>
        <a:xfrm>
          <a:off x="4546600" y="13479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87596</xdr:rowOff>
    </xdr:from>
    <xdr:ext cx="599010" cy="259045"/>
    <xdr:sp macro="" textlink="">
      <xdr:nvSpPr>
        <xdr:cNvPr id="174" name="民生費最大値テキスト"/>
        <xdr:cNvSpPr txBox="1"/>
      </xdr:nvSpPr>
      <xdr:spPr>
        <a:xfrm>
          <a:off x="4686300" y="11746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140919</xdr:rowOff>
    </xdr:from>
    <xdr:to>
      <xdr:col>24</xdr:col>
      <xdr:colOff>152400</xdr:colOff>
      <xdr:row>69</xdr:row>
      <xdr:rowOff>140919</xdr:rowOff>
    </xdr:to>
    <xdr:cxnSp macro="">
      <xdr:nvCxnSpPr>
        <xdr:cNvPr id="175" name="直線コネクタ 174"/>
        <xdr:cNvCxnSpPr/>
      </xdr:nvCxnSpPr>
      <xdr:spPr>
        <a:xfrm>
          <a:off x="4546600" y="11970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140981</xdr:rowOff>
    </xdr:from>
    <xdr:to>
      <xdr:col>24</xdr:col>
      <xdr:colOff>63500</xdr:colOff>
      <xdr:row>76</xdr:row>
      <xdr:rowOff>152129</xdr:rowOff>
    </xdr:to>
    <xdr:cxnSp macro="">
      <xdr:nvCxnSpPr>
        <xdr:cNvPr id="176" name="直線コネクタ 175"/>
        <xdr:cNvCxnSpPr/>
      </xdr:nvCxnSpPr>
      <xdr:spPr>
        <a:xfrm>
          <a:off x="3797300" y="13171181"/>
          <a:ext cx="838200" cy="1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89237</xdr:rowOff>
    </xdr:from>
    <xdr:ext cx="599010" cy="259045"/>
    <xdr:sp macro="" textlink="">
      <xdr:nvSpPr>
        <xdr:cNvPr id="177" name="民生費平均値テキスト"/>
        <xdr:cNvSpPr txBox="1"/>
      </xdr:nvSpPr>
      <xdr:spPr>
        <a:xfrm>
          <a:off x="4686300" y="127765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66360</xdr:rowOff>
    </xdr:from>
    <xdr:to>
      <xdr:col>24</xdr:col>
      <xdr:colOff>114300</xdr:colOff>
      <xdr:row>75</xdr:row>
      <xdr:rowOff>167960</xdr:rowOff>
    </xdr:to>
    <xdr:sp macro="" textlink="">
      <xdr:nvSpPr>
        <xdr:cNvPr id="178" name="フローチャート: 判断 177"/>
        <xdr:cNvSpPr/>
      </xdr:nvSpPr>
      <xdr:spPr>
        <a:xfrm>
          <a:off x="4584700" y="1292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140981</xdr:rowOff>
    </xdr:from>
    <xdr:to>
      <xdr:col>19</xdr:col>
      <xdr:colOff>177800</xdr:colOff>
      <xdr:row>76</xdr:row>
      <xdr:rowOff>151366</xdr:rowOff>
    </xdr:to>
    <xdr:cxnSp macro="">
      <xdr:nvCxnSpPr>
        <xdr:cNvPr id="179" name="直線コネクタ 178"/>
        <xdr:cNvCxnSpPr/>
      </xdr:nvCxnSpPr>
      <xdr:spPr>
        <a:xfrm flipV="1">
          <a:off x="2908300" y="13171181"/>
          <a:ext cx="889000" cy="10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82682</xdr:rowOff>
    </xdr:from>
    <xdr:to>
      <xdr:col>20</xdr:col>
      <xdr:colOff>38100</xdr:colOff>
      <xdr:row>76</xdr:row>
      <xdr:rowOff>12832</xdr:rowOff>
    </xdr:to>
    <xdr:sp macro="" textlink="">
      <xdr:nvSpPr>
        <xdr:cNvPr id="180" name="フローチャート: 判断 179"/>
        <xdr:cNvSpPr/>
      </xdr:nvSpPr>
      <xdr:spPr>
        <a:xfrm>
          <a:off x="37465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29359</xdr:rowOff>
    </xdr:from>
    <xdr:ext cx="599010" cy="259045"/>
    <xdr:sp macro="" textlink="">
      <xdr:nvSpPr>
        <xdr:cNvPr id="181" name="テキスト ボックス 180"/>
        <xdr:cNvSpPr txBox="1"/>
      </xdr:nvSpPr>
      <xdr:spPr>
        <a:xfrm>
          <a:off x="3497795" y="12716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151366</xdr:rowOff>
    </xdr:from>
    <xdr:to>
      <xdr:col>15</xdr:col>
      <xdr:colOff>50800</xdr:colOff>
      <xdr:row>77</xdr:row>
      <xdr:rowOff>5359</xdr:rowOff>
    </xdr:to>
    <xdr:cxnSp macro="">
      <xdr:nvCxnSpPr>
        <xdr:cNvPr id="182" name="直線コネクタ 181"/>
        <xdr:cNvCxnSpPr/>
      </xdr:nvCxnSpPr>
      <xdr:spPr>
        <a:xfrm flipV="1">
          <a:off x="2019300" y="13181566"/>
          <a:ext cx="889000" cy="2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93266</xdr:rowOff>
    </xdr:from>
    <xdr:to>
      <xdr:col>15</xdr:col>
      <xdr:colOff>101600</xdr:colOff>
      <xdr:row>76</xdr:row>
      <xdr:rowOff>23416</xdr:rowOff>
    </xdr:to>
    <xdr:sp macro="" textlink="">
      <xdr:nvSpPr>
        <xdr:cNvPr id="183" name="フローチャート: 判断 182"/>
        <xdr:cNvSpPr/>
      </xdr:nvSpPr>
      <xdr:spPr>
        <a:xfrm>
          <a:off x="2857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39943</xdr:rowOff>
    </xdr:from>
    <xdr:ext cx="599010" cy="259045"/>
    <xdr:sp macro="" textlink="">
      <xdr:nvSpPr>
        <xdr:cNvPr id="184" name="テキスト ボックス 183"/>
        <xdr:cNvSpPr txBox="1"/>
      </xdr:nvSpPr>
      <xdr:spPr>
        <a:xfrm>
          <a:off x="2608795" y="12727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5359</xdr:rowOff>
    </xdr:from>
    <xdr:to>
      <xdr:col>10</xdr:col>
      <xdr:colOff>114300</xdr:colOff>
      <xdr:row>77</xdr:row>
      <xdr:rowOff>13750</xdr:rowOff>
    </xdr:to>
    <xdr:cxnSp macro="">
      <xdr:nvCxnSpPr>
        <xdr:cNvPr id="185" name="直線コネクタ 184"/>
        <xdr:cNvCxnSpPr/>
      </xdr:nvCxnSpPr>
      <xdr:spPr>
        <a:xfrm flipV="1">
          <a:off x="1130300" y="13207009"/>
          <a:ext cx="889000" cy="8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72090</xdr:rowOff>
    </xdr:from>
    <xdr:to>
      <xdr:col>10</xdr:col>
      <xdr:colOff>165100</xdr:colOff>
      <xdr:row>77</xdr:row>
      <xdr:rowOff>2240</xdr:rowOff>
    </xdr:to>
    <xdr:sp macro="" textlink="">
      <xdr:nvSpPr>
        <xdr:cNvPr id="186" name="フローチャート: 判断 185"/>
        <xdr:cNvSpPr/>
      </xdr:nvSpPr>
      <xdr:spPr>
        <a:xfrm>
          <a:off x="1968500" y="1310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18767</xdr:rowOff>
    </xdr:from>
    <xdr:ext cx="599010" cy="259045"/>
    <xdr:sp macro="" textlink="">
      <xdr:nvSpPr>
        <xdr:cNvPr id="187" name="テキスト ボックス 186"/>
        <xdr:cNvSpPr txBox="1"/>
      </xdr:nvSpPr>
      <xdr:spPr>
        <a:xfrm>
          <a:off x="1719795" y="12877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119501</xdr:rowOff>
    </xdr:from>
    <xdr:to>
      <xdr:col>6</xdr:col>
      <xdr:colOff>38100</xdr:colOff>
      <xdr:row>77</xdr:row>
      <xdr:rowOff>49651</xdr:rowOff>
    </xdr:to>
    <xdr:sp macro="" textlink="">
      <xdr:nvSpPr>
        <xdr:cNvPr id="188" name="フローチャート: 判断 187"/>
        <xdr:cNvSpPr/>
      </xdr:nvSpPr>
      <xdr:spPr>
        <a:xfrm>
          <a:off x="1079500" y="13149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66179</xdr:rowOff>
    </xdr:from>
    <xdr:ext cx="599010" cy="259045"/>
    <xdr:sp macro="" textlink="">
      <xdr:nvSpPr>
        <xdr:cNvPr id="189" name="テキスト ボックス 188"/>
        <xdr:cNvSpPr txBox="1"/>
      </xdr:nvSpPr>
      <xdr:spPr>
        <a:xfrm>
          <a:off x="830795" y="1292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101329</xdr:rowOff>
    </xdr:from>
    <xdr:to>
      <xdr:col>24</xdr:col>
      <xdr:colOff>114300</xdr:colOff>
      <xdr:row>77</xdr:row>
      <xdr:rowOff>31479</xdr:rowOff>
    </xdr:to>
    <xdr:sp macro="" textlink="">
      <xdr:nvSpPr>
        <xdr:cNvPr id="195" name="楕円 194"/>
        <xdr:cNvSpPr/>
      </xdr:nvSpPr>
      <xdr:spPr>
        <a:xfrm>
          <a:off x="4584700" y="13131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79756</xdr:rowOff>
    </xdr:from>
    <xdr:ext cx="599010" cy="259045"/>
    <xdr:sp macro="" textlink="">
      <xdr:nvSpPr>
        <xdr:cNvPr id="196" name="民生費該当値テキスト"/>
        <xdr:cNvSpPr txBox="1"/>
      </xdr:nvSpPr>
      <xdr:spPr>
        <a:xfrm>
          <a:off x="4686300" y="13109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90181</xdr:rowOff>
    </xdr:from>
    <xdr:to>
      <xdr:col>20</xdr:col>
      <xdr:colOff>38100</xdr:colOff>
      <xdr:row>77</xdr:row>
      <xdr:rowOff>20331</xdr:rowOff>
    </xdr:to>
    <xdr:sp macro="" textlink="">
      <xdr:nvSpPr>
        <xdr:cNvPr id="197" name="楕円 196"/>
        <xdr:cNvSpPr/>
      </xdr:nvSpPr>
      <xdr:spPr>
        <a:xfrm>
          <a:off x="3746500" y="13120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11458</xdr:rowOff>
    </xdr:from>
    <xdr:ext cx="599010" cy="259045"/>
    <xdr:sp macro="" textlink="">
      <xdr:nvSpPr>
        <xdr:cNvPr id="198" name="テキスト ボックス 197"/>
        <xdr:cNvSpPr txBox="1"/>
      </xdr:nvSpPr>
      <xdr:spPr>
        <a:xfrm>
          <a:off x="3497795" y="13213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100566</xdr:rowOff>
    </xdr:from>
    <xdr:to>
      <xdr:col>15</xdr:col>
      <xdr:colOff>101600</xdr:colOff>
      <xdr:row>77</xdr:row>
      <xdr:rowOff>30716</xdr:rowOff>
    </xdr:to>
    <xdr:sp macro="" textlink="">
      <xdr:nvSpPr>
        <xdr:cNvPr id="199" name="楕円 198"/>
        <xdr:cNvSpPr/>
      </xdr:nvSpPr>
      <xdr:spPr>
        <a:xfrm>
          <a:off x="2857500" y="1313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21843</xdr:rowOff>
    </xdr:from>
    <xdr:ext cx="599010" cy="259045"/>
    <xdr:sp macro="" textlink="">
      <xdr:nvSpPr>
        <xdr:cNvPr id="200" name="テキスト ボックス 199"/>
        <xdr:cNvSpPr txBox="1"/>
      </xdr:nvSpPr>
      <xdr:spPr>
        <a:xfrm>
          <a:off x="2608795" y="13223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126009</xdr:rowOff>
    </xdr:from>
    <xdr:to>
      <xdr:col>10</xdr:col>
      <xdr:colOff>165100</xdr:colOff>
      <xdr:row>77</xdr:row>
      <xdr:rowOff>56159</xdr:rowOff>
    </xdr:to>
    <xdr:sp macro="" textlink="">
      <xdr:nvSpPr>
        <xdr:cNvPr id="201" name="楕円 200"/>
        <xdr:cNvSpPr/>
      </xdr:nvSpPr>
      <xdr:spPr>
        <a:xfrm>
          <a:off x="1968500" y="13156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47286</xdr:rowOff>
    </xdr:from>
    <xdr:ext cx="599010" cy="259045"/>
    <xdr:sp macro="" textlink="">
      <xdr:nvSpPr>
        <xdr:cNvPr id="202" name="テキスト ボックス 201"/>
        <xdr:cNvSpPr txBox="1"/>
      </xdr:nvSpPr>
      <xdr:spPr>
        <a:xfrm>
          <a:off x="1719795" y="13248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134400</xdr:rowOff>
    </xdr:from>
    <xdr:to>
      <xdr:col>6</xdr:col>
      <xdr:colOff>38100</xdr:colOff>
      <xdr:row>77</xdr:row>
      <xdr:rowOff>64550</xdr:rowOff>
    </xdr:to>
    <xdr:sp macro="" textlink="">
      <xdr:nvSpPr>
        <xdr:cNvPr id="203" name="楕円 202"/>
        <xdr:cNvSpPr/>
      </xdr:nvSpPr>
      <xdr:spPr>
        <a:xfrm>
          <a:off x="1079500" y="1316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55677</xdr:rowOff>
    </xdr:from>
    <xdr:ext cx="599010" cy="259045"/>
    <xdr:sp macro="" textlink="">
      <xdr:nvSpPr>
        <xdr:cNvPr id="204" name="テキスト ボックス 203"/>
        <xdr:cNvSpPr txBox="1"/>
      </xdr:nvSpPr>
      <xdr:spPr>
        <a:xfrm>
          <a:off x="830795" y="13257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68028</xdr:rowOff>
    </xdr:from>
    <xdr:to>
      <xdr:col>24</xdr:col>
      <xdr:colOff>62865</xdr:colOff>
      <xdr:row>98</xdr:row>
      <xdr:rowOff>63184</xdr:rowOff>
    </xdr:to>
    <xdr:cxnSp macro="">
      <xdr:nvCxnSpPr>
        <xdr:cNvPr id="230" name="直線コネクタ 229"/>
        <xdr:cNvCxnSpPr/>
      </xdr:nvCxnSpPr>
      <xdr:spPr>
        <a:xfrm flipV="1">
          <a:off x="4633595" y="15498528"/>
          <a:ext cx="1270" cy="1366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67011</xdr:rowOff>
    </xdr:from>
    <xdr:ext cx="534377" cy="259045"/>
    <xdr:sp macro="" textlink="">
      <xdr:nvSpPr>
        <xdr:cNvPr id="231" name="衛生費最小値テキスト"/>
        <xdr:cNvSpPr txBox="1"/>
      </xdr:nvSpPr>
      <xdr:spPr>
        <a:xfrm>
          <a:off x="4686300" y="16869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63184</xdr:rowOff>
    </xdr:from>
    <xdr:to>
      <xdr:col>24</xdr:col>
      <xdr:colOff>152400</xdr:colOff>
      <xdr:row>98</xdr:row>
      <xdr:rowOff>63184</xdr:rowOff>
    </xdr:to>
    <xdr:cxnSp macro="">
      <xdr:nvCxnSpPr>
        <xdr:cNvPr id="232" name="直線コネクタ 231"/>
        <xdr:cNvCxnSpPr/>
      </xdr:nvCxnSpPr>
      <xdr:spPr>
        <a:xfrm>
          <a:off x="4546600" y="16865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14705</xdr:rowOff>
    </xdr:from>
    <xdr:ext cx="599010" cy="259045"/>
    <xdr:sp macro="" textlink="">
      <xdr:nvSpPr>
        <xdr:cNvPr id="233" name="衛生費最大値テキスト"/>
        <xdr:cNvSpPr txBox="1"/>
      </xdr:nvSpPr>
      <xdr:spPr>
        <a:xfrm>
          <a:off x="4686300" y="15273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144,584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68028</xdr:rowOff>
    </xdr:from>
    <xdr:to>
      <xdr:col>24</xdr:col>
      <xdr:colOff>152400</xdr:colOff>
      <xdr:row>90</xdr:row>
      <xdr:rowOff>68028</xdr:rowOff>
    </xdr:to>
    <xdr:cxnSp macro="">
      <xdr:nvCxnSpPr>
        <xdr:cNvPr id="234" name="直線コネクタ 233"/>
        <xdr:cNvCxnSpPr/>
      </xdr:nvCxnSpPr>
      <xdr:spPr>
        <a:xfrm>
          <a:off x="4546600" y="15498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1494</xdr:rowOff>
    </xdr:from>
    <xdr:to>
      <xdr:col>24</xdr:col>
      <xdr:colOff>63500</xdr:colOff>
      <xdr:row>97</xdr:row>
      <xdr:rowOff>29417</xdr:rowOff>
    </xdr:to>
    <xdr:cxnSp macro="">
      <xdr:nvCxnSpPr>
        <xdr:cNvPr id="235" name="直線コネクタ 234"/>
        <xdr:cNvCxnSpPr/>
      </xdr:nvCxnSpPr>
      <xdr:spPr>
        <a:xfrm flipV="1">
          <a:off x="3797300" y="16632144"/>
          <a:ext cx="838200" cy="27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5652</xdr:rowOff>
    </xdr:from>
    <xdr:ext cx="534377" cy="259045"/>
    <xdr:sp macro="" textlink="">
      <xdr:nvSpPr>
        <xdr:cNvPr id="236" name="衛生費平均値テキスト"/>
        <xdr:cNvSpPr txBox="1"/>
      </xdr:nvSpPr>
      <xdr:spPr>
        <a:xfrm>
          <a:off x="4686300" y="16293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154225</xdr:rowOff>
    </xdr:from>
    <xdr:to>
      <xdr:col>24</xdr:col>
      <xdr:colOff>114300</xdr:colOff>
      <xdr:row>96</xdr:row>
      <xdr:rowOff>84375</xdr:rowOff>
    </xdr:to>
    <xdr:sp macro="" textlink="">
      <xdr:nvSpPr>
        <xdr:cNvPr id="237" name="フローチャート: 判断 236"/>
        <xdr:cNvSpPr/>
      </xdr:nvSpPr>
      <xdr:spPr>
        <a:xfrm>
          <a:off x="45847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105758</xdr:rowOff>
    </xdr:from>
    <xdr:to>
      <xdr:col>19</xdr:col>
      <xdr:colOff>177800</xdr:colOff>
      <xdr:row>97</xdr:row>
      <xdr:rowOff>29417</xdr:rowOff>
    </xdr:to>
    <xdr:cxnSp macro="">
      <xdr:nvCxnSpPr>
        <xdr:cNvPr id="238" name="直線コネクタ 237"/>
        <xdr:cNvCxnSpPr/>
      </xdr:nvCxnSpPr>
      <xdr:spPr>
        <a:xfrm>
          <a:off x="2908300" y="16564958"/>
          <a:ext cx="889000" cy="95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152843</xdr:rowOff>
    </xdr:from>
    <xdr:to>
      <xdr:col>20</xdr:col>
      <xdr:colOff>38100</xdr:colOff>
      <xdr:row>96</xdr:row>
      <xdr:rowOff>82993</xdr:rowOff>
    </xdr:to>
    <xdr:sp macro="" textlink="">
      <xdr:nvSpPr>
        <xdr:cNvPr id="239" name="フローチャート: 判断 238"/>
        <xdr:cNvSpPr/>
      </xdr:nvSpPr>
      <xdr:spPr>
        <a:xfrm>
          <a:off x="3746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99520</xdr:rowOff>
    </xdr:from>
    <xdr:ext cx="534377" cy="259045"/>
    <xdr:sp macro="" textlink="">
      <xdr:nvSpPr>
        <xdr:cNvPr id="240" name="テキスト ボックス 239"/>
        <xdr:cNvSpPr txBox="1"/>
      </xdr:nvSpPr>
      <xdr:spPr>
        <a:xfrm>
          <a:off x="3530111" y="1621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70794</xdr:rowOff>
    </xdr:from>
    <xdr:to>
      <xdr:col>15</xdr:col>
      <xdr:colOff>50800</xdr:colOff>
      <xdr:row>96</xdr:row>
      <xdr:rowOff>105758</xdr:rowOff>
    </xdr:to>
    <xdr:cxnSp macro="">
      <xdr:nvCxnSpPr>
        <xdr:cNvPr id="241" name="直線コネクタ 240"/>
        <xdr:cNvCxnSpPr/>
      </xdr:nvCxnSpPr>
      <xdr:spPr>
        <a:xfrm>
          <a:off x="2019300" y="16529994"/>
          <a:ext cx="889000" cy="34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150774</xdr:rowOff>
    </xdr:from>
    <xdr:to>
      <xdr:col>15</xdr:col>
      <xdr:colOff>101600</xdr:colOff>
      <xdr:row>96</xdr:row>
      <xdr:rowOff>80924</xdr:rowOff>
    </xdr:to>
    <xdr:sp macro="" textlink="">
      <xdr:nvSpPr>
        <xdr:cNvPr id="242" name="フローチャート: 判断 241"/>
        <xdr:cNvSpPr/>
      </xdr:nvSpPr>
      <xdr:spPr>
        <a:xfrm>
          <a:off x="2857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97451</xdr:rowOff>
    </xdr:from>
    <xdr:ext cx="534377" cy="259045"/>
    <xdr:sp macro="" textlink="">
      <xdr:nvSpPr>
        <xdr:cNvPr id="243" name="テキスト ボックス 242"/>
        <xdr:cNvSpPr txBox="1"/>
      </xdr:nvSpPr>
      <xdr:spPr>
        <a:xfrm>
          <a:off x="2641111" y="1621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70794</xdr:rowOff>
    </xdr:from>
    <xdr:to>
      <xdr:col>10</xdr:col>
      <xdr:colOff>114300</xdr:colOff>
      <xdr:row>96</xdr:row>
      <xdr:rowOff>118701</xdr:rowOff>
    </xdr:to>
    <xdr:cxnSp macro="">
      <xdr:nvCxnSpPr>
        <xdr:cNvPr id="244" name="直線コネクタ 243"/>
        <xdr:cNvCxnSpPr/>
      </xdr:nvCxnSpPr>
      <xdr:spPr>
        <a:xfrm flipV="1">
          <a:off x="1130300" y="16529994"/>
          <a:ext cx="889000" cy="4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29268</xdr:rowOff>
    </xdr:from>
    <xdr:to>
      <xdr:col>10</xdr:col>
      <xdr:colOff>165100</xdr:colOff>
      <xdr:row>96</xdr:row>
      <xdr:rowOff>130868</xdr:rowOff>
    </xdr:to>
    <xdr:sp macro="" textlink="">
      <xdr:nvSpPr>
        <xdr:cNvPr id="245" name="フローチャート: 判断 244"/>
        <xdr:cNvSpPr/>
      </xdr:nvSpPr>
      <xdr:spPr>
        <a:xfrm>
          <a:off x="1968500" y="1648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121995</xdr:rowOff>
    </xdr:from>
    <xdr:ext cx="534377" cy="259045"/>
    <xdr:sp macro="" textlink="">
      <xdr:nvSpPr>
        <xdr:cNvPr id="246" name="テキスト ボックス 245"/>
        <xdr:cNvSpPr txBox="1"/>
      </xdr:nvSpPr>
      <xdr:spPr>
        <a:xfrm>
          <a:off x="1752111" y="16581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48242</xdr:rowOff>
    </xdr:from>
    <xdr:to>
      <xdr:col>6</xdr:col>
      <xdr:colOff>38100</xdr:colOff>
      <xdr:row>96</xdr:row>
      <xdr:rowOff>149842</xdr:rowOff>
    </xdr:to>
    <xdr:sp macro="" textlink="">
      <xdr:nvSpPr>
        <xdr:cNvPr id="247" name="フローチャート: 判断 246"/>
        <xdr:cNvSpPr/>
      </xdr:nvSpPr>
      <xdr:spPr>
        <a:xfrm>
          <a:off x="1079500" y="16507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166369</xdr:rowOff>
    </xdr:from>
    <xdr:ext cx="534377" cy="259045"/>
    <xdr:sp macro="" textlink="">
      <xdr:nvSpPr>
        <xdr:cNvPr id="248" name="テキスト ボックス 247"/>
        <xdr:cNvSpPr txBox="1"/>
      </xdr:nvSpPr>
      <xdr:spPr>
        <a:xfrm>
          <a:off x="863111" y="16282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122144</xdr:rowOff>
    </xdr:from>
    <xdr:to>
      <xdr:col>24</xdr:col>
      <xdr:colOff>114300</xdr:colOff>
      <xdr:row>97</xdr:row>
      <xdr:rowOff>52294</xdr:rowOff>
    </xdr:to>
    <xdr:sp macro="" textlink="">
      <xdr:nvSpPr>
        <xdr:cNvPr id="254" name="楕円 253"/>
        <xdr:cNvSpPr/>
      </xdr:nvSpPr>
      <xdr:spPr>
        <a:xfrm>
          <a:off x="4584700" y="1658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100571</xdr:rowOff>
    </xdr:from>
    <xdr:ext cx="534377" cy="259045"/>
    <xdr:sp macro="" textlink="">
      <xdr:nvSpPr>
        <xdr:cNvPr id="255" name="衛生費該当値テキスト"/>
        <xdr:cNvSpPr txBox="1"/>
      </xdr:nvSpPr>
      <xdr:spPr>
        <a:xfrm>
          <a:off x="4686300" y="16559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150067</xdr:rowOff>
    </xdr:from>
    <xdr:to>
      <xdr:col>20</xdr:col>
      <xdr:colOff>38100</xdr:colOff>
      <xdr:row>97</xdr:row>
      <xdr:rowOff>80217</xdr:rowOff>
    </xdr:to>
    <xdr:sp macro="" textlink="">
      <xdr:nvSpPr>
        <xdr:cNvPr id="256" name="楕円 255"/>
        <xdr:cNvSpPr/>
      </xdr:nvSpPr>
      <xdr:spPr>
        <a:xfrm>
          <a:off x="3746500" y="16609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71344</xdr:rowOff>
    </xdr:from>
    <xdr:ext cx="534377" cy="259045"/>
    <xdr:sp macro="" textlink="">
      <xdr:nvSpPr>
        <xdr:cNvPr id="257" name="テキスト ボックス 256"/>
        <xdr:cNvSpPr txBox="1"/>
      </xdr:nvSpPr>
      <xdr:spPr>
        <a:xfrm>
          <a:off x="3530111" y="16701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54958</xdr:rowOff>
    </xdr:from>
    <xdr:to>
      <xdr:col>15</xdr:col>
      <xdr:colOff>101600</xdr:colOff>
      <xdr:row>96</xdr:row>
      <xdr:rowOff>156558</xdr:rowOff>
    </xdr:to>
    <xdr:sp macro="" textlink="">
      <xdr:nvSpPr>
        <xdr:cNvPr id="258" name="楕円 257"/>
        <xdr:cNvSpPr/>
      </xdr:nvSpPr>
      <xdr:spPr>
        <a:xfrm>
          <a:off x="2857500" y="16514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147685</xdr:rowOff>
    </xdr:from>
    <xdr:ext cx="534377" cy="259045"/>
    <xdr:sp macro="" textlink="">
      <xdr:nvSpPr>
        <xdr:cNvPr id="259" name="テキスト ボックス 258"/>
        <xdr:cNvSpPr txBox="1"/>
      </xdr:nvSpPr>
      <xdr:spPr>
        <a:xfrm>
          <a:off x="2641111" y="16606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19994</xdr:rowOff>
    </xdr:from>
    <xdr:to>
      <xdr:col>10</xdr:col>
      <xdr:colOff>165100</xdr:colOff>
      <xdr:row>96</xdr:row>
      <xdr:rowOff>121594</xdr:rowOff>
    </xdr:to>
    <xdr:sp macro="" textlink="">
      <xdr:nvSpPr>
        <xdr:cNvPr id="260" name="楕円 259"/>
        <xdr:cNvSpPr/>
      </xdr:nvSpPr>
      <xdr:spPr>
        <a:xfrm>
          <a:off x="1968500" y="1647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138121</xdr:rowOff>
    </xdr:from>
    <xdr:ext cx="534377" cy="259045"/>
    <xdr:sp macro="" textlink="">
      <xdr:nvSpPr>
        <xdr:cNvPr id="261" name="テキスト ボックス 260"/>
        <xdr:cNvSpPr txBox="1"/>
      </xdr:nvSpPr>
      <xdr:spPr>
        <a:xfrm>
          <a:off x="1752111" y="16254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67901</xdr:rowOff>
    </xdr:from>
    <xdr:to>
      <xdr:col>6</xdr:col>
      <xdr:colOff>38100</xdr:colOff>
      <xdr:row>96</xdr:row>
      <xdr:rowOff>169501</xdr:rowOff>
    </xdr:to>
    <xdr:sp macro="" textlink="">
      <xdr:nvSpPr>
        <xdr:cNvPr id="262" name="楕円 261"/>
        <xdr:cNvSpPr/>
      </xdr:nvSpPr>
      <xdr:spPr>
        <a:xfrm>
          <a:off x="1079500" y="1652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160628</xdr:rowOff>
    </xdr:from>
    <xdr:ext cx="534377" cy="259045"/>
    <xdr:sp macro="" textlink="">
      <xdr:nvSpPr>
        <xdr:cNvPr id="263" name="テキスト ボックス 262"/>
        <xdr:cNvSpPr txBox="1"/>
      </xdr:nvSpPr>
      <xdr:spPr>
        <a:xfrm>
          <a:off x="863111" y="1661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32584</xdr:rowOff>
    </xdr:from>
    <xdr:to>
      <xdr:col>54</xdr:col>
      <xdr:colOff>189865</xdr:colOff>
      <xdr:row>39</xdr:row>
      <xdr:rowOff>98878</xdr:rowOff>
    </xdr:to>
    <xdr:cxnSp macro="">
      <xdr:nvCxnSpPr>
        <xdr:cNvPr id="289" name="直線コネクタ 288"/>
        <xdr:cNvCxnSpPr/>
      </xdr:nvCxnSpPr>
      <xdr:spPr>
        <a:xfrm flipV="1">
          <a:off x="10475595" y="5176084"/>
          <a:ext cx="1270" cy="1609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150711</xdr:rowOff>
    </xdr:from>
    <xdr:ext cx="469744" cy="259045"/>
    <xdr:sp macro="" textlink="">
      <xdr:nvSpPr>
        <xdr:cNvPr id="292" name="労働費最大値テキスト"/>
        <xdr:cNvSpPr txBox="1"/>
      </xdr:nvSpPr>
      <xdr:spPr>
        <a:xfrm>
          <a:off x="10528300" y="495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32584</xdr:rowOff>
    </xdr:from>
    <xdr:to>
      <xdr:col>55</xdr:col>
      <xdr:colOff>88900</xdr:colOff>
      <xdr:row>30</xdr:row>
      <xdr:rowOff>32584</xdr:rowOff>
    </xdr:to>
    <xdr:cxnSp macro="">
      <xdr:nvCxnSpPr>
        <xdr:cNvPr id="293" name="直線コネクタ 292"/>
        <xdr:cNvCxnSpPr/>
      </xdr:nvCxnSpPr>
      <xdr:spPr>
        <a:xfrm>
          <a:off x="10388600" y="517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153743</xdr:rowOff>
    </xdr:from>
    <xdr:to>
      <xdr:col>55</xdr:col>
      <xdr:colOff>0</xdr:colOff>
      <xdr:row>38</xdr:row>
      <xdr:rowOff>8092</xdr:rowOff>
    </xdr:to>
    <xdr:cxnSp macro="">
      <xdr:nvCxnSpPr>
        <xdr:cNvPr id="294" name="直線コネクタ 293"/>
        <xdr:cNvCxnSpPr/>
      </xdr:nvCxnSpPr>
      <xdr:spPr>
        <a:xfrm>
          <a:off x="9639300" y="6497393"/>
          <a:ext cx="838200" cy="25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134928</xdr:rowOff>
    </xdr:from>
    <xdr:ext cx="378565" cy="259045"/>
    <xdr:sp macro="" textlink="">
      <xdr:nvSpPr>
        <xdr:cNvPr id="295" name="労働費平均値テキスト"/>
        <xdr:cNvSpPr txBox="1"/>
      </xdr:nvSpPr>
      <xdr:spPr>
        <a:xfrm>
          <a:off x="10528300" y="647857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156500</xdr:rowOff>
    </xdr:from>
    <xdr:to>
      <xdr:col>55</xdr:col>
      <xdr:colOff>50800</xdr:colOff>
      <xdr:row>38</xdr:row>
      <xdr:rowOff>86651</xdr:rowOff>
    </xdr:to>
    <xdr:sp macro="" textlink="">
      <xdr:nvSpPr>
        <xdr:cNvPr id="296" name="フローチャート: 判断 295"/>
        <xdr:cNvSpPr/>
      </xdr:nvSpPr>
      <xdr:spPr>
        <a:xfrm>
          <a:off x="104267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153743</xdr:rowOff>
    </xdr:from>
    <xdr:to>
      <xdr:col>50</xdr:col>
      <xdr:colOff>114300</xdr:colOff>
      <xdr:row>38</xdr:row>
      <xdr:rowOff>19848</xdr:rowOff>
    </xdr:to>
    <xdr:cxnSp macro="">
      <xdr:nvCxnSpPr>
        <xdr:cNvPr id="297" name="直線コネクタ 296"/>
        <xdr:cNvCxnSpPr/>
      </xdr:nvCxnSpPr>
      <xdr:spPr>
        <a:xfrm flipV="1">
          <a:off x="8750300" y="6497393"/>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142458</xdr:rowOff>
    </xdr:from>
    <xdr:to>
      <xdr:col>50</xdr:col>
      <xdr:colOff>165100</xdr:colOff>
      <xdr:row>38</xdr:row>
      <xdr:rowOff>72608</xdr:rowOff>
    </xdr:to>
    <xdr:sp macro="" textlink="">
      <xdr:nvSpPr>
        <xdr:cNvPr id="298" name="フローチャート: 判断 297"/>
        <xdr:cNvSpPr/>
      </xdr:nvSpPr>
      <xdr:spPr>
        <a:xfrm>
          <a:off x="9588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63735</xdr:rowOff>
    </xdr:from>
    <xdr:ext cx="378565" cy="259045"/>
    <xdr:sp macro="" textlink="">
      <xdr:nvSpPr>
        <xdr:cNvPr id="299" name="テキスト ボックス 298"/>
        <xdr:cNvSpPr txBox="1"/>
      </xdr:nvSpPr>
      <xdr:spPr>
        <a:xfrm>
          <a:off x="9450017" y="6578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19848</xdr:rowOff>
    </xdr:from>
    <xdr:to>
      <xdr:col>45</xdr:col>
      <xdr:colOff>177800</xdr:colOff>
      <xdr:row>38</xdr:row>
      <xdr:rowOff>29972</xdr:rowOff>
    </xdr:to>
    <xdr:cxnSp macro="">
      <xdr:nvCxnSpPr>
        <xdr:cNvPr id="300" name="直線コネクタ 299"/>
        <xdr:cNvCxnSpPr/>
      </xdr:nvCxnSpPr>
      <xdr:spPr>
        <a:xfrm flipV="1">
          <a:off x="7861300" y="6534948"/>
          <a:ext cx="889000" cy="10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142131</xdr:rowOff>
    </xdr:from>
    <xdr:to>
      <xdr:col>46</xdr:col>
      <xdr:colOff>38100</xdr:colOff>
      <xdr:row>38</xdr:row>
      <xdr:rowOff>72281</xdr:rowOff>
    </xdr:to>
    <xdr:sp macro="" textlink="">
      <xdr:nvSpPr>
        <xdr:cNvPr id="301" name="フローチャート: 判断 300"/>
        <xdr:cNvSpPr/>
      </xdr:nvSpPr>
      <xdr:spPr>
        <a:xfrm>
          <a:off x="8699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63408</xdr:rowOff>
    </xdr:from>
    <xdr:ext cx="378565" cy="259045"/>
    <xdr:sp macro="" textlink="">
      <xdr:nvSpPr>
        <xdr:cNvPr id="302" name="テキスト ボックス 301"/>
        <xdr:cNvSpPr txBox="1"/>
      </xdr:nvSpPr>
      <xdr:spPr>
        <a:xfrm>
          <a:off x="8561017" y="6578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162560</xdr:rowOff>
    </xdr:from>
    <xdr:to>
      <xdr:col>41</xdr:col>
      <xdr:colOff>50800</xdr:colOff>
      <xdr:row>38</xdr:row>
      <xdr:rowOff>29972</xdr:rowOff>
    </xdr:to>
    <xdr:cxnSp macro="">
      <xdr:nvCxnSpPr>
        <xdr:cNvPr id="303" name="直線コネクタ 302"/>
        <xdr:cNvCxnSpPr/>
      </xdr:nvCxnSpPr>
      <xdr:spPr>
        <a:xfrm>
          <a:off x="6972300" y="6506210"/>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155521</xdr:rowOff>
    </xdr:from>
    <xdr:to>
      <xdr:col>41</xdr:col>
      <xdr:colOff>101600</xdr:colOff>
      <xdr:row>37</xdr:row>
      <xdr:rowOff>85671</xdr:rowOff>
    </xdr:to>
    <xdr:sp macro="" textlink="">
      <xdr:nvSpPr>
        <xdr:cNvPr id="304" name="フローチャート: 判断 303"/>
        <xdr:cNvSpPr/>
      </xdr:nvSpPr>
      <xdr:spPr>
        <a:xfrm>
          <a:off x="7810500" y="632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102198</xdr:rowOff>
    </xdr:from>
    <xdr:ext cx="469744" cy="259045"/>
    <xdr:sp macro="" textlink="">
      <xdr:nvSpPr>
        <xdr:cNvPr id="305" name="テキスト ボックス 304"/>
        <xdr:cNvSpPr txBox="1"/>
      </xdr:nvSpPr>
      <xdr:spPr>
        <a:xfrm>
          <a:off x="7626428" y="6102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18034</xdr:rowOff>
    </xdr:from>
    <xdr:to>
      <xdr:col>36</xdr:col>
      <xdr:colOff>165100</xdr:colOff>
      <xdr:row>36</xdr:row>
      <xdr:rowOff>119634</xdr:rowOff>
    </xdr:to>
    <xdr:sp macro="" textlink="">
      <xdr:nvSpPr>
        <xdr:cNvPr id="306" name="フローチャート: 判断 305"/>
        <xdr:cNvSpPr/>
      </xdr:nvSpPr>
      <xdr:spPr>
        <a:xfrm>
          <a:off x="6921500" y="6190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136161</xdr:rowOff>
    </xdr:from>
    <xdr:ext cx="469744" cy="259045"/>
    <xdr:sp macro="" textlink="">
      <xdr:nvSpPr>
        <xdr:cNvPr id="307" name="テキスト ボックス 306"/>
        <xdr:cNvSpPr txBox="1"/>
      </xdr:nvSpPr>
      <xdr:spPr>
        <a:xfrm>
          <a:off x="6737428" y="5965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128742</xdr:rowOff>
    </xdr:from>
    <xdr:to>
      <xdr:col>55</xdr:col>
      <xdr:colOff>50800</xdr:colOff>
      <xdr:row>38</xdr:row>
      <xdr:rowOff>58892</xdr:rowOff>
    </xdr:to>
    <xdr:sp macro="" textlink="">
      <xdr:nvSpPr>
        <xdr:cNvPr id="313" name="楕円 312"/>
        <xdr:cNvSpPr/>
      </xdr:nvSpPr>
      <xdr:spPr>
        <a:xfrm>
          <a:off x="10426700" y="647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151619</xdr:rowOff>
    </xdr:from>
    <xdr:ext cx="378565" cy="259045"/>
    <xdr:sp macro="" textlink="">
      <xdr:nvSpPr>
        <xdr:cNvPr id="314" name="労働費該当値テキスト"/>
        <xdr:cNvSpPr txBox="1"/>
      </xdr:nvSpPr>
      <xdr:spPr>
        <a:xfrm>
          <a:off x="10528300" y="63238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102943</xdr:rowOff>
    </xdr:from>
    <xdr:to>
      <xdr:col>50</xdr:col>
      <xdr:colOff>165100</xdr:colOff>
      <xdr:row>38</xdr:row>
      <xdr:rowOff>33093</xdr:rowOff>
    </xdr:to>
    <xdr:sp macro="" textlink="">
      <xdr:nvSpPr>
        <xdr:cNvPr id="315" name="楕円 314"/>
        <xdr:cNvSpPr/>
      </xdr:nvSpPr>
      <xdr:spPr>
        <a:xfrm>
          <a:off x="9588500" y="6446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49620</xdr:rowOff>
    </xdr:from>
    <xdr:ext cx="378565" cy="259045"/>
    <xdr:sp macro="" textlink="">
      <xdr:nvSpPr>
        <xdr:cNvPr id="316" name="テキスト ボックス 315"/>
        <xdr:cNvSpPr txBox="1"/>
      </xdr:nvSpPr>
      <xdr:spPr>
        <a:xfrm>
          <a:off x="9450017" y="6221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140498</xdr:rowOff>
    </xdr:from>
    <xdr:to>
      <xdr:col>46</xdr:col>
      <xdr:colOff>38100</xdr:colOff>
      <xdr:row>38</xdr:row>
      <xdr:rowOff>70648</xdr:rowOff>
    </xdr:to>
    <xdr:sp macro="" textlink="">
      <xdr:nvSpPr>
        <xdr:cNvPr id="317" name="楕円 316"/>
        <xdr:cNvSpPr/>
      </xdr:nvSpPr>
      <xdr:spPr>
        <a:xfrm>
          <a:off x="8699500" y="648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87175</xdr:rowOff>
    </xdr:from>
    <xdr:ext cx="378565" cy="259045"/>
    <xdr:sp macro="" textlink="">
      <xdr:nvSpPr>
        <xdr:cNvPr id="318" name="テキスト ボックス 317"/>
        <xdr:cNvSpPr txBox="1"/>
      </xdr:nvSpPr>
      <xdr:spPr>
        <a:xfrm>
          <a:off x="8561017" y="62593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150622</xdr:rowOff>
    </xdr:from>
    <xdr:to>
      <xdr:col>41</xdr:col>
      <xdr:colOff>101600</xdr:colOff>
      <xdr:row>38</xdr:row>
      <xdr:rowOff>80772</xdr:rowOff>
    </xdr:to>
    <xdr:sp macro="" textlink="">
      <xdr:nvSpPr>
        <xdr:cNvPr id="319" name="楕円 318"/>
        <xdr:cNvSpPr/>
      </xdr:nvSpPr>
      <xdr:spPr>
        <a:xfrm>
          <a:off x="7810500" y="649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71899</xdr:rowOff>
    </xdr:from>
    <xdr:ext cx="378565" cy="259045"/>
    <xdr:sp macro="" textlink="">
      <xdr:nvSpPr>
        <xdr:cNvPr id="320" name="テキスト ボックス 319"/>
        <xdr:cNvSpPr txBox="1"/>
      </xdr:nvSpPr>
      <xdr:spPr>
        <a:xfrm>
          <a:off x="7672017" y="65869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111760</xdr:rowOff>
    </xdr:from>
    <xdr:to>
      <xdr:col>36</xdr:col>
      <xdr:colOff>165100</xdr:colOff>
      <xdr:row>38</xdr:row>
      <xdr:rowOff>41910</xdr:rowOff>
    </xdr:to>
    <xdr:sp macro="" textlink="">
      <xdr:nvSpPr>
        <xdr:cNvPr id="321" name="楕円 320"/>
        <xdr:cNvSpPr/>
      </xdr:nvSpPr>
      <xdr:spPr>
        <a:xfrm>
          <a:off x="6921500" y="645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33037</xdr:rowOff>
    </xdr:from>
    <xdr:ext cx="378565" cy="259045"/>
    <xdr:sp macro="" textlink="">
      <xdr:nvSpPr>
        <xdr:cNvPr id="322" name="テキスト ボックス 321"/>
        <xdr:cNvSpPr txBox="1"/>
      </xdr:nvSpPr>
      <xdr:spPr>
        <a:xfrm>
          <a:off x="6783017" y="6548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169583</xdr:rowOff>
    </xdr:from>
    <xdr:to>
      <xdr:col>54</xdr:col>
      <xdr:colOff>189865</xdr:colOff>
      <xdr:row>58</xdr:row>
      <xdr:rowOff>152553</xdr:rowOff>
    </xdr:to>
    <xdr:cxnSp macro="">
      <xdr:nvCxnSpPr>
        <xdr:cNvPr id="346" name="直線コネクタ 345"/>
        <xdr:cNvCxnSpPr/>
      </xdr:nvCxnSpPr>
      <xdr:spPr>
        <a:xfrm flipV="1">
          <a:off x="10475595" y="8570633"/>
          <a:ext cx="1270" cy="1526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156380</xdr:rowOff>
    </xdr:from>
    <xdr:ext cx="469744" cy="259045"/>
    <xdr:sp macro="" textlink="">
      <xdr:nvSpPr>
        <xdr:cNvPr id="347" name="農林水産業費最小値テキスト"/>
        <xdr:cNvSpPr txBox="1"/>
      </xdr:nvSpPr>
      <xdr:spPr>
        <a:xfrm>
          <a:off x="10528300" y="10100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152553</xdr:rowOff>
    </xdr:from>
    <xdr:to>
      <xdr:col>55</xdr:col>
      <xdr:colOff>88900</xdr:colOff>
      <xdr:row>58</xdr:row>
      <xdr:rowOff>152553</xdr:rowOff>
    </xdr:to>
    <xdr:cxnSp macro="">
      <xdr:nvCxnSpPr>
        <xdr:cNvPr id="348" name="直線コネクタ 347"/>
        <xdr:cNvCxnSpPr/>
      </xdr:nvCxnSpPr>
      <xdr:spPr>
        <a:xfrm>
          <a:off x="10388600" y="10096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116260</xdr:rowOff>
    </xdr:from>
    <xdr:ext cx="599010" cy="259045"/>
    <xdr:sp macro="" textlink="">
      <xdr:nvSpPr>
        <xdr:cNvPr id="349" name="農林水産業費最大値テキスト"/>
        <xdr:cNvSpPr txBox="1"/>
      </xdr:nvSpPr>
      <xdr:spPr>
        <a:xfrm>
          <a:off x="10528300" y="8345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169583</xdr:rowOff>
    </xdr:from>
    <xdr:to>
      <xdr:col>55</xdr:col>
      <xdr:colOff>88900</xdr:colOff>
      <xdr:row>49</xdr:row>
      <xdr:rowOff>169583</xdr:rowOff>
    </xdr:to>
    <xdr:cxnSp macro="">
      <xdr:nvCxnSpPr>
        <xdr:cNvPr id="350" name="直線コネクタ 349"/>
        <xdr:cNvCxnSpPr/>
      </xdr:nvCxnSpPr>
      <xdr:spPr>
        <a:xfrm>
          <a:off x="10388600" y="857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67881</xdr:rowOff>
    </xdr:from>
    <xdr:to>
      <xdr:col>55</xdr:col>
      <xdr:colOff>0</xdr:colOff>
      <xdr:row>57</xdr:row>
      <xdr:rowOff>94920</xdr:rowOff>
    </xdr:to>
    <xdr:cxnSp macro="">
      <xdr:nvCxnSpPr>
        <xdr:cNvPr id="351" name="直線コネクタ 350"/>
        <xdr:cNvCxnSpPr/>
      </xdr:nvCxnSpPr>
      <xdr:spPr>
        <a:xfrm>
          <a:off x="9639300" y="9840531"/>
          <a:ext cx="838200" cy="27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72203</xdr:rowOff>
    </xdr:from>
    <xdr:ext cx="534377" cy="259045"/>
    <xdr:sp macro="" textlink="">
      <xdr:nvSpPr>
        <xdr:cNvPr id="352" name="農林水産業費平均値テキスト"/>
        <xdr:cNvSpPr txBox="1"/>
      </xdr:nvSpPr>
      <xdr:spPr>
        <a:xfrm>
          <a:off x="10528300" y="9501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49326</xdr:rowOff>
    </xdr:from>
    <xdr:to>
      <xdr:col>55</xdr:col>
      <xdr:colOff>50800</xdr:colOff>
      <xdr:row>56</xdr:row>
      <xdr:rowOff>150926</xdr:rowOff>
    </xdr:to>
    <xdr:sp macro="" textlink="">
      <xdr:nvSpPr>
        <xdr:cNvPr id="353" name="フローチャート: 判断 352"/>
        <xdr:cNvSpPr/>
      </xdr:nvSpPr>
      <xdr:spPr>
        <a:xfrm>
          <a:off x="104267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67881</xdr:rowOff>
    </xdr:from>
    <xdr:to>
      <xdr:col>50</xdr:col>
      <xdr:colOff>114300</xdr:colOff>
      <xdr:row>57</xdr:row>
      <xdr:rowOff>77965</xdr:rowOff>
    </xdr:to>
    <xdr:cxnSp macro="">
      <xdr:nvCxnSpPr>
        <xdr:cNvPr id="354" name="直線コネクタ 353"/>
        <xdr:cNvCxnSpPr/>
      </xdr:nvCxnSpPr>
      <xdr:spPr>
        <a:xfrm flipV="1">
          <a:off x="8750300" y="9840531"/>
          <a:ext cx="889000" cy="10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59398</xdr:rowOff>
    </xdr:from>
    <xdr:to>
      <xdr:col>50</xdr:col>
      <xdr:colOff>165100</xdr:colOff>
      <xdr:row>56</xdr:row>
      <xdr:rowOff>160998</xdr:rowOff>
    </xdr:to>
    <xdr:sp macro="" textlink="">
      <xdr:nvSpPr>
        <xdr:cNvPr id="355" name="フローチャート: 判断 354"/>
        <xdr:cNvSpPr/>
      </xdr:nvSpPr>
      <xdr:spPr>
        <a:xfrm>
          <a:off x="9588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6075</xdr:rowOff>
    </xdr:from>
    <xdr:ext cx="534377" cy="259045"/>
    <xdr:sp macro="" textlink="">
      <xdr:nvSpPr>
        <xdr:cNvPr id="356" name="テキスト ボックス 355"/>
        <xdr:cNvSpPr txBox="1"/>
      </xdr:nvSpPr>
      <xdr:spPr>
        <a:xfrm>
          <a:off x="9372111" y="943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60046</xdr:rowOff>
    </xdr:from>
    <xdr:to>
      <xdr:col>45</xdr:col>
      <xdr:colOff>177800</xdr:colOff>
      <xdr:row>57</xdr:row>
      <xdr:rowOff>77965</xdr:rowOff>
    </xdr:to>
    <xdr:cxnSp macro="">
      <xdr:nvCxnSpPr>
        <xdr:cNvPr id="357" name="直線コネクタ 356"/>
        <xdr:cNvCxnSpPr/>
      </xdr:nvCxnSpPr>
      <xdr:spPr>
        <a:xfrm>
          <a:off x="7861300" y="9318346"/>
          <a:ext cx="889000" cy="532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89192</xdr:rowOff>
    </xdr:from>
    <xdr:to>
      <xdr:col>46</xdr:col>
      <xdr:colOff>38100</xdr:colOff>
      <xdr:row>57</xdr:row>
      <xdr:rowOff>19342</xdr:rowOff>
    </xdr:to>
    <xdr:sp macro="" textlink="">
      <xdr:nvSpPr>
        <xdr:cNvPr id="358" name="フローチャート: 判断 357"/>
        <xdr:cNvSpPr/>
      </xdr:nvSpPr>
      <xdr:spPr>
        <a:xfrm>
          <a:off x="86995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35869</xdr:rowOff>
    </xdr:from>
    <xdr:ext cx="534377" cy="259045"/>
    <xdr:sp macro="" textlink="">
      <xdr:nvSpPr>
        <xdr:cNvPr id="359" name="テキスト ボックス 358"/>
        <xdr:cNvSpPr txBox="1"/>
      </xdr:nvSpPr>
      <xdr:spPr>
        <a:xfrm>
          <a:off x="8483111" y="946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60046</xdr:rowOff>
    </xdr:from>
    <xdr:to>
      <xdr:col>41</xdr:col>
      <xdr:colOff>50800</xdr:colOff>
      <xdr:row>56</xdr:row>
      <xdr:rowOff>119114</xdr:rowOff>
    </xdr:to>
    <xdr:cxnSp macro="">
      <xdr:nvCxnSpPr>
        <xdr:cNvPr id="360" name="直線コネクタ 359"/>
        <xdr:cNvCxnSpPr/>
      </xdr:nvCxnSpPr>
      <xdr:spPr>
        <a:xfrm flipV="1">
          <a:off x="6972300" y="9318346"/>
          <a:ext cx="889000" cy="401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84786</xdr:rowOff>
    </xdr:from>
    <xdr:to>
      <xdr:col>41</xdr:col>
      <xdr:colOff>101600</xdr:colOff>
      <xdr:row>57</xdr:row>
      <xdr:rowOff>14936</xdr:rowOff>
    </xdr:to>
    <xdr:sp macro="" textlink="">
      <xdr:nvSpPr>
        <xdr:cNvPr id="361" name="フローチャート: 判断 360"/>
        <xdr:cNvSpPr/>
      </xdr:nvSpPr>
      <xdr:spPr>
        <a:xfrm>
          <a:off x="7810500" y="968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6063</xdr:rowOff>
    </xdr:from>
    <xdr:ext cx="534377" cy="259045"/>
    <xdr:sp macro="" textlink="">
      <xdr:nvSpPr>
        <xdr:cNvPr id="362" name="テキスト ボックス 361"/>
        <xdr:cNvSpPr txBox="1"/>
      </xdr:nvSpPr>
      <xdr:spPr>
        <a:xfrm>
          <a:off x="7594111" y="977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148704</xdr:rowOff>
    </xdr:from>
    <xdr:to>
      <xdr:col>36</xdr:col>
      <xdr:colOff>165100</xdr:colOff>
      <xdr:row>57</xdr:row>
      <xdr:rowOff>78854</xdr:rowOff>
    </xdr:to>
    <xdr:sp macro="" textlink="">
      <xdr:nvSpPr>
        <xdr:cNvPr id="363" name="フローチャート: 判断 362"/>
        <xdr:cNvSpPr/>
      </xdr:nvSpPr>
      <xdr:spPr>
        <a:xfrm>
          <a:off x="6921500" y="9749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69981</xdr:rowOff>
    </xdr:from>
    <xdr:ext cx="534377" cy="259045"/>
    <xdr:sp macro="" textlink="">
      <xdr:nvSpPr>
        <xdr:cNvPr id="364" name="テキスト ボックス 363"/>
        <xdr:cNvSpPr txBox="1"/>
      </xdr:nvSpPr>
      <xdr:spPr>
        <a:xfrm>
          <a:off x="6705111" y="9842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44120</xdr:rowOff>
    </xdr:from>
    <xdr:to>
      <xdr:col>55</xdr:col>
      <xdr:colOff>50800</xdr:colOff>
      <xdr:row>57</xdr:row>
      <xdr:rowOff>145720</xdr:rowOff>
    </xdr:to>
    <xdr:sp macro="" textlink="">
      <xdr:nvSpPr>
        <xdr:cNvPr id="370" name="楕円 369"/>
        <xdr:cNvSpPr/>
      </xdr:nvSpPr>
      <xdr:spPr>
        <a:xfrm>
          <a:off x="10426700" y="981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22547</xdr:rowOff>
    </xdr:from>
    <xdr:ext cx="534377" cy="259045"/>
    <xdr:sp macro="" textlink="">
      <xdr:nvSpPr>
        <xdr:cNvPr id="371" name="農林水産業費該当値テキスト"/>
        <xdr:cNvSpPr txBox="1"/>
      </xdr:nvSpPr>
      <xdr:spPr>
        <a:xfrm>
          <a:off x="10528300" y="9795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17081</xdr:rowOff>
    </xdr:from>
    <xdr:to>
      <xdr:col>50</xdr:col>
      <xdr:colOff>165100</xdr:colOff>
      <xdr:row>57</xdr:row>
      <xdr:rowOff>118681</xdr:rowOff>
    </xdr:to>
    <xdr:sp macro="" textlink="">
      <xdr:nvSpPr>
        <xdr:cNvPr id="372" name="楕円 371"/>
        <xdr:cNvSpPr/>
      </xdr:nvSpPr>
      <xdr:spPr>
        <a:xfrm>
          <a:off x="9588500" y="9789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109808</xdr:rowOff>
    </xdr:from>
    <xdr:ext cx="534377" cy="259045"/>
    <xdr:sp macro="" textlink="">
      <xdr:nvSpPr>
        <xdr:cNvPr id="373" name="テキスト ボックス 372"/>
        <xdr:cNvSpPr txBox="1"/>
      </xdr:nvSpPr>
      <xdr:spPr>
        <a:xfrm>
          <a:off x="9372111" y="9882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27165</xdr:rowOff>
    </xdr:from>
    <xdr:to>
      <xdr:col>46</xdr:col>
      <xdr:colOff>38100</xdr:colOff>
      <xdr:row>57</xdr:row>
      <xdr:rowOff>128765</xdr:rowOff>
    </xdr:to>
    <xdr:sp macro="" textlink="">
      <xdr:nvSpPr>
        <xdr:cNvPr id="374" name="楕円 373"/>
        <xdr:cNvSpPr/>
      </xdr:nvSpPr>
      <xdr:spPr>
        <a:xfrm>
          <a:off x="8699500" y="97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119892</xdr:rowOff>
    </xdr:from>
    <xdr:ext cx="534377" cy="259045"/>
    <xdr:sp macro="" textlink="">
      <xdr:nvSpPr>
        <xdr:cNvPr id="375" name="テキスト ボックス 374"/>
        <xdr:cNvSpPr txBox="1"/>
      </xdr:nvSpPr>
      <xdr:spPr>
        <a:xfrm>
          <a:off x="8483111" y="989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9246</xdr:rowOff>
    </xdr:from>
    <xdr:to>
      <xdr:col>41</xdr:col>
      <xdr:colOff>101600</xdr:colOff>
      <xdr:row>54</xdr:row>
      <xdr:rowOff>110846</xdr:rowOff>
    </xdr:to>
    <xdr:sp macro="" textlink="">
      <xdr:nvSpPr>
        <xdr:cNvPr id="376" name="楕円 375"/>
        <xdr:cNvSpPr/>
      </xdr:nvSpPr>
      <xdr:spPr>
        <a:xfrm>
          <a:off x="7810500" y="9267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127373</xdr:rowOff>
    </xdr:from>
    <xdr:ext cx="534377" cy="259045"/>
    <xdr:sp macro="" textlink="">
      <xdr:nvSpPr>
        <xdr:cNvPr id="377" name="テキスト ボックス 376"/>
        <xdr:cNvSpPr txBox="1"/>
      </xdr:nvSpPr>
      <xdr:spPr>
        <a:xfrm>
          <a:off x="7594111" y="9042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68314</xdr:rowOff>
    </xdr:from>
    <xdr:to>
      <xdr:col>36</xdr:col>
      <xdr:colOff>165100</xdr:colOff>
      <xdr:row>56</xdr:row>
      <xdr:rowOff>169914</xdr:rowOff>
    </xdr:to>
    <xdr:sp macro="" textlink="">
      <xdr:nvSpPr>
        <xdr:cNvPr id="378" name="楕円 377"/>
        <xdr:cNvSpPr/>
      </xdr:nvSpPr>
      <xdr:spPr>
        <a:xfrm>
          <a:off x="6921500" y="966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14991</xdr:rowOff>
    </xdr:from>
    <xdr:ext cx="534377" cy="259045"/>
    <xdr:sp macro="" textlink="">
      <xdr:nvSpPr>
        <xdr:cNvPr id="379" name="テキスト ボックス 378"/>
        <xdr:cNvSpPr txBox="1"/>
      </xdr:nvSpPr>
      <xdr:spPr>
        <a:xfrm>
          <a:off x="6705111" y="9444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84272</xdr:rowOff>
    </xdr:from>
    <xdr:to>
      <xdr:col>54</xdr:col>
      <xdr:colOff>189865</xdr:colOff>
      <xdr:row>79</xdr:row>
      <xdr:rowOff>22566</xdr:rowOff>
    </xdr:to>
    <xdr:cxnSp macro="">
      <xdr:nvCxnSpPr>
        <xdr:cNvPr id="403" name="直線コネクタ 402"/>
        <xdr:cNvCxnSpPr/>
      </xdr:nvCxnSpPr>
      <xdr:spPr>
        <a:xfrm flipV="1">
          <a:off x="10475595" y="12257222"/>
          <a:ext cx="1270" cy="1309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26393</xdr:rowOff>
    </xdr:from>
    <xdr:ext cx="469744" cy="259045"/>
    <xdr:sp macro="" textlink="">
      <xdr:nvSpPr>
        <xdr:cNvPr id="404" name="商工費最小値テキスト"/>
        <xdr:cNvSpPr txBox="1"/>
      </xdr:nvSpPr>
      <xdr:spPr>
        <a:xfrm>
          <a:off x="10528300" y="13570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22566</xdr:rowOff>
    </xdr:from>
    <xdr:to>
      <xdr:col>55</xdr:col>
      <xdr:colOff>88900</xdr:colOff>
      <xdr:row>79</xdr:row>
      <xdr:rowOff>22566</xdr:rowOff>
    </xdr:to>
    <xdr:cxnSp macro="">
      <xdr:nvCxnSpPr>
        <xdr:cNvPr id="405" name="直線コネクタ 404"/>
        <xdr:cNvCxnSpPr/>
      </xdr:nvCxnSpPr>
      <xdr:spPr>
        <a:xfrm>
          <a:off x="10388600" y="13567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30949</xdr:rowOff>
    </xdr:from>
    <xdr:ext cx="599010" cy="259045"/>
    <xdr:sp macro="" textlink="">
      <xdr:nvSpPr>
        <xdr:cNvPr id="406" name="商工費最大値テキスト"/>
        <xdr:cNvSpPr txBox="1"/>
      </xdr:nvSpPr>
      <xdr:spPr>
        <a:xfrm>
          <a:off x="10528300" y="120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174,774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84272</xdr:rowOff>
    </xdr:from>
    <xdr:to>
      <xdr:col>55</xdr:col>
      <xdr:colOff>88900</xdr:colOff>
      <xdr:row>71</xdr:row>
      <xdr:rowOff>84272</xdr:rowOff>
    </xdr:to>
    <xdr:cxnSp macro="">
      <xdr:nvCxnSpPr>
        <xdr:cNvPr id="407" name="直線コネクタ 406"/>
        <xdr:cNvCxnSpPr/>
      </xdr:nvCxnSpPr>
      <xdr:spPr>
        <a:xfrm>
          <a:off x="10388600" y="12257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122890</xdr:rowOff>
    </xdr:from>
    <xdr:to>
      <xdr:col>55</xdr:col>
      <xdr:colOff>0</xdr:colOff>
      <xdr:row>78</xdr:row>
      <xdr:rowOff>127760</xdr:rowOff>
    </xdr:to>
    <xdr:cxnSp macro="">
      <xdr:nvCxnSpPr>
        <xdr:cNvPr id="408" name="直線コネクタ 407"/>
        <xdr:cNvCxnSpPr/>
      </xdr:nvCxnSpPr>
      <xdr:spPr>
        <a:xfrm flipV="1">
          <a:off x="9639300" y="13495990"/>
          <a:ext cx="838200" cy="4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42183</xdr:rowOff>
    </xdr:from>
    <xdr:ext cx="534377" cy="259045"/>
    <xdr:sp macro="" textlink="">
      <xdr:nvSpPr>
        <xdr:cNvPr id="409" name="商工費平均値テキスト"/>
        <xdr:cNvSpPr txBox="1"/>
      </xdr:nvSpPr>
      <xdr:spPr>
        <a:xfrm>
          <a:off x="10528300" y="13243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19306</xdr:rowOff>
    </xdr:from>
    <xdr:to>
      <xdr:col>55</xdr:col>
      <xdr:colOff>50800</xdr:colOff>
      <xdr:row>78</xdr:row>
      <xdr:rowOff>120906</xdr:rowOff>
    </xdr:to>
    <xdr:sp macro="" textlink="">
      <xdr:nvSpPr>
        <xdr:cNvPr id="410" name="フローチャート: 判断 409"/>
        <xdr:cNvSpPr/>
      </xdr:nvSpPr>
      <xdr:spPr>
        <a:xfrm>
          <a:off x="10426700" y="1339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127760</xdr:rowOff>
    </xdr:from>
    <xdr:to>
      <xdr:col>50</xdr:col>
      <xdr:colOff>114300</xdr:colOff>
      <xdr:row>78</xdr:row>
      <xdr:rowOff>129040</xdr:rowOff>
    </xdr:to>
    <xdr:cxnSp macro="">
      <xdr:nvCxnSpPr>
        <xdr:cNvPr id="411" name="直線コネクタ 410"/>
        <xdr:cNvCxnSpPr/>
      </xdr:nvCxnSpPr>
      <xdr:spPr>
        <a:xfrm flipV="1">
          <a:off x="8750300" y="13500860"/>
          <a:ext cx="889000" cy="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21501</xdr:rowOff>
    </xdr:from>
    <xdr:to>
      <xdr:col>50</xdr:col>
      <xdr:colOff>165100</xdr:colOff>
      <xdr:row>78</xdr:row>
      <xdr:rowOff>123101</xdr:rowOff>
    </xdr:to>
    <xdr:sp macro="" textlink="">
      <xdr:nvSpPr>
        <xdr:cNvPr id="412" name="フローチャート: 判断 411"/>
        <xdr:cNvSpPr/>
      </xdr:nvSpPr>
      <xdr:spPr>
        <a:xfrm>
          <a:off x="95885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139628</xdr:rowOff>
    </xdr:from>
    <xdr:ext cx="534377" cy="259045"/>
    <xdr:sp macro="" textlink="">
      <xdr:nvSpPr>
        <xdr:cNvPr id="413" name="テキスト ボックス 412"/>
        <xdr:cNvSpPr txBox="1"/>
      </xdr:nvSpPr>
      <xdr:spPr>
        <a:xfrm>
          <a:off x="9372111" y="1316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67768</xdr:rowOff>
    </xdr:from>
    <xdr:to>
      <xdr:col>45</xdr:col>
      <xdr:colOff>177800</xdr:colOff>
      <xdr:row>78</xdr:row>
      <xdr:rowOff>129040</xdr:rowOff>
    </xdr:to>
    <xdr:cxnSp macro="">
      <xdr:nvCxnSpPr>
        <xdr:cNvPr id="414" name="直線コネクタ 413"/>
        <xdr:cNvCxnSpPr/>
      </xdr:nvCxnSpPr>
      <xdr:spPr>
        <a:xfrm>
          <a:off x="7861300" y="13440868"/>
          <a:ext cx="889000" cy="6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33130</xdr:rowOff>
    </xdr:from>
    <xdr:to>
      <xdr:col>46</xdr:col>
      <xdr:colOff>38100</xdr:colOff>
      <xdr:row>78</xdr:row>
      <xdr:rowOff>134730</xdr:rowOff>
    </xdr:to>
    <xdr:sp macro="" textlink="">
      <xdr:nvSpPr>
        <xdr:cNvPr id="415" name="フローチャート: 判断 414"/>
        <xdr:cNvSpPr/>
      </xdr:nvSpPr>
      <xdr:spPr>
        <a:xfrm>
          <a:off x="8699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151257</xdr:rowOff>
    </xdr:from>
    <xdr:ext cx="534377" cy="259045"/>
    <xdr:sp macro="" textlink="">
      <xdr:nvSpPr>
        <xdr:cNvPr id="416" name="テキスト ボックス 415"/>
        <xdr:cNvSpPr txBox="1"/>
      </xdr:nvSpPr>
      <xdr:spPr>
        <a:xfrm>
          <a:off x="8483111" y="1318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67768</xdr:rowOff>
    </xdr:from>
    <xdr:to>
      <xdr:col>41</xdr:col>
      <xdr:colOff>50800</xdr:colOff>
      <xdr:row>78</xdr:row>
      <xdr:rowOff>83640</xdr:rowOff>
    </xdr:to>
    <xdr:cxnSp macro="">
      <xdr:nvCxnSpPr>
        <xdr:cNvPr id="417" name="直線コネクタ 416"/>
        <xdr:cNvCxnSpPr/>
      </xdr:nvCxnSpPr>
      <xdr:spPr>
        <a:xfrm flipV="1">
          <a:off x="6972300" y="13440868"/>
          <a:ext cx="889000" cy="15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43659</xdr:rowOff>
    </xdr:from>
    <xdr:to>
      <xdr:col>41</xdr:col>
      <xdr:colOff>101600</xdr:colOff>
      <xdr:row>78</xdr:row>
      <xdr:rowOff>145259</xdr:rowOff>
    </xdr:to>
    <xdr:sp macro="" textlink="">
      <xdr:nvSpPr>
        <xdr:cNvPr id="418" name="フローチャート: 判断 417"/>
        <xdr:cNvSpPr/>
      </xdr:nvSpPr>
      <xdr:spPr>
        <a:xfrm>
          <a:off x="7810500" y="13416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136386</xdr:rowOff>
    </xdr:from>
    <xdr:ext cx="534377" cy="259045"/>
    <xdr:sp macro="" textlink="">
      <xdr:nvSpPr>
        <xdr:cNvPr id="419" name="テキスト ボックス 418"/>
        <xdr:cNvSpPr txBox="1"/>
      </xdr:nvSpPr>
      <xdr:spPr>
        <a:xfrm>
          <a:off x="7594111" y="13509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63998</xdr:rowOff>
    </xdr:from>
    <xdr:to>
      <xdr:col>36</xdr:col>
      <xdr:colOff>165100</xdr:colOff>
      <xdr:row>78</xdr:row>
      <xdr:rowOff>165598</xdr:rowOff>
    </xdr:to>
    <xdr:sp macro="" textlink="">
      <xdr:nvSpPr>
        <xdr:cNvPr id="420" name="フローチャート: 判断 419"/>
        <xdr:cNvSpPr/>
      </xdr:nvSpPr>
      <xdr:spPr>
        <a:xfrm>
          <a:off x="6921500" y="1343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156725</xdr:rowOff>
    </xdr:from>
    <xdr:ext cx="534377" cy="259045"/>
    <xdr:sp macro="" textlink="">
      <xdr:nvSpPr>
        <xdr:cNvPr id="421" name="テキスト ボックス 420"/>
        <xdr:cNvSpPr txBox="1"/>
      </xdr:nvSpPr>
      <xdr:spPr>
        <a:xfrm>
          <a:off x="6705111" y="13529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72090</xdr:rowOff>
    </xdr:from>
    <xdr:to>
      <xdr:col>55</xdr:col>
      <xdr:colOff>50800</xdr:colOff>
      <xdr:row>79</xdr:row>
      <xdr:rowOff>2240</xdr:rowOff>
    </xdr:to>
    <xdr:sp macro="" textlink="">
      <xdr:nvSpPr>
        <xdr:cNvPr id="427" name="楕円 426"/>
        <xdr:cNvSpPr/>
      </xdr:nvSpPr>
      <xdr:spPr>
        <a:xfrm>
          <a:off x="10426700" y="1344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169183</xdr:rowOff>
    </xdr:from>
    <xdr:ext cx="534377" cy="259045"/>
    <xdr:sp macro="" textlink="">
      <xdr:nvSpPr>
        <xdr:cNvPr id="428" name="商工費該当値テキスト"/>
        <xdr:cNvSpPr txBox="1"/>
      </xdr:nvSpPr>
      <xdr:spPr>
        <a:xfrm>
          <a:off x="10528300" y="13370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76960</xdr:rowOff>
    </xdr:from>
    <xdr:to>
      <xdr:col>50</xdr:col>
      <xdr:colOff>165100</xdr:colOff>
      <xdr:row>79</xdr:row>
      <xdr:rowOff>7110</xdr:rowOff>
    </xdr:to>
    <xdr:sp macro="" textlink="">
      <xdr:nvSpPr>
        <xdr:cNvPr id="429" name="楕円 428"/>
        <xdr:cNvSpPr/>
      </xdr:nvSpPr>
      <xdr:spPr>
        <a:xfrm>
          <a:off x="9588500" y="1345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169687</xdr:rowOff>
    </xdr:from>
    <xdr:ext cx="534377" cy="259045"/>
    <xdr:sp macro="" textlink="">
      <xdr:nvSpPr>
        <xdr:cNvPr id="430" name="テキスト ボックス 429"/>
        <xdr:cNvSpPr txBox="1"/>
      </xdr:nvSpPr>
      <xdr:spPr>
        <a:xfrm>
          <a:off x="9372111" y="1354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78240</xdr:rowOff>
    </xdr:from>
    <xdr:to>
      <xdr:col>46</xdr:col>
      <xdr:colOff>38100</xdr:colOff>
      <xdr:row>79</xdr:row>
      <xdr:rowOff>8390</xdr:rowOff>
    </xdr:to>
    <xdr:sp macro="" textlink="">
      <xdr:nvSpPr>
        <xdr:cNvPr id="431" name="楕円 430"/>
        <xdr:cNvSpPr/>
      </xdr:nvSpPr>
      <xdr:spPr>
        <a:xfrm>
          <a:off x="8699500" y="1345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170967</xdr:rowOff>
    </xdr:from>
    <xdr:ext cx="534377" cy="259045"/>
    <xdr:sp macro="" textlink="">
      <xdr:nvSpPr>
        <xdr:cNvPr id="432" name="テキスト ボックス 431"/>
        <xdr:cNvSpPr txBox="1"/>
      </xdr:nvSpPr>
      <xdr:spPr>
        <a:xfrm>
          <a:off x="8483111" y="13544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16968</xdr:rowOff>
    </xdr:from>
    <xdr:to>
      <xdr:col>41</xdr:col>
      <xdr:colOff>101600</xdr:colOff>
      <xdr:row>78</xdr:row>
      <xdr:rowOff>118568</xdr:rowOff>
    </xdr:to>
    <xdr:sp macro="" textlink="">
      <xdr:nvSpPr>
        <xdr:cNvPr id="433" name="楕円 432"/>
        <xdr:cNvSpPr/>
      </xdr:nvSpPr>
      <xdr:spPr>
        <a:xfrm>
          <a:off x="7810500" y="13390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135095</xdr:rowOff>
    </xdr:from>
    <xdr:ext cx="534377" cy="259045"/>
    <xdr:sp macro="" textlink="">
      <xdr:nvSpPr>
        <xdr:cNvPr id="434" name="テキスト ボックス 433"/>
        <xdr:cNvSpPr txBox="1"/>
      </xdr:nvSpPr>
      <xdr:spPr>
        <a:xfrm>
          <a:off x="7594111" y="13165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32840</xdr:rowOff>
    </xdr:from>
    <xdr:to>
      <xdr:col>36</xdr:col>
      <xdr:colOff>165100</xdr:colOff>
      <xdr:row>78</xdr:row>
      <xdr:rowOff>134440</xdr:rowOff>
    </xdr:to>
    <xdr:sp macro="" textlink="">
      <xdr:nvSpPr>
        <xdr:cNvPr id="435" name="楕円 434"/>
        <xdr:cNvSpPr/>
      </xdr:nvSpPr>
      <xdr:spPr>
        <a:xfrm>
          <a:off x="6921500" y="1340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150967</xdr:rowOff>
    </xdr:from>
    <xdr:ext cx="534377" cy="259045"/>
    <xdr:sp macro="" textlink="">
      <xdr:nvSpPr>
        <xdr:cNvPr id="436" name="テキスト ボックス 435"/>
        <xdr:cNvSpPr txBox="1"/>
      </xdr:nvSpPr>
      <xdr:spPr>
        <a:xfrm>
          <a:off x="6705111" y="13181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93469</xdr:rowOff>
    </xdr:from>
    <xdr:to>
      <xdr:col>54</xdr:col>
      <xdr:colOff>189865</xdr:colOff>
      <xdr:row>98</xdr:row>
      <xdr:rowOff>100678</xdr:rowOff>
    </xdr:to>
    <xdr:cxnSp macro="">
      <xdr:nvCxnSpPr>
        <xdr:cNvPr id="460" name="直線コネクタ 459"/>
        <xdr:cNvCxnSpPr/>
      </xdr:nvCxnSpPr>
      <xdr:spPr>
        <a:xfrm flipV="1">
          <a:off x="10475595" y="15695419"/>
          <a:ext cx="1270" cy="1207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104505</xdr:rowOff>
    </xdr:from>
    <xdr:ext cx="534377" cy="259045"/>
    <xdr:sp macro="" textlink="">
      <xdr:nvSpPr>
        <xdr:cNvPr id="461" name="土木費最小値テキスト"/>
        <xdr:cNvSpPr txBox="1"/>
      </xdr:nvSpPr>
      <xdr:spPr>
        <a:xfrm>
          <a:off x="10528300" y="1690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100678</xdr:rowOff>
    </xdr:from>
    <xdr:to>
      <xdr:col>55</xdr:col>
      <xdr:colOff>88900</xdr:colOff>
      <xdr:row>98</xdr:row>
      <xdr:rowOff>100678</xdr:rowOff>
    </xdr:to>
    <xdr:cxnSp macro="">
      <xdr:nvCxnSpPr>
        <xdr:cNvPr id="462" name="直線コネクタ 461"/>
        <xdr:cNvCxnSpPr/>
      </xdr:nvCxnSpPr>
      <xdr:spPr>
        <a:xfrm>
          <a:off x="10388600" y="16902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40146</xdr:rowOff>
    </xdr:from>
    <xdr:ext cx="599010" cy="259045"/>
    <xdr:sp macro="" textlink="">
      <xdr:nvSpPr>
        <xdr:cNvPr id="463" name="土木費最大値テキスト"/>
        <xdr:cNvSpPr txBox="1"/>
      </xdr:nvSpPr>
      <xdr:spPr>
        <a:xfrm>
          <a:off x="10528300" y="15470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173,567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93469</xdr:rowOff>
    </xdr:from>
    <xdr:to>
      <xdr:col>55</xdr:col>
      <xdr:colOff>88900</xdr:colOff>
      <xdr:row>91</xdr:row>
      <xdr:rowOff>93469</xdr:rowOff>
    </xdr:to>
    <xdr:cxnSp macro="">
      <xdr:nvCxnSpPr>
        <xdr:cNvPr id="464" name="直線コネクタ 463"/>
        <xdr:cNvCxnSpPr/>
      </xdr:nvCxnSpPr>
      <xdr:spPr>
        <a:xfrm>
          <a:off x="10388600" y="15695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154863</xdr:rowOff>
    </xdr:from>
    <xdr:to>
      <xdr:col>55</xdr:col>
      <xdr:colOff>0</xdr:colOff>
      <xdr:row>96</xdr:row>
      <xdr:rowOff>159855</xdr:rowOff>
    </xdr:to>
    <xdr:cxnSp macro="">
      <xdr:nvCxnSpPr>
        <xdr:cNvPr id="465" name="直線コネクタ 464"/>
        <xdr:cNvCxnSpPr/>
      </xdr:nvCxnSpPr>
      <xdr:spPr>
        <a:xfrm flipV="1">
          <a:off x="9639300" y="16614063"/>
          <a:ext cx="838200" cy="4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108774</xdr:rowOff>
    </xdr:from>
    <xdr:ext cx="534377" cy="259045"/>
    <xdr:sp macro="" textlink="">
      <xdr:nvSpPr>
        <xdr:cNvPr id="466" name="土木費平均値テキスト"/>
        <xdr:cNvSpPr txBox="1"/>
      </xdr:nvSpPr>
      <xdr:spPr>
        <a:xfrm>
          <a:off x="10528300" y="163965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85897</xdr:rowOff>
    </xdr:from>
    <xdr:to>
      <xdr:col>55</xdr:col>
      <xdr:colOff>50800</xdr:colOff>
      <xdr:row>97</xdr:row>
      <xdr:rowOff>16047</xdr:rowOff>
    </xdr:to>
    <xdr:sp macro="" textlink="">
      <xdr:nvSpPr>
        <xdr:cNvPr id="467" name="フローチャート: 判断 466"/>
        <xdr:cNvSpPr/>
      </xdr:nvSpPr>
      <xdr:spPr>
        <a:xfrm>
          <a:off x="10426700" y="16545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142520</xdr:rowOff>
    </xdr:from>
    <xdr:to>
      <xdr:col>50</xdr:col>
      <xdr:colOff>114300</xdr:colOff>
      <xdr:row>96</xdr:row>
      <xdr:rowOff>159855</xdr:rowOff>
    </xdr:to>
    <xdr:cxnSp macro="">
      <xdr:nvCxnSpPr>
        <xdr:cNvPr id="468" name="直線コネクタ 467"/>
        <xdr:cNvCxnSpPr/>
      </xdr:nvCxnSpPr>
      <xdr:spPr>
        <a:xfrm>
          <a:off x="8750300" y="16601720"/>
          <a:ext cx="889000" cy="17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82415</xdr:rowOff>
    </xdr:from>
    <xdr:to>
      <xdr:col>50</xdr:col>
      <xdr:colOff>165100</xdr:colOff>
      <xdr:row>97</xdr:row>
      <xdr:rowOff>12565</xdr:rowOff>
    </xdr:to>
    <xdr:sp macro="" textlink="">
      <xdr:nvSpPr>
        <xdr:cNvPr id="469" name="フローチャート: 判断 468"/>
        <xdr:cNvSpPr/>
      </xdr:nvSpPr>
      <xdr:spPr>
        <a:xfrm>
          <a:off x="95885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29092</xdr:rowOff>
    </xdr:from>
    <xdr:ext cx="534377" cy="259045"/>
    <xdr:sp macro="" textlink="">
      <xdr:nvSpPr>
        <xdr:cNvPr id="470" name="テキスト ボックス 469"/>
        <xdr:cNvSpPr txBox="1"/>
      </xdr:nvSpPr>
      <xdr:spPr>
        <a:xfrm>
          <a:off x="9372111" y="16316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142520</xdr:rowOff>
    </xdr:from>
    <xdr:to>
      <xdr:col>45</xdr:col>
      <xdr:colOff>177800</xdr:colOff>
      <xdr:row>96</xdr:row>
      <xdr:rowOff>166918</xdr:rowOff>
    </xdr:to>
    <xdr:cxnSp macro="">
      <xdr:nvCxnSpPr>
        <xdr:cNvPr id="471" name="直線コネクタ 470"/>
        <xdr:cNvCxnSpPr/>
      </xdr:nvCxnSpPr>
      <xdr:spPr>
        <a:xfrm flipV="1">
          <a:off x="7861300" y="16601720"/>
          <a:ext cx="889000" cy="24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99881</xdr:rowOff>
    </xdr:from>
    <xdr:to>
      <xdr:col>46</xdr:col>
      <xdr:colOff>38100</xdr:colOff>
      <xdr:row>97</xdr:row>
      <xdr:rowOff>30031</xdr:rowOff>
    </xdr:to>
    <xdr:sp macro="" textlink="">
      <xdr:nvSpPr>
        <xdr:cNvPr id="472" name="フローチャート: 判断 471"/>
        <xdr:cNvSpPr/>
      </xdr:nvSpPr>
      <xdr:spPr>
        <a:xfrm>
          <a:off x="8699500" y="165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21158</xdr:rowOff>
    </xdr:from>
    <xdr:ext cx="534377" cy="259045"/>
    <xdr:sp macro="" textlink="">
      <xdr:nvSpPr>
        <xdr:cNvPr id="473" name="テキスト ボックス 472"/>
        <xdr:cNvSpPr txBox="1"/>
      </xdr:nvSpPr>
      <xdr:spPr>
        <a:xfrm>
          <a:off x="8483111" y="16651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164069</xdr:rowOff>
    </xdr:from>
    <xdr:to>
      <xdr:col>41</xdr:col>
      <xdr:colOff>50800</xdr:colOff>
      <xdr:row>96</xdr:row>
      <xdr:rowOff>166918</xdr:rowOff>
    </xdr:to>
    <xdr:cxnSp macro="">
      <xdr:nvCxnSpPr>
        <xdr:cNvPr id="474" name="直線コネクタ 473"/>
        <xdr:cNvCxnSpPr/>
      </xdr:nvCxnSpPr>
      <xdr:spPr>
        <a:xfrm>
          <a:off x="6972300" y="16623269"/>
          <a:ext cx="889000" cy="2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83361</xdr:rowOff>
    </xdr:from>
    <xdr:to>
      <xdr:col>41</xdr:col>
      <xdr:colOff>101600</xdr:colOff>
      <xdr:row>97</xdr:row>
      <xdr:rowOff>13511</xdr:rowOff>
    </xdr:to>
    <xdr:sp macro="" textlink="">
      <xdr:nvSpPr>
        <xdr:cNvPr id="475" name="フローチャート: 判断 474"/>
        <xdr:cNvSpPr/>
      </xdr:nvSpPr>
      <xdr:spPr>
        <a:xfrm>
          <a:off x="7810500" y="16542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30038</xdr:rowOff>
    </xdr:from>
    <xdr:ext cx="534377" cy="259045"/>
    <xdr:sp macro="" textlink="">
      <xdr:nvSpPr>
        <xdr:cNvPr id="476" name="テキスト ボックス 475"/>
        <xdr:cNvSpPr txBox="1"/>
      </xdr:nvSpPr>
      <xdr:spPr>
        <a:xfrm>
          <a:off x="7594111" y="16317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97000</xdr:rowOff>
    </xdr:from>
    <xdr:to>
      <xdr:col>36</xdr:col>
      <xdr:colOff>165100</xdr:colOff>
      <xdr:row>97</xdr:row>
      <xdr:rowOff>27150</xdr:rowOff>
    </xdr:to>
    <xdr:sp macro="" textlink="">
      <xdr:nvSpPr>
        <xdr:cNvPr id="477" name="フローチャート: 判断 476"/>
        <xdr:cNvSpPr/>
      </xdr:nvSpPr>
      <xdr:spPr>
        <a:xfrm>
          <a:off x="6921500" y="165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43677</xdr:rowOff>
    </xdr:from>
    <xdr:ext cx="534377" cy="259045"/>
    <xdr:sp macro="" textlink="">
      <xdr:nvSpPr>
        <xdr:cNvPr id="478" name="テキスト ボックス 477"/>
        <xdr:cNvSpPr txBox="1"/>
      </xdr:nvSpPr>
      <xdr:spPr>
        <a:xfrm>
          <a:off x="6705111" y="16331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104063</xdr:rowOff>
    </xdr:from>
    <xdr:to>
      <xdr:col>55</xdr:col>
      <xdr:colOff>50800</xdr:colOff>
      <xdr:row>97</xdr:row>
      <xdr:rowOff>34213</xdr:rowOff>
    </xdr:to>
    <xdr:sp macro="" textlink="">
      <xdr:nvSpPr>
        <xdr:cNvPr id="484" name="楕円 483"/>
        <xdr:cNvSpPr/>
      </xdr:nvSpPr>
      <xdr:spPr>
        <a:xfrm>
          <a:off x="10426700" y="16563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82490</xdr:rowOff>
    </xdr:from>
    <xdr:ext cx="534377" cy="259045"/>
    <xdr:sp macro="" textlink="">
      <xdr:nvSpPr>
        <xdr:cNvPr id="485" name="土木費該当値テキスト"/>
        <xdr:cNvSpPr txBox="1"/>
      </xdr:nvSpPr>
      <xdr:spPr>
        <a:xfrm>
          <a:off x="10528300" y="16541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109055</xdr:rowOff>
    </xdr:from>
    <xdr:to>
      <xdr:col>50</xdr:col>
      <xdr:colOff>165100</xdr:colOff>
      <xdr:row>97</xdr:row>
      <xdr:rowOff>39205</xdr:rowOff>
    </xdr:to>
    <xdr:sp macro="" textlink="">
      <xdr:nvSpPr>
        <xdr:cNvPr id="486" name="楕円 485"/>
        <xdr:cNvSpPr/>
      </xdr:nvSpPr>
      <xdr:spPr>
        <a:xfrm>
          <a:off x="9588500" y="165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30332</xdr:rowOff>
    </xdr:from>
    <xdr:ext cx="534377" cy="259045"/>
    <xdr:sp macro="" textlink="">
      <xdr:nvSpPr>
        <xdr:cNvPr id="487" name="テキスト ボックス 486"/>
        <xdr:cNvSpPr txBox="1"/>
      </xdr:nvSpPr>
      <xdr:spPr>
        <a:xfrm>
          <a:off x="9372111" y="16660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91720</xdr:rowOff>
    </xdr:from>
    <xdr:to>
      <xdr:col>46</xdr:col>
      <xdr:colOff>38100</xdr:colOff>
      <xdr:row>97</xdr:row>
      <xdr:rowOff>21870</xdr:rowOff>
    </xdr:to>
    <xdr:sp macro="" textlink="">
      <xdr:nvSpPr>
        <xdr:cNvPr id="488" name="楕円 487"/>
        <xdr:cNvSpPr/>
      </xdr:nvSpPr>
      <xdr:spPr>
        <a:xfrm>
          <a:off x="8699500" y="1655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38397</xdr:rowOff>
    </xdr:from>
    <xdr:ext cx="534377" cy="259045"/>
    <xdr:sp macro="" textlink="">
      <xdr:nvSpPr>
        <xdr:cNvPr id="489" name="テキスト ボックス 488"/>
        <xdr:cNvSpPr txBox="1"/>
      </xdr:nvSpPr>
      <xdr:spPr>
        <a:xfrm>
          <a:off x="8483111" y="16326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116118</xdr:rowOff>
    </xdr:from>
    <xdr:to>
      <xdr:col>41</xdr:col>
      <xdr:colOff>101600</xdr:colOff>
      <xdr:row>97</xdr:row>
      <xdr:rowOff>46268</xdr:rowOff>
    </xdr:to>
    <xdr:sp macro="" textlink="">
      <xdr:nvSpPr>
        <xdr:cNvPr id="490" name="楕円 489"/>
        <xdr:cNvSpPr/>
      </xdr:nvSpPr>
      <xdr:spPr>
        <a:xfrm>
          <a:off x="7810500" y="16575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37395</xdr:rowOff>
    </xdr:from>
    <xdr:ext cx="534377" cy="259045"/>
    <xdr:sp macro="" textlink="">
      <xdr:nvSpPr>
        <xdr:cNvPr id="491" name="テキスト ボックス 490"/>
        <xdr:cNvSpPr txBox="1"/>
      </xdr:nvSpPr>
      <xdr:spPr>
        <a:xfrm>
          <a:off x="7594111" y="16668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113269</xdr:rowOff>
    </xdr:from>
    <xdr:to>
      <xdr:col>36</xdr:col>
      <xdr:colOff>165100</xdr:colOff>
      <xdr:row>97</xdr:row>
      <xdr:rowOff>43419</xdr:rowOff>
    </xdr:to>
    <xdr:sp macro="" textlink="">
      <xdr:nvSpPr>
        <xdr:cNvPr id="492" name="楕円 491"/>
        <xdr:cNvSpPr/>
      </xdr:nvSpPr>
      <xdr:spPr>
        <a:xfrm>
          <a:off x="6921500" y="1657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34546</xdr:rowOff>
    </xdr:from>
    <xdr:ext cx="534377" cy="259045"/>
    <xdr:sp macro="" textlink="">
      <xdr:nvSpPr>
        <xdr:cNvPr id="493" name="テキスト ボックス 492"/>
        <xdr:cNvSpPr txBox="1"/>
      </xdr:nvSpPr>
      <xdr:spPr>
        <a:xfrm>
          <a:off x="6705111" y="16665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142367</xdr:rowOff>
    </xdr:from>
    <xdr:to>
      <xdr:col>85</xdr:col>
      <xdr:colOff>126364</xdr:colOff>
      <xdr:row>37</xdr:row>
      <xdr:rowOff>168313</xdr:rowOff>
    </xdr:to>
    <xdr:cxnSp macro="">
      <xdr:nvCxnSpPr>
        <xdr:cNvPr id="517" name="直線コネクタ 516"/>
        <xdr:cNvCxnSpPr/>
      </xdr:nvCxnSpPr>
      <xdr:spPr>
        <a:xfrm flipV="1">
          <a:off x="16317595" y="5285867"/>
          <a:ext cx="1269" cy="1226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690</xdr:rowOff>
    </xdr:from>
    <xdr:ext cx="534377" cy="259045"/>
    <xdr:sp macro="" textlink="">
      <xdr:nvSpPr>
        <xdr:cNvPr id="518" name="消防費最小値テキスト"/>
        <xdr:cNvSpPr txBox="1"/>
      </xdr:nvSpPr>
      <xdr:spPr>
        <a:xfrm>
          <a:off x="16370300" y="651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168313</xdr:rowOff>
    </xdr:from>
    <xdr:to>
      <xdr:col>86</xdr:col>
      <xdr:colOff>25400</xdr:colOff>
      <xdr:row>37</xdr:row>
      <xdr:rowOff>168313</xdr:rowOff>
    </xdr:to>
    <xdr:cxnSp macro="">
      <xdr:nvCxnSpPr>
        <xdr:cNvPr id="519" name="直線コネクタ 518"/>
        <xdr:cNvCxnSpPr/>
      </xdr:nvCxnSpPr>
      <xdr:spPr>
        <a:xfrm>
          <a:off x="16230600" y="651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89044</xdr:rowOff>
    </xdr:from>
    <xdr:ext cx="534377" cy="259045"/>
    <xdr:sp macro="" textlink="">
      <xdr:nvSpPr>
        <xdr:cNvPr id="520" name="消防費最大値テキスト"/>
        <xdr:cNvSpPr txBox="1"/>
      </xdr:nvSpPr>
      <xdr:spPr>
        <a:xfrm>
          <a:off x="16370300" y="506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75,860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142367</xdr:rowOff>
    </xdr:from>
    <xdr:to>
      <xdr:col>86</xdr:col>
      <xdr:colOff>25400</xdr:colOff>
      <xdr:row>30</xdr:row>
      <xdr:rowOff>142367</xdr:rowOff>
    </xdr:to>
    <xdr:cxnSp macro="">
      <xdr:nvCxnSpPr>
        <xdr:cNvPr id="521" name="直線コネクタ 520"/>
        <xdr:cNvCxnSpPr/>
      </xdr:nvCxnSpPr>
      <xdr:spPr>
        <a:xfrm>
          <a:off x="16230600" y="5285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109830</xdr:rowOff>
    </xdr:from>
    <xdr:to>
      <xdr:col>85</xdr:col>
      <xdr:colOff>127000</xdr:colOff>
      <xdr:row>36</xdr:row>
      <xdr:rowOff>121222</xdr:rowOff>
    </xdr:to>
    <xdr:cxnSp macro="">
      <xdr:nvCxnSpPr>
        <xdr:cNvPr id="522" name="直線コネクタ 521"/>
        <xdr:cNvCxnSpPr/>
      </xdr:nvCxnSpPr>
      <xdr:spPr>
        <a:xfrm flipV="1">
          <a:off x="15481300" y="6282030"/>
          <a:ext cx="838200" cy="11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60151</xdr:rowOff>
    </xdr:from>
    <xdr:ext cx="534377" cy="259045"/>
    <xdr:sp macro="" textlink="">
      <xdr:nvSpPr>
        <xdr:cNvPr id="523" name="消防費平均値テキスト"/>
        <xdr:cNvSpPr txBox="1"/>
      </xdr:nvSpPr>
      <xdr:spPr>
        <a:xfrm>
          <a:off x="16370300" y="6060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37274</xdr:rowOff>
    </xdr:from>
    <xdr:to>
      <xdr:col>85</xdr:col>
      <xdr:colOff>177800</xdr:colOff>
      <xdr:row>36</xdr:row>
      <xdr:rowOff>138874</xdr:rowOff>
    </xdr:to>
    <xdr:sp macro="" textlink="">
      <xdr:nvSpPr>
        <xdr:cNvPr id="524" name="フローチャート: 判断 523"/>
        <xdr:cNvSpPr/>
      </xdr:nvSpPr>
      <xdr:spPr>
        <a:xfrm>
          <a:off x="162687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121222</xdr:rowOff>
    </xdr:from>
    <xdr:to>
      <xdr:col>81</xdr:col>
      <xdr:colOff>50800</xdr:colOff>
      <xdr:row>36</xdr:row>
      <xdr:rowOff>166808</xdr:rowOff>
    </xdr:to>
    <xdr:cxnSp macro="">
      <xdr:nvCxnSpPr>
        <xdr:cNvPr id="525" name="直線コネクタ 524"/>
        <xdr:cNvCxnSpPr/>
      </xdr:nvCxnSpPr>
      <xdr:spPr>
        <a:xfrm flipV="1">
          <a:off x="14592300" y="6293422"/>
          <a:ext cx="889000" cy="45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53086</xdr:rowOff>
    </xdr:from>
    <xdr:to>
      <xdr:col>81</xdr:col>
      <xdr:colOff>101600</xdr:colOff>
      <xdr:row>36</xdr:row>
      <xdr:rowOff>154686</xdr:rowOff>
    </xdr:to>
    <xdr:sp macro="" textlink="">
      <xdr:nvSpPr>
        <xdr:cNvPr id="526" name="フローチャート: 判断 525"/>
        <xdr:cNvSpPr/>
      </xdr:nvSpPr>
      <xdr:spPr>
        <a:xfrm>
          <a:off x="15430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171213</xdr:rowOff>
    </xdr:from>
    <xdr:ext cx="534377" cy="259045"/>
    <xdr:sp macro="" textlink="">
      <xdr:nvSpPr>
        <xdr:cNvPr id="527" name="テキスト ボックス 526"/>
        <xdr:cNvSpPr txBox="1"/>
      </xdr:nvSpPr>
      <xdr:spPr>
        <a:xfrm>
          <a:off x="15214111" y="600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134613</xdr:rowOff>
    </xdr:from>
    <xdr:to>
      <xdr:col>76</xdr:col>
      <xdr:colOff>114300</xdr:colOff>
      <xdr:row>36</xdr:row>
      <xdr:rowOff>166808</xdr:rowOff>
    </xdr:to>
    <xdr:cxnSp macro="">
      <xdr:nvCxnSpPr>
        <xdr:cNvPr id="528" name="直線コネクタ 527"/>
        <xdr:cNvCxnSpPr/>
      </xdr:nvCxnSpPr>
      <xdr:spPr>
        <a:xfrm>
          <a:off x="13703300" y="6306813"/>
          <a:ext cx="889000" cy="32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49886</xdr:rowOff>
    </xdr:from>
    <xdr:to>
      <xdr:col>76</xdr:col>
      <xdr:colOff>165100</xdr:colOff>
      <xdr:row>36</xdr:row>
      <xdr:rowOff>151486</xdr:rowOff>
    </xdr:to>
    <xdr:sp macro="" textlink="">
      <xdr:nvSpPr>
        <xdr:cNvPr id="529" name="フローチャート: 判断 528"/>
        <xdr:cNvSpPr/>
      </xdr:nvSpPr>
      <xdr:spPr>
        <a:xfrm>
          <a:off x="14541500" y="622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168013</xdr:rowOff>
    </xdr:from>
    <xdr:ext cx="534377" cy="259045"/>
    <xdr:sp macro="" textlink="">
      <xdr:nvSpPr>
        <xdr:cNvPr id="530" name="テキスト ボックス 529"/>
        <xdr:cNvSpPr txBox="1"/>
      </xdr:nvSpPr>
      <xdr:spPr>
        <a:xfrm>
          <a:off x="14325111" y="599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134613</xdr:rowOff>
    </xdr:from>
    <xdr:to>
      <xdr:col>71</xdr:col>
      <xdr:colOff>177800</xdr:colOff>
      <xdr:row>37</xdr:row>
      <xdr:rowOff>29401</xdr:rowOff>
    </xdr:to>
    <xdr:cxnSp macro="">
      <xdr:nvCxnSpPr>
        <xdr:cNvPr id="531" name="直線コネクタ 530"/>
        <xdr:cNvCxnSpPr/>
      </xdr:nvCxnSpPr>
      <xdr:spPr>
        <a:xfrm flipV="1">
          <a:off x="12814300" y="6306813"/>
          <a:ext cx="889000" cy="66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52572</xdr:rowOff>
    </xdr:from>
    <xdr:to>
      <xdr:col>72</xdr:col>
      <xdr:colOff>38100</xdr:colOff>
      <xdr:row>36</xdr:row>
      <xdr:rowOff>154172</xdr:rowOff>
    </xdr:to>
    <xdr:sp macro="" textlink="">
      <xdr:nvSpPr>
        <xdr:cNvPr id="532" name="フローチャート: 判断 531"/>
        <xdr:cNvSpPr/>
      </xdr:nvSpPr>
      <xdr:spPr>
        <a:xfrm>
          <a:off x="13652500" y="622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170699</xdr:rowOff>
    </xdr:from>
    <xdr:ext cx="534377" cy="259045"/>
    <xdr:sp macro="" textlink="">
      <xdr:nvSpPr>
        <xdr:cNvPr id="533" name="テキスト ボックス 532"/>
        <xdr:cNvSpPr txBox="1"/>
      </xdr:nvSpPr>
      <xdr:spPr>
        <a:xfrm>
          <a:off x="13436111" y="599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34722</xdr:rowOff>
    </xdr:from>
    <xdr:to>
      <xdr:col>67</xdr:col>
      <xdr:colOff>101600</xdr:colOff>
      <xdr:row>36</xdr:row>
      <xdr:rowOff>136322</xdr:rowOff>
    </xdr:to>
    <xdr:sp macro="" textlink="">
      <xdr:nvSpPr>
        <xdr:cNvPr id="534" name="フローチャート: 判断 533"/>
        <xdr:cNvSpPr/>
      </xdr:nvSpPr>
      <xdr:spPr>
        <a:xfrm>
          <a:off x="12763500" y="620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152849</xdr:rowOff>
    </xdr:from>
    <xdr:ext cx="534377" cy="259045"/>
    <xdr:sp macro="" textlink="">
      <xdr:nvSpPr>
        <xdr:cNvPr id="535" name="テキスト ボックス 534"/>
        <xdr:cNvSpPr txBox="1"/>
      </xdr:nvSpPr>
      <xdr:spPr>
        <a:xfrm>
          <a:off x="12547111" y="598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59030</xdr:rowOff>
    </xdr:from>
    <xdr:to>
      <xdr:col>85</xdr:col>
      <xdr:colOff>177800</xdr:colOff>
      <xdr:row>36</xdr:row>
      <xdr:rowOff>160630</xdr:rowOff>
    </xdr:to>
    <xdr:sp macro="" textlink="">
      <xdr:nvSpPr>
        <xdr:cNvPr id="541" name="楕円 540"/>
        <xdr:cNvSpPr/>
      </xdr:nvSpPr>
      <xdr:spPr>
        <a:xfrm>
          <a:off x="16268700" y="623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37457</xdr:rowOff>
    </xdr:from>
    <xdr:ext cx="534377" cy="259045"/>
    <xdr:sp macro="" textlink="">
      <xdr:nvSpPr>
        <xdr:cNvPr id="542" name="消防費該当値テキスト"/>
        <xdr:cNvSpPr txBox="1"/>
      </xdr:nvSpPr>
      <xdr:spPr>
        <a:xfrm>
          <a:off x="16370300" y="6209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70422</xdr:rowOff>
    </xdr:from>
    <xdr:to>
      <xdr:col>81</xdr:col>
      <xdr:colOff>101600</xdr:colOff>
      <xdr:row>37</xdr:row>
      <xdr:rowOff>572</xdr:rowOff>
    </xdr:to>
    <xdr:sp macro="" textlink="">
      <xdr:nvSpPr>
        <xdr:cNvPr id="543" name="楕円 542"/>
        <xdr:cNvSpPr/>
      </xdr:nvSpPr>
      <xdr:spPr>
        <a:xfrm>
          <a:off x="15430500" y="624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163149</xdr:rowOff>
    </xdr:from>
    <xdr:ext cx="534377" cy="259045"/>
    <xdr:sp macro="" textlink="">
      <xdr:nvSpPr>
        <xdr:cNvPr id="544" name="テキスト ボックス 543"/>
        <xdr:cNvSpPr txBox="1"/>
      </xdr:nvSpPr>
      <xdr:spPr>
        <a:xfrm>
          <a:off x="15214111" y="6335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116008</xdr:rowOff>
    </xdr:from>
    <xdr:to>
      <xdr:col>76</xdr:col>
      <xdr:colOff>165100</xdr:colOff>
      <xdr:row>37</xdr:row>
      <xdr:rowOff>46158</xdr:rowOff>
    </xdr:to>
    <xdr:sp macro="" textlink="">
      <xdr:nvSpPr>
        <xdr:cNvPr id="545" name="楕円 544"/>
        <xdr:cNvSpPr/>
      </xdr:nvSpPr>
      <xdr:spPr>
        <a:xfrm>
          <a:off x="14541500" y="628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37285</xdr:rowOff>
    </xdr:from>
    <xdr:ext cx="534377" cy="259045"/>
    <xdr:sp macro="" textlink="">
      <xdr:nvSpPr>
        <xdr:cNvPr id="546" name="テキスト ボックス 545"/>
        <xdr:cNvSpPr txBox="1"/>
      </xdr:nvSpPr>
      <xdr:spPr>
        <a:xfrm>
          <a:off x="14325111" y="6380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83813</xdr:rowOff>
    </xdr:from>
    <xdr:to>
      <xdr:col>72</xdr:col>
      <xdr:colOff>38100</xdr:colOff>
      <xdr:row>37</xdr:row>
      <xdr:rowOff>13963</xdr:rowOff>
    </xdr:to>
    <xdr:sp macro="" textlink="">
      <xdr:nvSpPr>
        <xdr:cNvPr id="547" name="楕円 546"/>
        <xdr:cNvSpPr/>
      </xdr:nvSpPr>
      <xdr:spPr>
        <a:xfrm>
          <a:off x="13652500" y="6256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5090</xdr:rowOff>
    </xdr:from>
    <xdr:ext cx="534377" cy="259045"/>
    <xdr:sp macro="" textlink="">
      <xdr:nvSpPr>
        <xdr:cNvPr id="548" name="テキスト ボックス 547"/>
        <xdr:cNvSpPr txBox="1"/>
      </xdr:nvSpPr>
      <xdr:spPr>
        <a:xfrm>
          <a:off x="13436111" y="634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150051</xdr:rowOff>
    </xdr:from>
    <xdr:to>
      <xdr:col>67</xdr:col>
      <xdr:colOff>101600</xdr:colOff>
      <xdr:row>37</xdr:row>
      <xdr:rowOff>80201</xdr:rowOff>
    </xdr:to>
    <xdr:sp macro="" textlink="">
      <xdr:nvSpPr>
        <xdr:cNvPr id="549" name="楕円 548"/>
        <xdr:cNvSpPr/>
      </xdr:nvSpPr>
      <xdr:spPr>
        <a:xfrm>
          <a:off x="12763500" y="6322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71328</xdr:rowOff>
    </xdr:from>
    <xdr:ext cx="534377" cy="259045"/>
    <xdr:sp macro="" textlink="">
      <xdr:nvSpPr>
        <xdr:cNvPr id="550" name="テキスト ボックス 549"/>
        <xdr:cNvSpPr txBox="1"/>
      </xdr:nvSpPr>
      <xdr:spPr>
        <a:xfrm>
          <a:off x="12547111" y="6414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70510</xdr:rowOff>
    </xdr:from>
    <xdr:to>
      <xdr:col>85</xdr:col>
      <xdr:colOff>126364</xdr:colOff>
      <xdr:row>58</xdr:row>
      <xdr:rowOff>67622</xdr:rowOff>
    </xdr:to>
    <xdr:cxnSp macro="">
      <xdr:nvCxnSpPr>
        <xdr:cNvPr id="574" name="直線コネクタ 573"/>
        <xdr:cNvCxnSpPr/>
      </xdr:nvCxnSpPr>
      <xdr:spPr>
        <a:xfrm flipV="1">
          <a:off x="16317595" y="8814460"/>
          <a:ext cx="1269" cy="1197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71449</xdr:rowOff>
    </xdr:from>
    <xdr:ext cx="534377" cy="259045"/>
    <xdr:sp macro="" textlink="">
      <xdr:nvSpPr>
        <xdr:cNvPr id="575" name="教育費最小値テキスト"/>
        <xdr:cNvSpPr txBox="1"/>
      </xdr:nvSpPr>
      <xdr:spPr>
        <a:xfrm>
          <a:off x="16370300" y="1001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67622</xdr:rowOff>
    </xdr:from>
    <xdr:to>
      <xdr:col>86</xdr:col>
      <xdr:colOff>25400</xdr:colOff>
      <xdr:row>58</xdr:row>
      <xdr:rowOff>67622</xdr:rowOff>
    </xdr:to>
    <xdr:cxnSp macro="">
      <xdr:nvCxnSpPr>
        <xdr:cNvPr id="576" name="直線コネクタ 575"/>
        <xdr:cNvCxnSpPr/>
      </xdr:nvCxnSpPr>
      <xdr:spPr>
        <a:xfrm>
          <a:off x="16230600" y="10011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17187</xdr:rowOff>
    </xdr:from>
    <xdr:ext cx="599010" cy="259045"/>
    <xdr:sp macro="" textlink="">
      <xdr:nvSpPr>
        <xdr:cNvPr id="577" name="教育費最大値テキスト"/>
        <xdr:cNvSpPr txBox="1"/>
      </xdr:nvSpPr>
      <xdr:spPr>
        <a:xfrm>
          <a:off x="16370300" y="858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176,580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70510</xdr:rowOff>
    </xdr:from>
    <xdr:to>
      <xdr:col>86</xdr:col>
      <xdr:colOff>25400</xdr:colOff>
      <xdr:row>51</xdr:row>
      <xdr:rowOff>70510</xdr:rowOff>
    </xdr:to>
    <xdr:cxnSp macro="">
      <xdr:nvCxnSpPr>
        <xdr:cNvPr id="578" name="直線コネクタ 577"/>
        <xdr:cNvCxnSpPr/>
      </xdr:nvCxnSpPr>
      <xdr:spPr>
        <a:xfrm>
          <a:off x="16230600" y="881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169433</xdr:rowOff>
    </xdr:from>
    <xdr:to>
      <xdr:col>85</xdr:col>
      <xdr:colOff>127000</xdr:colOff>
      <xdr:row>57</xdr:row>
      <xdr:rowOff>46469</xdr:rowOff>
    </xdr:to>
    <xdr:cxnSp macro="">
      <xdr:nvCxnSpPr>
        <xdr:cNvPr id="579" name="直線コネクタ 578"/>
        <xdr:cNvCxnSpPr/>
      </xdr:nvCxnSpPr>
      <xdr:spPr>
        <a:xfrm flipV="1">
          <a:off x="15481300" y="9770633"/>
          <a:ext cx="838200" cy="48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74827</xdr:rowOff>
    </xdr:from>
    <xdr:ext cx="534377" cy="259045"/>
    <xdr:sp macro="" textlink="">
      <xdr:nvSpPr>
        <xdr:cNvPr id="580" name="教育費平均値テキスト"/>
        <xdr:cNvSpPr txBox="1"/>
      </xdr:nvSpPr>
      <xdr:spPr>
        <a:xfrm>
          <a:off x="16370300" y="9504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51950</xdr:rowOff>
    </xdr:from>
    <xdr:to>
      <xdr:col>85</xdr:col>
      <xdr:colOff>177800</xdr:colOff>
      <xdr:row>56</xdr:row>
      <xdr:rowOff>153550</xdr:rowOff>
    </xdr:to>
    <xdr:sp macro="" textlink="">
      <xdr:nvSpPr>
        <xdr:cNvPr id="581" name="フローチャート: 判断 580"/>
        <xdr:cNvSpPr/>
      </xdr:nvSpPr>
      <xdr:spPr>
        <a:xfrm>
          <a:off x="162687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118844</xdr:rowOff>
    </xdr:from>
    <xdr:to>
      <xdr:col>81</xdr:col>
      <xdr:colOff>50800</xdr:colOff>
      <xdr:row>57</xdr:row>
      <xdr:rowOff>46469</xdr:rowOff>
    </xdr:to>
    <xdr:cxnSp macro="">
      <xdr:nvCxnSpPr>
        <xdr:cNvPr id="582" name="直線コネクタ 581"/>
        <xdr:cNvCxnSpPr/>
      </xdr:nvCxnSpPr>
      <xdr:spPr>
        <a:xfrm>
          <a:off x="14592300" y="9720044"/>
          <a:ext cx="889000" cy="9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47402</xdr:rowOff>
    </xdr:from>
    <xdr:to>
      <xdr:col>81</xdr:col>
      <xdr:colOff>101600</xdr:colOff>
      <xdr:row>56</xdr:row>
      <xdr:rowOff>149002</xdr:rowOff>
    </xdr:to>
    <xdr:sp macro="" textlink="">
      <xdr:nvSpPr>
        <xdr:cNvPr id="583" name="フローチャート: 判断 582"/>
        <xdr:cNvSpPr/>
      </xdr:nvSpPr>
      <xdr:spPr>
        <a:xfrm>
          <a:off x="15430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165529</xdr:rowOff>
    </xdr:from>
    <xdr:ext cx="534377" cy="259045"/>
    <xdr:sp macro="" textlink="">
      <xdr:nvSpPr>
        <xdr:cNvPr id="584" name="テキスト ボックス 583"/>
        <xdr:cNvSpPr txBox="1"/>
      </xdr:nvSpPr>
      <xdr:spPr>
        <a:xfrm>
          <a:off x="15214111" y="9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118844</xdr:rowOff>
    </xdr:from>
    <xdr:to>
      <xdr:col>76</xdr:col>
      <xdr:colOff>114300</xdr:colOff>
      <xdr:row>56</xdr:row>
      <xdr:rowOff>134831</xdr:rowOff>
    </xdr:to>
    <xdr:cxnSp macro="">
      <xdr:nvCxnSpPr>
        <xdr:cNvPr id="585" name="直線コネクタ 584"/>
        <xdr:cNvCxnSpPr/>
      </xdr:nvCxnSpPr>
      <xdr:spPr>
        <a:xfrm flipV="1">
          <a:off x="13703300" y="9720044"/>
          <a:ext cx="889000" cy="15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51013</xdr:rowOff>
    </xdr:from>
    <xdr:to>
      <xdr:col>76</xdr:col>
      <xdr:colOff>165100</xdr:colOff>
      <xdr:row>56</xdr:row>
      <xdr:rowOff>152613</xdr:rowOff>
    </xdr:to>
    <xdr:sp macro="" textlink="">
      <xdr:nvSpPr>
        <xdr:cNvPr id="586" name="フローチャート: 判断 585"/>
        <xdr:cNvSpPr/>
      </xdr:nvSpPr>
      <xdr:spPr>
        <a:xfrm>
          <a:off x="14541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169140</xdr:rowOff>
    </xdr:from>
    <xdr:ext cx="534377" cy="259045"/>
    <xdr:sp macro="" textlink="">
      <xdr:nvSpPr>
        <xdr:cNvPr id="587" name="テキスト ボックス 586"/>
        <xdr:cNvSpPr txBox="1"/>
      </xdr:nvSpPr>
      <xdr:spPr>
        <a:xfrm>
          <a:off x="14325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102095</xdr:rowOff>
    </xdr:from>
    <xdr:to>
      <xdr:col>71</xdr:col>
      <xdr:colOff>177800</xdr:colOff>
      <xdr:row>56</xdr:row>
      <xdr:rowOff>134831</xdr:rowOff>
    </xdr:to>
    <xdr:cxnSp macro="">
      <xdr:nvCxnSpPr>
        <xdr:cNvPr id="588" name="直線コネクタ 587"/>
        <xdr:cNvCxnSpPr/>
      </xdr:nvCxnSpPr>
      <xdr:spPr>
        <a:xfrm>
          <a:off x="12814300" y="9531845"/>
          <a:ext cx="889000" cy="204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41633</xdr:rowOff>
    </xdr:from>
    <xdr:to>
      <xdr:col>72</xdr:col>
      <xdr:colOff>38100</xdr:colOff>
      <xdr:row>56</xdr:row>
      <xdr:rowOff>143233</xdr:rowOff>
    </xdr:to>
    <xdr:sp macro="" textlink="">
      <xdr:nvSpPr>
        <xdr:cNvPr id="589" name="フローチャート: 判断 588"/>
        <xdr:cNvSpPr/>
      </xdr:nvSpPr>
      <xdr:spPr>
        <a:xfrm>
          <a:off x="13652500" y="964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159760</xdr:rowOff>
    </xdr:from>
    <xdr:ext cx="534377" cy="259045"/>
    <xdr:sp macro="" textlink="">
      <xdr:nvSpPr>
        <xdr:cNvPr id="590" name="テキスト ボックス 589"/>
        <xdr:cNvSpPr txBox="1"/>
      </xdr:nvSpPr>
      <xdr:spPr>
        <a:xfrm>
          <a:off x="13436111" y="941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95765</xdr:rowOff>
    </xdr:from>
    <xdr:to>
      <xdr:col>67</xdr:col>
      <xdr:colOff>101600</xdr:colOff>
      <xdr:row>57</xdr:row>
      <xdr:rowOff>25915</xdr:rowOff>
    </xdr:to>
    <xdr:sp macro="" textlink="">
      <xdr:nvSpPr>
        <xdr:cNvPr id="591" name="フローチャート: 判断 590"/>
        <xdr:cNvSpPr/>
      </xdr:nvSpPr>
      <xdr:spPr>
        <a:xfrm>
          <a:off x="12763500" y="969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17042</xdr:rowOff>
    </xdr:from>
    <xdr:ext cx="534377" cy="259045"/>
    <xdr:sp macro="" textlink="">
      <xdr:nvSpPr>
        <xdr:cNvPr id="592" name="テキスト ボックス 591"/>
        <xdr:cNvSpPr txBox="1"/>
      </xdr:nvSpPr>
      <xdr:spPr>
        <a:xfrm>
          <a:off x="12547111" y="9789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118633</xdr:rowOff>
    </xdr:from>
    <xdr:to>
      <xdr:col>85</xdr:col>
      <xdr:colOff>177800</xdr:colOff>
      <xdr:row>57</xdr:row>
      <xdr:rowOff>48783</xdr:rowOff>
    </xdr:to>
    <xdr:sp macro="" textlink="">
      <xdr:nvSpPr>
        <xdr:cNvPr id="598" name="楕円 597"/>
        <xdr:cNvSpPr/>
      </xdr:nvSpPr>
      <xdr:spPr>
        <a:xfrm>
          <a:off x="16268700" y="9719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97060</xdr:rowOff>
    </xdr:from>
    <xdr:ext cx="534377" cy="259045"/>
    <xdr:sp macro="" textlink="">
      <xdr:nvSpPr>
        <xdr:cNvPr id="599" name="教育費該当値テキスト"/>
        <xdr:cNvSpPr txBox="1"/>
      </xdr:nvSpPr>
      <xdr:spPr>
        <a:xfrm>
          <a:off x="16370300" y="9698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167119</xdr:rowOff>
    </xdr:from>
    <xdr:to>
      <xdr:col>81</xdr:col>
      <xdr:colOff>101600</xdr:colOff>
      <xdr:row>57</xdr:row>
      <xdr:rowOff>97269</xdr:rowOff>
    </xdr:to>
    <xdr:sp macro="" textlink="">
      <xdr:nvSpPr>
        <xdr:cNvPr id="600" name="楕円 599"/>
        <xdr:cNvSpPr/>
      </xdr:nvSpPr>
      <xdr:spPr>
        <a:xfrm>
          <a:off x="15430500" y="976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88396</xdr:rowOff>
    </xdr:from>
    <xdr:ext cx="534377" cy="259045"/>
    <xdr:sp macro="" textlink="">
      <xdr:nvSpPr>
        <xdr:cNvPr id="601" name="テキスト ボックス 600"/>
        <xdr:cNvSpPr txBox="1"/>
      </xdr:nvSpPr>
      <xdr:spPr>
        <a:xfrm>
          <a:off x="15214111" y="9861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68044</xdr:rowOff>
    </xdr:from>
    <xdr:to>
      <xdr:col>76</xdr:col>
      <xdr:colOff>165100</xdr:colOff>
      <xdr:row>56</xdr:row>
      <xdr:rowOff>169644</xdr:rowOff>
    </xdr:to>
    <xdr:sp macro="" textlink="">
      <xdr:nvSpPr>
        <xdr:cNvPr id="602" name="楕円 601"/>
        <xdr:cNvSpPr/>
      </xdr:nvSpPr>
      <xdr:spPr>
        <a:xfrm>
          <a:off x="14541500" y="9669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160771</xdr:rowOff>
    </xdr:from>
    <xdr:ext cx="534377" cy="259045"/>
    <xdr:sp macro="" textlink="">
      <xdr:nvSpPr>
        <xdr:cNvPr id="603" name="テキスト ボックス 602"/>
        <xdr:cNvSpPr txBox="1"/>
      </xdr:nvSpPr>
      <xdr:spPr>
        <a:xfrm>
          <a:off x="14325111" y="976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84031</xdr:rowOff>
    </xdr:from>
    <xdr:to>
      <xdr:col>72</xdr:col>
      <xdr:colOff>38100</xdr:colOff>
      <xdr:row>57</xdr:row>
      <xdr:rowOff>14181</xdr:rowOff>
    </xdr:to>
    <xdr:sp macro="" textlink="">
      <xdr:nvSpPr>
        <xdr:cNvPr id="604" name="楕円 603"/>
        <xdr:cNvSpPr/>
      </xdr:nvSpPr>
      <xdr:spPr>
        <a:xfrm>
          <a:off x="13652500" y="9685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5308</xdr:rowOff>
    </xdr:from>
    <xdr:ext cx="534377" cy="259045"/>
    <xdr:sp macro="" textlink="">
      <xdr:nvSpPr>
        <xdr:cNvPr id="605" name="テキスト ボックス 604"/>
        <xdr:cNvSpPr txBox="1"/>
      </xdr:nvSpPr>
      <xdr:spPr>
        <a:xfrm>
          <a:off x="13436111" y="9777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51295</xdr:rowOff>
    </xdr:from>
    <xdr:to>
      <xdr:col>67</xdr:col>
      <xdr:colOff>101600</xdr:colOff>
      <xdr:row>55</xdr:row>
      <xdr:rowOff>152895</xdr:rowOff>
    </xdr:to>
    <xdr:sp macro="" textlink="">
      <xdr:nvSpPr>
        <xdr:cNvPr id="606" name="楕円 605"/>
        <xdr:cNvSpPr/>
      </xdr:nvSpPr>
      <xdr:spPr>
        <a:xfrm>
          <a:off x="12763500" y="948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169422</xdr:rowOff>
    </xdr:from>
    <xdr:ext cx="534377" cy="259045"/>
    <xdr:sp macro="" textlink="">
      <xdr:nvSpPr>
        <xdr:cNvPr id="607" name="テキスト ボックス 606"/>
        <xdr:cNvSpPr txBox="1"/>
      </xdr:nvSpPr>
      <xdr:spPr>
        <a:xfrm>
          <a:off x="12547111" y="9256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62624</xdr:rowOff>
    </xdr:from>
    <xdr:to>
      <xdr:col>85</xdr:col>
      <xdr:colOff>126364</xdr:colOff>
      <xdr:row>79</xdr:row>
      <xdr:rowOff>44450</xdr:rowOff>
    </xdr:to>
    <xdr:cxnSp macro="">
      <xdr:nvCxnSpPr>
        <xdr:cNvPr id="631" name="直線コネクタ 630"/>
        <xdr:cNvCxnSpPr/>
      </xdr:nvCxnSpPr>
      <xdr:spPr>
        <a:xfrm flipV="1">
          <a:off x="16317595" y="12235574"/>
          <a:ext cx="1269" cy="135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9301</xdr:rowOff>
    </xdr:from>
    <xdr:ext cx="599010" cy="259045"/>
    <xdr:sp macro="" textlink="">
      <xdr:nvSpPr>
        <xdr:cNvPr id="634" name="災害復旧費最大値テキスト"/>
        <xdr:cNvSpPr txBox="1"/>
      </xdr:nvSpPr>
      <xdr:spPr>
        <a:xfrm>
          <a:off x="16370300" y="1201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106,569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62624</xdr:rowOff>
    </xdr:from>
    <xdr:to>
      <xdr:col>86</xdr:col>
      <xdr:colOff>25400</xdr:colOff>
      <xdr:row>71</xdr:row>
      <xdr:rowOff>62624</xdr:rowOff>
    </xdr:to>
    <xdr:cxnSp macro="">
      <xdr:nvCxnSpPr>
        <xdr:cNvPr id="635" name="直線コネクタ 634"/>
        <xdr:cNvCxnSpPr/>
      </xdr:nvCxnSpPr>
      <xdr:spPr>
        <a:xfrm>
          <a:off x="16230600" y="12235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43421</xdr:rowOff>
    </xdr:from>
    <xdr:to>
      <xdr:col>85</xdr:col>
      <xdr:colOff>127000</xdr:colOff>
      <xdr:row>79</xdr:row>
      <xdr:rowOff>44107</xdr:rowOff>
    </xdr:to>
    <xdr:cxnSp macro="">
      <xdr:nvCxnSpPr>
        <xdr:cNvPr id="636" name="直線コネクタ 635"/>
        <xdr:cNvCxnSpPr/>
      </xdr:nvCxnSpPr>
      <xdr:spPr>
        <a:xfrm flipV="1">
          <a:off x="15481300" y="13587971"/>
          <a:ext cx="8382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72280</xdr:rowOff>
    </xdr:from>
    <xdr:ext cx="469744" cy="259045"/>
    <xdr:sp macro="" textlink="">
      <xdr:nvSpPr>
        <xdr:cNvPr id="637" name="災害復旧費平均値テキスト"/>
        <xdr:cNvSpPr txBox="1"/>
      </xdr:nvSpPr>
      <xdr:spPr>
        <a:xfrm>
          <a:off x="16370300" y="13273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49403</xdr:rowOff>
    </xdr:from>
    <xdr:to>
      <xdr:col>85</xdr:col>
      <xdr:colOff>177800</xdr:colOff>
      <xdr:row>78</xdr:row>
      <xdr:rowOff>151003</xdr:rowOff>
    </xdr:to>
    <xdr:sp macro="" textlink="">
      <xdr:nvSpPr>
        <xdr:cNvPr id="638" name="フローチャート: 判断 637"/>
        <xdr:cNvSpPr/>
      </xdr:nvSpPr>
      <xdr:spPr>
        <a:xfrm>
          <a:off x="162687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44107</xdr:rowOff>
    </xdr:from>
    <xdr:to>
      <xdr:col>81</xdr:col>
      <xdr:colOff>50800</xdr:colOff>
      <xdr:row>79</xdr:row>
      <xdr:rowOff>44450</xdr:rowOff>
    </xdr:to>
    <xdr:cxnSp macro="">
      <xdr:nvCxnSpPr>
        <xdr:cNvPr id="639" name="直線コネクタ 638"/>
        <xdr:cNvCxnSpPr/>
      </xdr:nvCxnSpPr>
      <xdr:spPr>
        <a:xfrm flipV="1">
          <a:off x="14592300" y="13588657"/>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97346</xdr:rowOff>
    </xdr:from>
    <xdr:to>
      <xdr:col>81</xdr:col>
      <xdr:colOff>101600</xdr:colOff>
      <xdr:row>79</xdr:row>
      <xdr:rowOff>27496</xdr:rowOff>
    </xdr:to>
    <xdr:sp macro="" textlink="">
      <xdr:nvSpPr>
        <xdr:cNvPr id="640" name="フローチャート: 判断 639"/>
        <xdr:cNvSpPr/>
      </xdr:nvSpPr>
      <xdr:spPr>
        <a:xfrm>
          <a:off x="15430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44023</xdr:rowOff>
    </xdr:from>
    <xdr:ext cx="469744" cy="259045"/>
    <xdr:sp macro="" textlink="">
      <xdr:nvSpPr>
        <xdr:cNvPr id="641" name="テキスト ボックス 640"/>
        <xdr:cNvSpPr txBox="1"/>
      </xdr:nvSpPr>
      <xdr:spPr>
        <a:xfrm>
          <a:off x="15246428" y="1324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2" name="直線コネクタ 641"/>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111785</xdr:rowOff>
    </xdr:from>
    <xdr:to>
      <xdr:col>76</xdr:col>
      <xdr:colOff>165100</xdr:colOff>
      <xdr:row>79</xdr:row>
      <xdr:rowOff>41935</xdr:rowOff>
    </xdr:to>
    <xdr:sp macro="" textlink="">
      <xdr:nvSpPr>
        <xdr:cNvPr id="643" name="フローチャート: 判断 642"/>
        <xdr:cNvSpPr/>
      </xdr:nvSpPr>
      <xdr:spPr>
        <a:xfrm>
          <a:off x="14541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58462</xdr:rowOff>
    </xdr:from>
    <xdr:ext cx="469744" cy="259045"/>
    <xdr:sp macro="" textlink="">
      <xdr:nvSpPr>
        <xdr:cNvPr id="644" name="テキスト ボックス 643"/>
        <xdr:cNvSpPr txBox="1"/>
      </xdr:nvSpPr>
      <xdr:spPr>
        <a:xfrm>
          <a:off x="14357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40500</xdr:rowOff>
    </xdr:from>
    <xdr:to>
      <xdr:col>71</xdr:col>
      <xdr:colOff>177800</xdr:colOff>
      <xdr:row>79</xdr:row>
      <xdr:rowOff>44450</xdr:rowOff>
    </xdr:to>
    <xdr:cxnSp macro="">
      <xdr:nvCxnSpPr>
        <xdr:cNvPr id="645" name="直線コネクタ 644"/>
        <xdr:cNvCxnSpPr/>
      </xdr:nvCxnSpPr>
      <xdr:spPr>
        <a:xfrm>
          <a:off x="12814300" y="13585050"/>
          <a:ext cx="889000" cy="3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133680</xdr:rowOff>
    </xdr:from>
    <xdr:to>
      <xdr:col>72</xdr:col>
      <xdr:colOff>38100</xdr:colOff>
      <xdr:row>79</xdr:row>
      <xdr:rowOff>63830</xdr:rowOff>
    </xdr:to>
    <xdr:sp macro="" textlink="">
      <xdr:nvSpPr>
        <xdr:cNvPr id="646" name="フローチャート: 判断 645"/>
        <xdr:cNvSpPr/>
      </xdr:nvSpPr>
      <xdr:spPr>
        <a:xfrm>
          <a:off x="13652500" y="1350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80357</xdr:rowOff>
    </xdr:from>
    <xdr:ext cx="469744" cy="259045"/>
    <xdr:sp macro="" textlink="">
      <xdr:nvSpPr>
        <xdr:cNvPr id="647" name="テキスト ボックス 646"/>
        <xdr:cNvSpPr txBox="1"/>
      </xdr:nvSpPr>
      <xdr:spPr>
        <a:xfrm>
          <a:off x="13468428" y="1328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108420</xdr:rowOff>
    </xdr:from>
    <xdr:to>
      <xdr:col>67</xdr:col>
      <xdr:colOff>101600</xdr:colOff>
      <xdr:row>79</xdr:row>
      <xdr:rowOff>38570</xdr:rowOff>
    </xdr:to>
    <xdr:sp macro="" textlink="">
      <xdr:nvSpPr>
        <xdr:cNvPr id="648" name="フローチャート: 判断 647"/>
        <xdr:cNvSpPr/>
      </xdr:nvSpPr>
      <xdr:spPr>
        <a:xfrm>
          <a:off x="12763500" y="1348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55097</xdr:rowOff>
    </xdr:from>
    <xdr:ext cx="469744" cy="259045"/>
    <xdr:sp macro="" textlink="">
      <xdr:nvSpPr>
        <xdr:cNvPr id="649" name="テキスト ボックス 648"/>
        <xdr:cNvSpPr txBox="1"/>
      </xdr:nvSpPr>
      <xdr:spPr>
        <a:xfrm>
          <a:off x="12579428" y="13256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164071</xdr:rowOff>
    </xdr:from>
    <xdr:to>
      <xdr:col>85</xdr:col>
      <xdr:colOff>177800</xdr:colOff>
      <xdr:row>79</xdr:row>
      <xdr:rowOff>94221</xdr:rowOff>
    </xdr:to>
    <xdr:sp macro="" textlink="">
      <xdr:nvSpPr>
        <xdr:cNvPr id="655" name="楕円 654"/>
        <xdr:cNvSpPr/>
      </xdr:nvSpPr>
      <xdr:spPr>
        <a:xfrm>
          <a:off x="16268700" y="13537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78998</xdr:rowOff>
    </xdr:from>
    <xdr:ext cx="313932" cy="259045"/>
    <xdr:sp macro="" textlink="">
      <xdr:nvSpPr>
        <xdr:cNvPr id="656" name="災害復旧費該当値テキスト"/>
        <xdr:cNvSpPr txBox="1"/>
      </xdr:nvSpPr>
      <xdr:spPr>
        <a:xfrm>
          <a:off x="16370300" y="134520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164757</xdr:rowOff>
    </xdr:from>
    <xdr:to>
      <xdr:col>81</xdr:col>
      <xdr:colOff>101600</xdr:colOff>
      <xdr:row>79</xdr:row>
      <xdr:rowOff>94907</xdr:rowOff>
    </xdr:to>
    <xdr:sp macro="" textlink="">
      <xdr:nvSpPr>
        <xdr:cNvPr id="657" name="楕円 656"/>
        <xdr:cNvSpPr/>
      </xdr:nvSpPr>
      <xdr:spPr>
        <a:xfrm>
          <a:off x="15430500" y="1353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86034</xdr:rowOff>
    </xdr:from>
    <xdr:ext cx="313932" cy="259045"/>
    <xdr:sp macro="" textlink="">
      <xdr:nvSpPr>
        <xdr:cNvPr id="658" name="テキスト ボックス 657"/>
        <xdr:cNvSpPr txBox="1"/>
      </xdr:nvSpPr>
      <xdr:spPr>
        <a:xfrm>
          <a:off x="15324333" y="136305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9" name="楕円 658"/>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0" name="テキスト ボックス 659"/>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1" name="楕円 660"/>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2" name="テキスト ボックス 661"/>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161150</xdr:rowOff>
    </xdr:from>
    <xdr:to>
      <xdr:col>67</xdr:col>
      <xdr:colOff>101600</xdr:colOff>
      <xdr:row>79</xdr:row>
      <xdr:rowOff>91300</xdr:rowOff>
    </xdr:to>
    <xdr:sp macro="" textlink="">
      <xdr:nvSpPr>
        <xdr:cNvPr id="663" name="楕円 662"/>
        <xdr:cNvSpPr/>
      </xdr:nvSpPr>
      <xdr:spPr>
        <a:xfrm>
          <a:off x="12763500" y="1353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82427</xdr:rowOff>
    </xdr:from>
    <xdr:ext cx="378565" cy="259045"/>
    <xdr:sp macro="" textlink="">
      <xdr:nvSpPr>
        <xdr:cNvPr id="664" name="テキスト ボックス 663"/>
        <xdr:cNvSpPr txBox="1"/>
      </xdr:nvSpPr>
      <xdr:spPr>
        <a:xfrm>
          <a:off x="12625017" y="136269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162964</xdr:rowOff>
    </xdr:from>
    <xdr:to>
      <xdr:col>85</xdr:col>
      <xdr:colOff>126364</xdr:colOff>
      <xdr:row>98</xdr:row>
      <xdr:rowOff>119191</xdr:rowOff>
    </xdr:to>
    <xdr:cxnSp macro="">
      <xdr:nvCxnSpPr>
        <xdr:cNvPr id="688" name="直線コネクタ 687"/>
        <xdr:cNvCxnSpPr/>
      </xdr:nvCxnSpPr>
      <xdr:spPr>
        <a:xfrm flipV="1">
          <a:off x="16317595" y="15422014"/>
          <a:ext cx="1269" cy="149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123018</xdr:rowOff>
    </xdr:from>
    <xdr:ext cx="534377" cy="259045"/>
    <xdr:sp macro="" textlink="">
      <xdr:nvSpPr>
        <xdr:cNvPr id="689" name="公債費最小値テキスト"/>
        <xdr:cNvSpPr txBox="1"/>
      </xdr:nvSpPr>
      <xdr:spPr>
        <a:xfrm>
          <a:off x="16370300" y="1692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119191</xdr:rowOff>
    </xdr:from>
    <xdr:to>
      <xdr:col>86</xdr:col>
      <xdr:colOff>25400</xdr:colOff>
      <xdr:row>98</xdr:row>
      <xdr:rowOff>119191</xdr:rowOff>
    </xdr:to>
    <xdr:cxnSp macro="">
      <xdr:nvCxnSpPr>
        <xdr:cNvPr id="690" name="直線コネクタ 689"/>
        <xdr:cNvCxnSpPr/>
      </xdr:nvCxnSpPr>
      <xdr:spPr>
        <a:xfrm>
          <a:off x="16230600" y="16921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109641</xdr:rowOff>
    </xdr:from>
    <xdr:ext cx="599010" cy="259045"/>
    <xdr:sp macro="" textlink="">
      <xdr:nvSpPr>
        <xdr:cNvPr id="691" name="公債費最大値テキスト"/>
        <xdr:cNvSpPr txBox="1"/>
      </xdr:nvSpPr>
      <xdr:spPr>
        <a:xfrm>
          <a:off x="16370300" y="15197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418,894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162964</xdr:rowOff>
    </xdr:from>
    <xdr:to>
      <xdr:col>86</xdr:col>
      <xdr:colOff>25400</xdr:colOff>
      <xdr:row>89</xdr:row>
      <xdr:rowOff>162964</xdr:rowOff>
    </xdr:to>
    <xdr:cxnSp macro="">
      <xdr:nvCxnSpPr>
        <xdr:cNvPr id="692" name="直線コネクタ 691"/>
        <xdr:cNvCxnSpPr/>
      </xdr:nvCxnSpPr>
      <xdr:spPr>
        <a:xfrm>
          <a:off x="16230600" y="15422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113326</xdr:rowOff>
    </xdr:from>
    <xdr:to>
      <xdr:col>85</xdr:col>
      <xdr:colOff>127000</xdr:colOff>
      <xdr:row>97</xdr:row>
      <xdr:rowOff>129535</xdr:rowOff>
    </xdr:to>
    <xdr:cxnSp macro="">
      <xdr:nvCxnSpPr>
        <xdr:cNvPr id="693" name="直線コネクタ 692"/>
        <xdr:cNvCxnSpPr/>
      </xdr:nvCxnSpPr>
      <xdr:spPr>
        <a:xfrm flipV="1">
          <a:off x="15481300" y="16743976"/>
          <a:ext cx="838200" cy="16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48886</xdr:rowOff>
    </xdr:from>
    <xdr:ext cx="534377" cy="259045"/>
    <xdr:sp macro="" textlink="">
      <xdr:nvSpPr>
        <xdr:cNvPr id="694" name="公債費平均値テキスト"/>
        <xdr:cNvSpPr txBox="1"/>
      </xdr:nvSpPr>
      <xdr:spPr>
        <a:xfrm>
          <a:off x="16370300" y="16679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70459</xdr:rowOff>
    </xdr:from>
    <xdr:to>
      <xdr:col>85</xdr:col>
      <xdr:colOff>177800</xdr:colOff>
      <xdr:row>98</xdr:row>
      <xdr:rowOff>609</xdr:rowOff>
    </xdr:to>
    <xdr:sp macro="" textlink="">
      <xdr:nvSpPr>
        <xdr:cNvPr id="695" name="フローチャート: 判断 694"/>
        <xdr:cNvSpPr/>
      </xdr:nvSpPr>
      <xdr:spPr>
        <a:xfrm>
          <a:off x="16268700" y="1670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129535</xdr:rowOff>
    </xdr:from>
    <xdr:to>
      <xdr:col>81</xdr:col>
      <xdr:colOff>50800</xdr:colOff>
      <xdr:row>97</xdr:row>
      <xdr:rowOff>136404</xdr:rowOff>
    </xdr:to>
    <xdr:cxnSp macro="">
      <xdr:nvCxnSpPr>
        <xdr:cNvPr id="696" name="直線コネクタ 695"/>
        <xdr:cNvCxnSpPr/>
      </xdr:nvCxnSpPr>
      <xdr:spPr>
        <a:xfrm flipV="1">
          <a:off x="14592300" y="16760185"/>
          <a:ext cx="889000" cy="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69572</xdr:rowOff>
    </xdr:from>
    <xdr:to>
      <xdr:col>81</xdr:col>
      <xdr:colOff>101600</xdr:colOff>
      <xdr:row>97</xdr:row>
      <xdr:rowOff>171172</xdr:rowOff>
    </xdr:to>
    <xdr:sp macro="" textlink="">
      <xdr:nvSpPr>
        <xdr:cNvPr id="697" name="フローチャート: 判断 696"/>
        <xdr:cNvSpPr/>
      </xdr:nvSpPr>
      <xdr:spPr>
        <a:xfrm>
          <a:off x="15430500" y="167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16249</xdr:rowOff>
    </xdr:from>
    <xdr:ext cx="534377" cy="259045"/>
    <xdr:sp macro="" textlink="">
      <xdr:nvSpPr>
        <xdr:cNvPr id="698" name="テキスト ボックス 697"/>
        <xdr:cNvSpPr txBox="1"/>
      </xdr:nvSpPr>
      <xdr:spPr>
        <a:xfrm>
          <a:off x="15214111" y="16475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136404</xdr:rowOff>
    </xdr:from>
    <xdr:to>
      <xdr:col>76</xdr:col>
      <xdr:colOff>114300</xdr:colOff>
      <xdr:row>97</xdr:row>
      <xdr:rowOff>144672</xdr:rowOff>
    </xdr:to>
    <xdr:cxnSp macro="">
      <xdr:nvCxnSpPr>
        <xdr:cNvPr id="699" name="直線コネクタ 698"/>
        <xdr:cNvCxnSpPr/>
      </xdr:nvCxnSpPr>
      <xdr:spPr>
        <a:xfrm flipV="1">
          <a:off x="13703300" y="16767054"/>
          <a:ext cx="889000" cy="8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66429</xdr:rowOff>
    </xdr:from>
    <xdr:to>
      <xdr:col>76</xdr:col>
      <xdr:colOff>165100</xdr:colOff>
      <xdr:row>97</xdr:row>
      <xdr:rowOff>168029</xdr:rowOff>
    </xdr:to>
    <xdr:sp macro="" textlink="">
      <xdr:nvSpPr>
        <xdr:cNvPr id="700" name="フローチャート: 判断 699"/>
        <xdr:cNvSpPr/>
      </xdr:nvSpPr>
      <xdr:spPr>
        <a:xfrm>
          <a:off x="145415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13106</xdr:rowOff>
    </xdr:from>
    <xdr:ext cx="534377" cy="259045"/>
    <xdr:sp macro="" textlink="">
      <xdr:nvSpPr>
        <xdr:cNvPr id="701" name="テキスト ボックス 700"/>
        <xdr:cNvSpPr txBox="1"/>
      </xdr:nvSpPr>
      <xdr:spPr>
        <a:xfrm>
          <a:off x="14325111" y="1647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132865</xdr:rowOff>
    </xdr:from>
    <xdr:to>
      <xdr:col>71</xdr:col>
      <xdr:colOff>177800</xdr:colOff>
      <xdr:row>97</xdr:row>
      <xdr:rowOff>144672</xdr:rowOff>
    </xdr:to>
    <xdr:cxnSp macro="">
      <xdr:nvCxnSpPr>
        <xdr:cNvPr id="702" name="直線コネクタ 701"/>
        <xdr:cNvCxnSpPr/>
      </xdr:nvCxnSpPr>
      <xdr:spPr>
        <a:xfrm>
          <a:off x="12814300" y="16763515"/>
          <a:ext cx="889000" cy="11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84579</xdr:rowOff>
    </xdr:from>
    <xdr:to>
      <xdr:col>72</xdr:col>
      <xdr:colOff>38100</xdr:colOff>
      <xdr:row>98</xdr:row>
      <xdr:rowOff>14729</xdr:rowOff>
    </xdr:to>
    <xdr:sp macro="" textlink="">
      <xdr:nvSpPr>
        <xdr:cNvPr id="703" name="フローチャート: 判断 702"/>
        <xdr:cNvSpPr/>
      </xdr:nvSpPr>
      <xdr:spPr>
        <a:xfrm>
          <a:off x="13652500" y="16715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31256</xdr:rowOff>
    </xdr:from>
    <xdr:ext cx="534377" cy="259045"/>
    <xdr:sp macro="" textlink="">
      <xdr:nvSpPr>
        <xdr:cNvPr id="704" name="テキスト ボックス 703"/>
        <xdr:cNvSpPr txBox="1"/>
      </xdr:nvSpPr>
      <xdr:spPr>
        <a:xfrm>
          <a:off x="13436111" y="16490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90226</xdr:rowOff>
    </xdr:from>
    <xdr:to>
      <xdr:col>67</xdr:col>
      <xdr:colOff>101600</xdr:colOff>
      <xdr:row>98</xdr:row>
      <xdr:rowOff>20376</xdr:rowOff>
    </xdr:to>
    <xdr:sp macro="" textlink="">
      <xdr:nvSpPr>
        <xdr:cNvPr id="705" name="フローチャート: 判断 704"/>
        <xdr:cNvSpPr/>
      </xdr:nvSpPr>
      <xdr:spPr>
        <a:xfrm>
          <a:off x="12763500" y="1672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11503</xdr:rowOff>
    </xdr:from>
    <xdr:ext cx="534377" cy="259045"/>
    <xdr:sp macro="" textlink="">
      <xdr:nvSpPr>
        <xdr:cNvPr id="706" name="テキスト ボックス 705"/>
        <xdr:cNvSpPr txBox="1"/>
      </xdr:nvSpPr>
      <xdr:spPr>
        <a:xfrm>
          <a:off x="12547111" y="16813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62526</xdr:rowOff>
    </xdr:from>
    <xdr:to>
      <xdr:col>85</xdr:col>
      <xdr:colOff>177800</xdr:colOff>
      <xdr:row>97</xdr:row>
      <xdr:rowOff>164126</xdr:rowOff>
    </xdr:to>
    <xdr:sp macro="" textlink="">
      <xdr:nvSpPr>
        <xdr:cNvPr id="712" name="楕円 711"/>
        <xdr:cNvSpPr/>
      </xdr:nvSpPr>
      <xdr:spPr>
        <a:xfrm>
          <a:off x="16268700" y="1669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85403</xdr:rowOff>
    </xdr:from>
    <xdr:ext cx="534377" cy="259045"/>
    <xdr:sp macro="" textlink="">
      <xdr:nvSpPr>
        <xdr:cNvPr id="713" name="公債費該当値テキスト"/>
        <xdr:cNvSpPr txBox="1"/>
      </xdr:nvSpPr>
      <xdr:spPr>
        <a:xfrm>
          <a:off x="16370300" y="16544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78735</xdr:rowOff>
    </xdr:from>
    <xdr:to>
      <xdr:col>81</xdr:col>
      <xdr:colOff>101600</xdr:colOff>
      <xdr:row>98</xdr:row>
      <xdr:rowOff>8885</xdr:rowOff>
    </xdr:to>
    <xdr:sp macro="" textlink="">
      <xdr:nvSpPr>
        <xdr:cNvPr id="714" name="楕円 713"/>
        <xdr:cNvSpPr/>
      </xdr:nvSpPr>
      <xdr:spPr>
        <a:xfrm>
          <a:off x="15430500" y="1670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xdr:rowOff>
    </xdr:from>
    <xdr:ext cx="534377" cy="259045"/>
    <xdr:sp macro="" textlink="">
      <xdr:nvSpPr>
        <xdr:cNvPr id="715" name="テキスト ボックス 714"/>
        <xdr:cNvSpPr txBox="1"/>
      </xdr:nvSpPr>
      <xdr:spPr>
        <a:xfrm>
          <a:off x="15214111" y="16802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85604</xdr:rowOff>
    </xdr:from>
    <xdr:to>
      <xdr:col>76</xdr:col>
      <xdr:colOff>165100</xdr:colOff>
      <xdr:row>98</xdr:row>
      <xdr:rowOff>15754</xdr:rowOff>
    </xdr:to>
    <xdr:sp macro="" textlink="">
      <xdr:nvSpPr>
        <xdr:cNvPr id="716" name="楕円 715"/>
        <xdr:cNvSpPr/>
      </xdr:nvSpPr>
      <xdr:spPr>
        <a:xfrm>
          <a:off x="14541500" y="16716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6881</xdr:rowOff>
    </xdr:from>
    <xdr:ext cx="534377" cy="259045"/>
    <xdr:sp macro="" textlink="">
      <xdr:nvSpPr>
        <xdr:cNvPr id="717" name="テキスト ボックス 716"/>
        <xdr:cNvSpPr txBox="1"/>
      </xdr:nvSpPr>
      <xdr:spPr>
        <a:xfrm>
          <a:off x="14325111" y="16808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93872</xdr:rowOff>
    </xdr:from>
    <xdr:to>
      <xdr:col>72</xdr:col>
      <xdr:colOff>38100</xdr:colOff>
      <xdr:row>98</xdr:row>
      <xdr:rowOff>24022</xdr:rowOff>
    </xdr:to>
    <xdr:sp macro="" textlink="">
      <xdr:nvSpPr>
        <xdr:cNvPr id="718" name="楕円 717"/>
        <xdr:cNvSpPr/>
      </xdr:nvSpPr>
      <xdr:spPr>
        <a:xfrm>
          <a:off x="13652500" y="16724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15149</xdr:rowOff>
    </xdr:from>
    <xdr:ext cx="534377" cy="259045"/>
    <xdr:sp macro="" textlink="">
      <xdr:nvSpPr>
        <xdr:cNvPr id="719" name="テキスト ボックス 718"/>
        <xdr:cNvSpPr txBox="1"/>
      </xdr:nvSpPr>
      <xdr:spPr>
        <a:xfrm>
          <a:off x="13436111" y="16817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82065</xdr:rowOff>
    </xdr:from>
    <xdr:to>
      <xdr:col>67</xdr:col>
      <xdr:colOff>101600</xdr:colOff>
      <xdr:row>98</xdr:row>
      <xdr:rowOff>12215</xdr:rowOff>
    </xdr:to>
    <xdr:sp macro="" textlink="">
      <xdr:nvSpPr>
        <xdr:cNvPr id="720" name="楕円 719"/>
        <xdr:cNvSpPr/>
      </xdr:nvSpPr>
      <xdr:spPr>
        <a:xfrm>
          <a:off x="12763500" y="1671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28742</xdr:rowOff>
    </xdr:from>
    <xdr:ext cx="534377" cy="259045"/>
    <xdr:sp macro="" textlink="">
      <xdr:nvSpPr>
        <xdr:cNvPr id="721" name="テキスト ボックス 720"/>
        <xdr:cNvSpPr txBox="1"/>
      </xdr:nvSpPr>
      <xdr:spPr>
        <a:xfrm>
          <a:off x="12547111" y="16487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6922</xdr:rowOff>
    </xdr:from>
    <xdr:to>
      <xdr:col>116</xdr:col>
      <xdr:colOff>62864</xdr:colOff>
      <xdr:row>39</xdr:row>
      <xdr:rowOff>44450</xdr:rowOff>
    </xdr:to>
    <xdr:cxnSp macro="">
      <xdr:nvCxnSpPr>
        <xdr:cNvPr id="745" name="直線コネクタ 744"/>
        <xdr:cNvCxnSpPr/>
      </xdr:nvCxnSpPr>
      <xdr:spPr>
        <a:xfrm flipV="1">
          <a:off x="22159595" y="5321872"/>
          <a:ext cx="1269" cy="1409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68407</xdr:rowOff>
    </xdr:from>
    <xdr:ext cx="249299" cy="259045"/>
    <xdr:sp macro="" textlink="">
      <xdr:nvSpPr>
        <xdr:cNvPr id="746" name="諸支出金最小値テキスト"/>
        <xdr:cNvSpPr txBox="1"/>
      </xdr:nvSpPr>
      <xdr:spPr>
        <a:xfrm>
          <a:off x="22212300" y="67549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125049</xdr:rowOff>
    </xdr:from>
    <xdr:ext cx="469744" cy="259045"/>
    <xdr:sp macro="" textlink="">
      <xdr:nvSpPr>
        <xdr:cNvPr id="748" name="諸支出金最大値テキスト"/>
        <xdr:cNvSpPr txBox="1"/>
      </xdr:nvSpPr>
      <xdr:spPr>
        <a:xfrm>
          <a:off x="22212300" y="5097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6922</xdr:rowOff>
    </xdr:from>
    <xdr:to>
      <xdr:col>116</xdr:col>
      <xdr:colOff>152400</xdr:colOff>
      <xdr:row>31</xdr:row>
      <xdr:rowOff>6922</xdr:rowOff>
    </xdr:to>
    <xdr:cxnSp macro="">
      <xdr:nvCxnSpPr>
        <xdr:cNvPr id="749" name="直線コネクタ 748"/>
        <xdr:cNvCxnSpPr/>
      </xdr:nvCxnSpPr>
      <xdr:spPr>
        <a:xfrm>
          <a:off x="22072600" y="532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157307</xdr:rowOff>
    </xdr:from>
    <xdr:ext cx="378565" cy="259045"/>
    <xdr:sp macro="" textlink="">
      <xdr:nvSpPr>
        <xdr:cNvPr id="751" name="諸支出金平均値テキスト"/>
        <xdr:cNvSpPr txBox="1"/>
      </xdr:nvSpPr>
      <xdr:spPr>
        <a:xfrm>
          <a:off x="22212300" y="65009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134430</xdr:rowOff>
    </xdr:from>
    <xdr:to>
      <xdr:col>116</xdr:col>
      <xdr:colOff>114300</xdr:colOff>
      <xdr:row>39</xdr:row>
      <xdr:rowOff>64580</xdr:rowOff>
    </xdr:to>
    <xdr:sp macro="" textlink="">
      <xdr:nvSpPr>
        <xdr:cNvPr id="752" name="フローチャート: 判断 751"/>
        <xdr:cNvSpPr/>
      </xdr:nvSpPr>
      <xdr:spPr>
        <a:xfrm>
          <a:off x="221107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89091</xdr:rowOff>
    </xdr:from>
    <xdr:to>
      <xdr:col>112</xdr:col>
      <xdr:colOff>38100</xdr:colOff>
      <xdr:row>39</xdr:row>
      <xdr:rowOff>19241</xdr:rowOff>
    </xdr:to>
    <xdr:sp macro="" textlink="">
      <xdr:nvSpPr>
        <xdr:cNvPr id="754" name="フローチャート: 判断 753"/>
        <xdr:cNvSpPr/>
      </xdr:nvSpPr>
      <xdr:spPr>
        <a:xfrm>
          <a:off x="21272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35768</xdr:rowOff>
    </xdr:from>
    <xdr:ext cx="378565" cy="259045"/>
    <xdr:sp macro="" textlink="">
      <xdr:nvSpPr>
        <xdr:cNvPr id="755" name="テキスト ボックス 754"/>
        <xdr:cNvSpPr txBox="1"/>
      </xdr:nvSpPr>
      <xdr:spPr>
        <a:xfrm>
          <a:off x="21134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141097</xdr:rowOff>
    </xdr:from>
    <xdr:to>
      <xdr:col>107</xdr:col>
      <xdr:colOff>101600</xdr:colOff>
      <xdr:row>39</xdr:row>
      <xdr:rowOff>71247</xdr:rowOff>
    </xdr:to>
    <xdr:sp macro="" textlink="">
      <xdr:nvSpPr>
        <xdr:cNvPr id="757" name="フローチャート: 判断 756"/>
        <xdr:cNvSpPr/>
      </xdr:nvSpPr>
      <xdr:spPr>
        <a:xfrm>
          <a:off x="20383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87774</xdr:rowOff>
    </xdr:from>
    <xdr:ext cx="378565" cy="259045"/>
    <xdr:sp macro="" textlink="">
      <xdr:nvSpPr>
        <xdr:cNvPr id="758" name="テキスト ボックス 757"/>
        <xdr:cNvSpPr txBox="1"/>
      </xdr:nvSpPr>
      <xdr:spPr>
        <a:xfrm>
          <a:off x="20245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158242</xdr:rowOff>
    </xdr:from>
    <xdr:to>
      <xdr:col>102</xdr:col>
      <xdr:colOff>165100</xdr:colOff>
      <xdr:row>39</xdr:row>
      <xdr:rowOff>88392</xdr:rowOff>
    </xdr:to>
    <xdr:sp macro="" textlink="">
      <xdr:nvSpPr>
        <xdr:cNvPr id="760" name="フローチャート: 判断 759"/>
        <xdr:cNvSpPr/>
      </xdr:nvSpPr>
      <xdr:spPr>
        <a:xfrm>
          <a:off x="19494500" y="667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104919</xdr:rowOff>
    </xdr:from>
    <xdr:ext cx="313932" cy="259045"/>
    <xdr:sp macro="" textlink="">
      <xdr:nvSpPr>
        <xdr:cNvPr id="761" name="テキスト ボックス 760"/>
        <xdr:cNvSpPr txBox="1"/>
      </xdr:nvSpPr>
      <xdr:spPr>
        <a:xfrm>
          <a:off x="19388333" y="6448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118237</xdr:rowOff>
    </xdr:from>
    <xdr:to>
      <xdr:col>98</xdr:col>
      <xdr:colOff>38100</xdr:colOff>
      <xdr:row>39</xdr:row>
      <xdr:rowOff>48387</xdr:rowOff>
    </xdr:to>
    <xdr:sp macro="" textlink="">
      <xdr:nvSpPr>
        <xdr:cNvPr id="762" name="フローチャート: 判断 761"/>
        <xdr:cNvSpPr/>
      </xdr:nvSpPr>
      <xdr:spPr>
        <a:xfrm>
          <a:off x="18605500" y="6633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64914</xdr:rowOff>
    </xdr:from>
    <xdr:ext cx="378565" cy="259045"/>
    <xdr:sp macro="" textlink="">
      <xdr:nvSpPr>
        <xdr:cNvPr id="763" name="テキスト ボックス 762"/>
        <xdr:cNvSpPr txBox="1"/>
      </xdr:nvSpPr>
      <xdr:spPr>
        <a:xfrm>
          <a:off x="18467017" y="64085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112857</xdr:rowOff>
    </xdr:from>
    <xdr:ext cx="249299" cy="259045"/>
    <xdr:sp macro="" textlink="">
      <xdr:nvSpPr>
        <xdr:cNvPr id="770" name="諸支出金該当値テキスト"/>
        <xdr:cNvSpPr txBox="1"/>
      </xdr:nvSpPr>
      <xdr:spPr>
        <a:xfrm>
          <a:off x="22212300" y="66279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30988</xdr:rowOff>
    </xdr:from>
    <xdr:to>
      <xdr:col>116</xdr:col>
      <xdr:colOff>62864</xdr:colOff>
      <xdr:row>59</xdr:row>
      <xdr:rowOff>44450</xdr:rowOff>
    </xdr:to>
    <xdr:cxnSp macro="">
      <xdr:nvCxnSpPr>
        <xdr:cNvPr id="802" name="直線コネクタ 801"/>
        <xdr:cNvCxnSpPr/>
      </xdr:nvCxnSpPr>
      <xdr:spPr>
        <a:xfrm flipV="1">
          <a:off x="22159595" y="8603488"/>
          <a:ext cx="1269" cy="1556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90695</xdr:rowOff>
    </xdr:from>
    <xdr:ext cx="249299" cy="259045"/>
    <xdr:sp macro="" textlink="">
      <xdr:nvSpPr>
        <xdr:cNvPr id="803" name="前年度繰上充用金最小値テキスト"/>
        <xdr:cNvSpPr txBox="1"/>
      </xdr:nvSpPr>
      <xdr:spPr>
        <a:xfrm>
          <a:off x="22212300" y="10206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149115</xdr:rowOff>
    </xdr:from>
    <xdr:ext cx="534377" cy="259045"/>
    <xdr:sp macro="" textlink="">
      <xdr:nvSpPr>
        <xdr:cNvPr id="805" name="前年度繰上充用金最大値テキスト"/>
        <xdr:cNvSpPr txBox="1"/>
      </xdr:nvSpPr>
      <xdr:spPr>
        <a:xfrm>
          <a:off x="22212300" y="837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12,256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30988</xdr:rowOff>
    </xdr:from>
    <xdr:to>
      <xdr:col>116</xdr:col>
      <xdr:colOff>152400</xdr:colOff>
      <xdr:row>50</xdr:row>
      <xdr:rowOff>30988</xdr:rowOff>
    </xdr:to>
    <xdr:cxnSp macro="">
      <xdr:nvCxnSpPr>
        <xdr:cNvPr id="806" name="直線コネクタ 805"/>
        <xdr:cNvCxnSpPr/>
      </xdr:nvCxnSpPr>
      <xdr:spPr>
        <a:xfrm>
          <a:off x="22072600" y="8603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8145</xdr:rowOff>
    </xdr:from>
    <xdr:ext cx="313932" cy="259045"/>
    <xdr:sp macro="" textlink="">
      <xdr:nvSpPr>
        <xdr:cNvPr id="808" name="前年度繰上充用金平均値テキスト"/>
        <xdr:cNvSpPr txBox="1"/>
      </xdr:nvSpPr>
      <xdr:spPr>
        <a:xfrm>
          <a:off x="22212300" y="995224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156718</xdr:rowOff>
    </xdr:from>
    <xdr:to>
      <xdr:col>116</xdr:col>
      <xdr:colOff>114300</xdr:colOff>
      <xdr:row>59</xdr:row>
      <xdr:rowOff>86868</xdr:rowOff>
    </xdr:to>
    <xdr:sp macro="" textlink="">
      <xdr:nvSpPr>
        <xdr:cNvPr id="809" name="フローチャート: 判断 808"/>
        <xdr:cNvSpPr/>
      </xdr:nvSpPr>
      <xdr:spPr>
        <a:xfrm>
          <a:off x="221107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157353</xdr:rowOff>
    </xdr:from>
    <xdr:to>
      <xdr:col>112</xdr:col>
      <xdr:colOff>38100</xdr:colOff>
      <xdr:row>59</xdr:row>
      <xdr:rowOff>87503</xdr:rowOff>
    </xdr:to>
    <xdr:sp macro="" textlink="">
      <xdr:nvSpPr>
        <xdr:cNvPr id="811" name="フローチャート: 判断 810"/>
        <xdr:cNvSpPr/>
      </xdr:nvSpPr>
      <xdr:spPr>
        <a:xfrm>
          <a:off x="21272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104030</xdr:rowOff>
    </xdr:from>
    <xdr:ext cx="313932" cy="259045"/>
    <xdr:sp macro="" textlink="">
      <xdr:nvSpPr>
        <xdr:cNvPr id="812" name="テキスト ボックス 811"/>
        <xdr:cNvSpPr txBox="1"/>
      </xdr:nvSpPr>
      <xdr:spPr>
        <a:xfrm>
          <a:off x="21166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158115</xdr:rowOff>
    </xdr:from>
    <xdr:to>
      <xdr:col>107</xdr:col>
      <xdr:colOff>101600</xdr:colOff>
      <xdr:row>59</xdr:row>
      <xdr:rowOff>88265</xdr:rowOff>
    </xdr:to>
    <xdr:sp macro="" textlink="">
      <xdr:nvSpPr>
        <xdr:cNvPr id="814" name="フローチャート: 判断 813"/>
        <xdr:cNvSpPr/>
      </xdr:nvSpPr>
      <xdr:spPr>
        <a:xfrm>
          <a:off x="20383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104792</xdr:rowOff>
    </xdr:from>
    <xdr:ext cx="313932" cy="259045"/>
    <xdr:sp macro="" textlink="">
      <xdr:nvSpPr>
        <xdr:cNvPr id="815" name="テキスト ボックス 814"/>
        <xdr:cNvSpPr txBox="1"/>
      </xdr:nvSpPr>
      <xdr:spPr>
        <a:xfrm>
          <a:off x="20277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165100</xdr:rowOff>
    </xdr:from>
    <xdr:to>
      <xdr:col>102</xdr:col>
      <xdr:colOff>165100</xdr:colOff>
      <xdr:row>59</xdr:row>
      <xdr:rowOff>95250</xdr:rowOff>
    </xdr:to>
    <xdr:sp macro="" textlink="">
      <xdr:nvSpPr>
        <xdr:cNvPr id="817" name="フローチャート: 判断 816"/>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8" name="テキスト ボックス 817"/>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9" name="フローチャート: 判断 818"/>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0" name="テキスト ボックス 819"/>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135145</xdr:rowOff>
    </xdr:from>
    <xdr:ext cx="249299" cy="259045"/>
    <xdr:sp macro="" textlink="">
      <xdr:nvSpPr>
        <xdr:cNvPr id="827" name="前年度繰上充用金該当値テキスト"/>
        <xdr:cNvSpPr txBox="1"/>
      </xdr:nvSpPr>
      <xdr:spPr>
        <a:xfrm>
          <a:off x="22212300" y="10079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9" name="テキスト ボックス 828"/>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1" name="テキスト ボックス 83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111777</xdr:rowOff>
    </xdr:from>
    <xdr:ext cx="249299" cy="259045"/>
    <xdr:sp macro="" textlink="">
      <xdr:nvSpPr>
        <xdr:cNvPr id="833" name="テキスト ボックス 832"/>
        <xdr:cNvSpPr txBox="1"/>
      </xdr:nvSpPr>
      <xdr:spPr>
        <a:xfrm>
          <a:off x="19420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35" name="テキスト ボックス 834"/>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目的別の主な項目をみると、議会費では、類似団体平均値を上回る</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5,556</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円で、議員の欠員が解消されたことによる報酬及び共済費の増などにより前年度から</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416</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円の増となった。総務費では、類似団体平均値を上回る</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93,718</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円で、前年度から</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6,114</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円の大幅な</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シェアオフィス甲州整備事業の</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減など減</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要因もあったが、内部情報系システムの</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新規</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リースやふるさと納税寄附金の謝礼特産品購入費及び当該寄附金の基金への積立金の</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が主な</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要因として挙げられる。民生費では、類似団体平均値を大きく下回る</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153,369</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円で前年度から</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1,463</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した。民生費は、</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障害者自立支援給付費の増など増要因はあったものの、</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社会福祉協議会への老人福祉センター「塩寿荘」解体事業補助金</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の減</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、臨時福祉給付金や</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生活保護世帯の減少による生活保護費の減、</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子供の数が減少したことによる児童手当の減</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などが主な減少要因として挙げられる</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。今後、子育て支援制度の拡充などによる扶助費増加に伴い民生費の増が見込まれるが、全国的に増加傾向になるため、類似団体平均値付近で推移すると考えられる。衛生費では、類似団体平均値を下回る</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40,446</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円で前年度から</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2,565</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した。</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土地開発公社からの土地購入費の増、</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甲府・峡東クリーンセンター</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建設債元金償還が始まったこと</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に伴う一部事務組合への負担金の</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が主な要因として挙げられる。農林水産業費では、類似団体平均値を下回る</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23,206</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円で、前年度から</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2,129</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円の</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農山漁村振興整備費補助金の増など増要因はあったものの</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林道源次郎線開設事業の終了、職員人件費の減、有害鳥獣防護柵整備事業の減など</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が主な要因として挙げられる。農林水産業費は、本市の主要産業である農業や全国的に高い評価を受けているワイン産業の推進のため各事業を実施していることから、全国平均より高い値で推移している。なお、平成</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年度の突出した伸びは、</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月の大雪による倒壊ハウス等の再建事業の実施によるものである。商工費では、類似団体平均値を下回る</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12,206</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円で、前年度から</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639</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円増加した。多言語観光マップシステム構築等業務委託</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終了</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などの</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要因もあったものの、</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勝沼鳥居焼遊歩道整備事業の実施、人件費</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などにより増となった。土木費では、類似団体平均値を下回る</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53,010</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円で、前年度から</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655</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した。塩山駅駅舎改修に伴う南北自由通路改修事業、</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於曽公園リニューアル事業の終了による減要因はあったものの、橋りょう長寿命化事業、塩山駅南口広場改修事業の実施、</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下水道会計繰出金の増などが主な要因として挙げられる。消防費では、類似団体平均値を下回る</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23,568</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円で、前年度から</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598</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円増加した。</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消防自動車整備事業の減など減要因はあったものの、</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常備消防に関する一部事務組合負担金の増や</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防火水槽設置工事の実施による</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増などが主な要因として挙げられる。教育費では、類似団体平均値を下回る</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51,098</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円で前年度から</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6,363</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円と大幅な</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となった。大和スポーツ公園グラウンド改修工事</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、学校施設整備計画策定業務の終了など</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要因もあったが、</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オリンピック事前合宿対応のため塩山体育館改修を実施したことによる増な</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どが主な要因として挙げられる。なお、教育費の平成</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年度の伸びは、</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小中学校エアコン設置事業、</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学校給食センター建設事業</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、勝沼Ｂ＆Ｇプール改修事業</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などの大規模普通建設事業の実施によるものである。</a:t>
          </a:r>
          <a:endParaRPr lang="ja-JP" altLang="ja-JP" sz="900">
            <a:effectLst/>
            <a:latin typeface="ＭＳ Ｐゴシック" panose="020B0600070205080204" pitchFamily="50" charset="-128"/>
            <a:ea typeface="ＭＳ Ｐゴシック" panose="020B0600070205080204" pitchFamily="50" charset="-128"/>
          </a:endParaRPr>
        </a:p>
        <a:p>
          <a:endParaRPr lang="ja-JP" altLang="ja-JP" sz="6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山梨県甲州市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　平成</a:t>
          </a:r>
          <a:r>
            <a:rPr kumimoji="1" lang="en-US" altLang="ja-JP" sz="1050">
              <a:latin typeface="ＭＳ ゴシック" pitchFamily="49" charset="-128"/>
              <a:ea typeface="ＭＳ ゴシック" pitchFamily="49" charset="-128"/>
            </a:rPr>
            <a:t>30</a:t>
          </a:r>
          <a:r>
            <a:rPr kumimoji="1" lang="ja-JP" altLang="en-US" sz="1050">
              <a:latin typeface="ＭＳ ゴシック" pitchFamily="49" charset="-128"/>
              <a:ea typeface="ＭＳ ゴシック" pitchFamily="49" charset="-128"/>
            </a:rPr>
            <a:t>年度については、歳入で普通交付税、消費税交付金の増などはあったものの、歳出で内部情報系システムの新規リース、過去に借り入れた合併特例債の元金償還が本格化したことによる公債費の増などの要因が歳入の伸びを上回り、実質単年度収支は、</a:t>
          </a:r>
          <a:r>
            <a:rPr kumimoji="1" lang="en-US" altLang="ja-JP" sz="1050">
              <a:latin typeface="ＭＳ ゴシック" pitchFamily="49" charset="-128"/>
              <a:ea typeface="ＭＳ ゴシック" pitchFamily="49" charset="-128"/>
            </a:rPr>
            <a:t>3</a:t>
          </a:r>
          <a:r>
            <a:rPr kumimoji="1" lang="ja-JP" altLang="en-US" sz="1050">
              <a:latin typeface="ＭＳ ゴシック" pitchFamily="49" charset="-128"/>
              <a:ea typeface="ＭＳ ゴシック" pitchFamily="49" charset="-128"/>
            </a:rPr>
            <a:t>年連続の赤字となった。また、翌年度の留保財源確保のため財政調整基金を</a:t>
          </a:r>
          <a:r>
            <a:rPr kumimoji="1" lang="en-US" altLang="ja-JP" sz="1050">
              <a:latin typeface="ＭＳ ゴシック" pitchFamily="49" charset="-128"/>
              <a:ea typeface="ＭＳ ゴシック" pitchFamily="49" charset="-128"/>
            </a:rPr>
            <a:t>150,000</a:t>
          </a:r>
          <a:r>
            <a:rPr kumimoji="1" lang="ja-JP" altLang="en-US" sz="1050">
              <a:latin typeface="ＭＳ ゴシック" pitchFamily="49" charset="-128"/>
              <a:ea typeface="ＭＳ ゴシック" pitchFamily="49" charset="-128"/>
            </a:rPr>
            <a:t>千円繰入なければならない厳しい結果となった。財政調整基金については、標準財政規模の</a:t>
          </a:r>
          <a:r>
            <a:rPr kumimoji="1" lang="en-US" altLang="ja-JP" sz="1050">
              <a:latin typeface="ＭＳ ゴシック" pitchFamily="49" charset="-128"/>
              <a:ea typeface="ＭＳ ゴシック" pitchFamily="49" charset="-128"/>
            </a:rPr>
            <a:t>1</a:t>
          </a:r>
          <a:r>
            <a:rPr kumimoji="1" lang="ja-JP" altLang="en-US" sz="1050">
              <a:latin typeface="ＭＳ ゴシック" pitchFamily="49" charset="-128"/>
              <a:ea typeface="ＭＳ ゴシック" pitchFamily="49" charset="-128"/>
            </a:rPr>
            <a:t>割を満たしていないことから依然として厳しい財政状況にある。前年度との比較については、財政調整基金が</a:t>
          </a:r>
          <a:r>
            <a:rPr kumimoji="1" lang="en-US" altLang="ja-JP" sz="1050">
              <a:latin typeface="ＭＳ ゴシック" pitchFamily="49" charset="-128"/>
              <a:ea typeface="ＭＳ ゴシック" pitchFamily="49" charset="-128"/>
            </a:rPr>
            <a:t>1.51</a:t>
          </a:r>
          <a:r>
            <a:rPr kumimoji="1" lang="ja-JP" altLang="en-US" sz="1050">
              <a:latin typeface="ＭＳ ゴシック" pitchFamily="49" charset="-128"/>
              <a:ea typeface="ＭＳ ゴシック" pitchFamily="49" charset="-128"/>
            </a:rPr>
            <a:t>ポイント減少、実質収支額</a:t>
          </a:r>
          <a:r>
            <a:rPr kumimoji="1" lang="en-US" altLang="ja-JP" sz="1050">
              <a:latin typeface="ＭＳ ゴシック" pitchFamily="49" charset="-128"/>
              <a:ea typeface="ＭＳ ゴシック" pitchFamily="49" charset="-128"/>
            </a:rPr>
            <a:t>0.09</a:t>
          </a:r>
          <a:r>
            <a:rPr kumimoji="1" lang="ja-JP" altLang="en-US" sz="1050">
              <a:latin typeface="ＭＳ ゴシック" pitchFamily="49" charset="-128"/>
              <a:ea typeface="ＭＳ ゴシック" pitchFamily="49" charset="-128"/>
            </a:rPr>
            <a:t>ポイント減少、実質単年度収支</a:t>
          </a:r>
          <a:r>
            <a:rPr kumimoji="1" lang="en-US" altLang="ja-JP" sz="1050">
              <a:latin typeface="ＭＳ ゴシック" pitchFamily="49" charset="-128"/>
              <a:ea typeface="ＭＳ ゴシック" pitchFamily="49" charset="-128"/>
            </a:rPr>
            <a:t>0.28</a:t>
          </a:r>
          <a:r>
            <a:rPr kumimoji="1" lang="ja-JP" altLang="en-US" sz="1050">
              <a:latin typeface="ＭＳ ゴシック" pitchFamily="49" charset="-128"/>
              <a:ea typeface="ＭＳ ゴシック" pitchFamily="49" charset="-128"/>
            </a:rPr>
            <a:t>ポイント減少となった。今後、財政調整基金について、平成</a:t>
          </a:r>
          <a:r>
            <a:rPr kumimoji="1" lang="en-US" altLang="ja-JP" sz="1050">
              <a:latin typeface="ＭＳ ゴシック" pitchFamily="49" charset="-128"/>
              <a:ea typeface="ＭＳ ゴシック" pitchFamily="49" charset="-128"/>
            </a:rPr>
            <a:t>26</a:t>
          </a:r>
          <a:r>
            <a:rPr kumimoji="1" lang="ja-JP" altLang="en-US" sz="1050">
              <a:latin typeface="ＭＳ ゴシック" pitchFamily="49" charset="-128"/>
              <a:ea typeface="ＭＳ ゴシック" pitchFamily="49" charset="-128"/>
            </a:rPr>
            <a:t>年度に雪害対応及び平成</a:t>
          </a:r>
          <a:r>
            <a:rPr kumimoji="1" lang="en-US" altLang="ja-JP" sz="1050">
              <a:latin typeface="ＭＳ ゴシック" pitchFamily="49" charset="-128"/>
              <a:ea typeface="ＭＳ ゴシック" pitchFamily="49" charset="-128"/>
            </a:rPr>
            <a:t>30</a:t>
          </a:r>
          <a:r>
            <a:rPr kumimoji="1" lang="ja-JP" altLang="en-US" sz="1050">
              <a:latin typeface="ＭＳ ゴシック" pitchFamily="49" charset="-128"/>
              <a:ea typeface="ＭＳ ゴシック" pitchFamily="49" charset="-128"/>
            </a:rPr>
            <a:t>年度の取崩し分を計画的に積立ができるよう一層の歳出削減に努める。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山梨県甲州市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連結実質赤字比率に係る黒字額は前年度より減少している。</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介護</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保険事業特別会計で、</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0.69</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ポイント増加も</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あった</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が、一般会計で</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、国民健康保険事業特別会計</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0.23</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少したことが主な要因に挙げられる。法適用公営企業については、水道事業会計で</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0.54</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ポイントの減、勝沼ぶどうの丘事業会計で</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0.11</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ポイントの減、勝沼病院事業会計で</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0.06</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ポイントの増となった。今後も黒字額が増加できるよう、各事業会計において更なる収入確保策を図り、なお一層の歳出抑制に努める。</a:t>
          </a:r>
          <a:endParaRPr lang="ja-JP" altLang="ja-JP" sz="18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0.8" zeroHeight="1" x14ac:dyDescent="0.2"/>
  <cols>
    <col min="1" max="11" width="2.109375" style="187" customWidth="1"/>
    <col min="12" max="12" width="2.21875" style="187" customWidth="1"/>
    <col min="13" max="17" width="2.33203125" style="187" customWidth="1"/>
    <col min="18" max="119" width="2.109375" style="187" customWidth="1"/>
    <col min="120" max="16384" width="0" style="187" hidden="1"/>
  </cols>
  <sheetData>
    <row r="1" spans="1:119" ht="33" customHeight="1" x14ac:dyDescent="0.2">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 thickBot="1" x14ac:dyDescent="0.25">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5">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2">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17275291</v>
      </c>
      <c r="BO4" s="461"/>
      <c r="BP4" s="461"/>
      <c r="BQ4" s="461"/>
      <c r="BR4" s="461"/>
      <c r="BS4" s="461"/>
      <c r="BT4" s="461"/>
      <c r="BU4" s="462"/>
      <c r="BV4" s="460">
        <v>16999643</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3.9</v>
      </c>
      <c r="CU4" s="642"/>
      <c r="CV4" s="642"/>
      <c r="CW4" s="642"/>
      <c r="CX4" s="642"/>
      <c r="CY4" s="642"/>
      <c r="CZ4" s="642"/>
      <c r="DA4" s="643"/>
      <c r="DB4" s="641">
        <v>4</v>
      </c>
      <c r="DC4" s="642"/>
      <c r="DD4" s="642"/>
      <c r="DE4" s="642"/>
      <c r="DF4" s="642"/>
      <c r="DG4" s="642"/>
      <c r="DH4" s="642"/>
      <c r="DI4" s="643"/>
      <c r="DJ4" s="185"/>
      <c r="DK4" s="185"/>
      <c r="DL4" s="185"/>
      <c r="DM4" s="185"/>
      <c r="DN4" s="185"/>
      <c r="DO4" s="185"/>
    </row>
    <row r="5" spans="1:119" ht="18.75" customHeight="1" x14ac:dyDescent="0.2">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16807391</v>
      </c>
      <c r="BO5" s="466"/>
      <c r="BP5" s="466"/>
      <c r="BQ5" s="466"/>
      <c r="BR5" s="466"/>
      <c r="BS5" s="466"/>
      <c r="BT5" s="466"/>
      <c r="BU5" s="467"/>
      <c r="BV5" s="465">
        <v>16542221</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92</v>
      </c>
      <c r="CU5" s="436"/>
      <c r="CV5" s="436"/>
      <c r="CW5" s="436"/>
      <c r="CX5" s="436"/>
      <c r="CY5" s="436"/>
      <c r="CZ5" s="436"/>
      <c r="DA5" s="437"/>
      <c r="DB5" s="435">
        <v>90.7</v>
      </c>
      <c r="DC5" s="436"/>
      <c r="DD5" s="436"/>
      <c r="DE5" s="436"/>
      <c r="DF5" s="436"/>
      <c r="DG5" s="436"/>
      <c r="DH5" s="436"/>
      <c r="DI5" s="437"/>
      <c r="DJ5" s="185"/>
      <c r="DK5" s="185"/>
      <c r="DL5" s="185"/>
      <c r="DM5" s="185"/>
      <c r="DN5" s="185"/>
      <c r="DO5" s="185"/>
    </row>
    <row r="6" spans="1:119" ht="18.75" customHeight="1" x14ac:dyDescent="0.2">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94</v>
      </c>
      <c r="AV6" s="523"/>
      <c r="AW6" s="523"/>
      <c r="AX6" s="523"/>
      <c r="AY6" s="445" t="s">
        <v>102</v>
      </c>
      <c r="AZ6" s="446"/>
      <c r="BA6" s="446"/>
      <c r="BB6" s="446"/>
      <c r="BC6" s="446"/>
      <c r="BD6" s="446"/>
      <c r="BE6" s="446"/>
      <c r="BF6" s="446"/>
      <c r="BG6" s="446"/>
      <c r="BH6" s="446"/>
      <c r="BI6" s="446"/>
      <c r="BJ6" s="446"/>
      <c r="BK6" s="446"/>
      <c r="BL6" s="446"/>
      <c r="BM6" s="447"/>
      <c r="BN6" s="465">
        <v>467900</v>
      </c>
      <c r="BO6" s="466"/>
      <c r="BP6" s="466"/>
      <c r="BQ6" s="466"/>
      <c r="BR6" s="466"/>
      <c r="BS6" s="466"/>
      <c r="BT6" s="466"/>
      <c r="BU6" s="467"/>
      <c r="BV6" s="465">
        <v>457422</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97.2</v>
      </c>
      <c r="CU6" s="616"/>
      <c r="CV6" s="616"/>
      <c r="CW6" s="616"/>
      <c r="CX6" s="616"/>
      <c r="CY6" s="616"/>
      <c r="CZ6" s="616"/>
      <c r="DA6" s="617"/>
      <c r="DB6" s="615">
        <v>96</v>
      </c>
      <c r="DC6" s="616"/>
      <c r="DD6" s="616"/>
      <c r="DE6" s="616"/>
      <c r="DF6" s="616"/>
      <c r="DG6" s="616"/>
      <c r="DH6" s="616"/>
      <c r="DI6" s="617"/>
      <c r="DJ6" s="185"/>
      <c r="DK6" s="185"/>
      <c r="DL6" s="185"/>
      <c r="DM6" s="185"/>
      <c r="DN6" s="185"/>
      <c r="DO6" s="185"/>
    </row>
    <row r="7" spans="1:119" ht="18.75" customHeight="1" x14ac:dyDescent="0.2">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94</v>
      </c>
      <c r="AV7" s="523"/>
      <c r="AW7" s="523"/>
      <c r="AX7" s="523"/>
      <c r="AY7" s="445" t="s">
        <v>105</v>
      </c>
      <c r="AZ7" s="446"/>
      <c r="BA7" s="446"/>
      <c r="BB7" s="446"/>
      <c r="BC7" s="446"/>
      <c r="BD7" s="446"/>
      <c r="BE7" s="446"/>
      <c r="BF7" s="446"/>
      <c r="BG7" s="446"/>
      <c r="BH7" s="446"/>
      <c r="BI7" s="446"/>
      <c r="BJ7" s="446"/>
      <c r="BK7" s="446"/>
      <c r="BL7" s="446"/>
      <c r="BM7" s="447"/>
      <c r="BN7" s="465">
        <v>70850</v>
      </c>
      <c r="BO7" s="466"/>
      <c r="BP7" s="466"/>
      <c r="BQ7" s="466"/>
      <c r="BR7" s="466"/>
      <c r="BS7" s="466"/>
      <c r="BT7" s="466"/>
      <c r="BU7" s="467"/>
      <c r="BV7" s="465">
        <v>52409</v>
      </c>
      <c r="BW7" s="466"/>
      <c r="BX7" s="466"/>
      <c r="BY7" s="466"/>
      <c r="BZ7" s="466"/>
      <c r="CA7" s="466"/>
      <c r="CB7" s="466"/>
      <c r="CC7" s="467"/>
      <c r="CD7" s="474" t="s">
        <v>106</v>
      </c>
      <c r="CE7" s="475"/>
      <c r="CF7" s="475"/>
      <c r="CG7" s="475"/>
      <c r="CH7" s="475"/>
      <c r="CI7" s="475"/>
      <c r="CJ7" s="475"/>
      <c r="CK7" s="475"/>
      <c r="CL7" s="475"/>
      <c r="CM7" s="475"/>
      <c r="CN7" s="475"/>
      <c r="CO7" s="475"/>
      <c r="CP7" s="475"/>
      <c r="CQ7" s="475"/>
      <c r="CR7" s="475"/>
      <c r="CS7" s="476"/>
      <c r="CT7" s="465">
        <v>10078707</v>
      </c>
      <c r="CU7" s="466"/>
      <c r="CV7" s="466"/>
      <c r="CW7" s="466"/>
      <c r="CX7" s="466"/>
      <c r="CY7" s="466"/>
      <c r="CZ7" s="466"/>
      <c r="DA7" s="467"/>
      <c r="DB7" s="465">
        <v>10047551</v>
      </c>
      <c r="DC7" s="466"/>
      <c r="DD7" s="466"/>
      <c r="DE7" s="466"/>
      <c r="DF7" s="466"/>
      <c r="DG7" s="466"/>
      <c r="DH7" s="466"/>
      <c r="DI7" s="467"/>
      <c r="DJ7" s="185"/>
      <c r="DK7" s="185"/>
      <c r="DL7" s="185"/>
      <c r="DM7" s="185"/>
      <c r="DN7" s="185"/>
      <c r="DO7" s="185"/>
    </row>
    <row r="8" spans="1:119" ht="18.75" customHeight="1" thickBot="1" x14ac:dyDescent="0.25">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107</v>
      </c>
      <c r="AN8" s="439"/>
      <c r="AO8" s="439"/>
      <c r="AP8" s="439"/>
      <c r="AQ8" s="439"/>
      <c r="AR8" s="439"/>
      <c r="AS8" s="439"/>
      <c r="AT8" s="440"/>
      <c r="AU8" s="522" t="s">
        <v>94</v>
      </c>
      <c r="AV8" s="523"/>
      <c r="AW8" s="523"/>
      <c r="AX8" s="523"/>
      <c r="AY8" s="445" t="s">
        <v>108</v>
      </c>
      <c r="AZ8" s="446"/>
      <c r="BA8" s="446"/>
      <c r="BB8" s="446"/>
      <c r="BC8" s="446"/>
      <c r="BD8" s="446"/>
      <c r="BE8" s="446"/>
      <c r="BF8" s="446"/>
      <c r="BG8" s="446"/>
      <c r="BH8" s="446"/>
      <c r="BI8" s="446"/>
      <c r="BJ8" s="446"/>
      <c r="BK8" s="446"/>
      <c r="BL8" s="446"/>
      <c r="BM8" s="447"/>
      <c r="BN8" s="465">
        <v>397050</v>
      </c>
      <c r="BO8" s="466"/>
      <c r="BP8" s="466"/>
      <c r="BQ8" s="466"/>
      <c r="BR8" s="466"/>
      <c r="BS8" s="466"/>
      <c r="BT8" s="466"/>
      <c r="BU8" s="467"/>
      <c r="BV8" s="465">
        <v>405013</v>
      </c>
      <c r="BW8" s="466"/>
      <c r="BX8" s="466"/>
      <c r="BY8" s="466"/>
      <c r="BZ8" s="466"/>
      <c r="CA8" s="466"/>
      <c r="CB8" s="466"/>
      <c r="CC8" s="467"/>
      <c r="CD8" s="474" t="s">
        <v>109</v>
      </c>
      <c r="CE8" s="475"/>
      <c r="CF8" s="475"/>
      <c r="CG8" s="475"/>
      <c r="CH8" s="475"/>
      <c r="CI8" s="475"/>
      <c r="CJ8" s="475"/>
      <c r="CK8" s="475"/>
      <c r="CL8" s="475"/>
      <c r="CM8" s="475"/>
      <c r="CN8" s="475"/>
      <c r="CO8" s="475"/>
      <c r="CP8" s="475"/>
      <c r="CQ8" s="475"/>
      <c r="CR8" s="475"/>
      <c r="CS8" s="476"/>
      <c r="CT8" s="578">
        <v>0.46</v>
      </c>
      <c r="CU8" s="579"/>
      <c r="CV8" s="579"/>
      <c r="CW8" s="579"/>
      <c r="CX8" s="579"/>
      <c r="CY8" s="579"/>
      <c r="CZ8" s="579"/>
      <c r="DA8" s="580"/>
      <c r="DB8" s="578">
        <v>0.46</v>
      </c>
      <c r="DC8" s="579"/>
      <c r="DD8" s="579"/>
      <c r="DE8" s="579"/>
      <c r="DF8" s="579"/>
      <c r="DG8" s="579"/>
      <c r="DH8" s="579"/>
      <c r="DI8" s="580"/>
      <c r="DJ8" s="185"/>
      <c r="DK8" s="185"/>
      <c r="DL8" s="185"/>
      <c r="DM8" s="185"/>
      <c r="DN8" s="185"/>
      <c r="DO8" s="185"/>
    </row>
    <row r="9" spans="1:119" ht="18.75" customHeight="1" thickBot="1" x14ac:dyDescent="0.25">
      <c r="A9" s="186"/>
      <c r="B9" s="604" t="s">
        <v>110</v>
      </c>
      <c r="C9" s="605"/>
      <c r="D9" s="605"/>
      <c r="E9" s="605"/>
      <c r="F9" s="605"/>
      <c r="G9" s="605"/>
      <c r="H9" s="605"/>
      <c r="I9" s="605"/>
      <c r="J9" s="605"/>
      <c r="K9" s="528"/>
      <c r="L9" s="606" t="s">
        <v>111</v>
      </c>
      <c r="M9" s="607"/>
      <c r="N9" s="607"/>
      <c r="O9" s="607"/>
      <c r="P9" s="607"/>
      <c r="Q9" s="608"/>
      <c r="R9" s="609">
        <v>31671</v>
      </c>
      <c r="S9" s="610"/>
      <c r="T9" s="610"/>
      <c r="U9" s="610"/>
      <c r="V9" s="611"/>
      <c r="W9" s="544" t="s">
        <v>112</v>
      </c>
      <c r="X9" s="545"/>
      <c r="Y9" s="545"/>
      <c r="Z9" s="545"/>
      <c r="AA9" s="545"/>
      <c r="AB9" s="545"/>
      <c r="AC9" s="545"/>
      <c r="AD9" s="545"/>
      <c r="AE9" s="545"/>
      <c r="AF9" s="545"/>
      <c r="AG9" s="545"/>
      <c r="AH9" s="545"/>
      <c r="AI9" s="545"/>
      <c r="AJ9" s="545"/>
      <c r="AK9" s="545"/>
      <c r="AL9" s="612"/>
      <c r="AM9" s="534" t="s">
        <v>113</v>
      </c>
      <c r="AN9" s="439"/>
      <c r="AO9" s="439"/>
      <c r="AP9" s="439"/>
      <c r="AQ9" s="439"/>
      <c r="AR9" s="439"/>
      <c r="AS9" s="439"/>
      <c r="AT9" s="440"/>
      <c r="AU9" s="522" t="s">
        <v>94</v>
      </c>
      <c r="AV9" s="523"/>
      <c r="AW9" s="523"/>
      <c r="AX9" s="523"/>
      <c r="AY9" s="445" t="s">
        <v>114</v>
      </c>
      <c r="AZ9" s="446"/>
      <c r="BA9" s="446"/>
      <c r="BB9" s="446"/>
      <c r="BC9" s="446"/>
      <c r="BD9" s="446"/>
      <c r="BE9" s="446"/>
      <c r="BF9" s="446"/>
      <c r="BG9" s="446"/>
      <c r="BH9" s="446"/>
      <c r="BI9" s="446"/>
      <c r="BJ9" s="446"/>
      <c r="BK9" s="446"/>
      <c r="BL9" s="446"/>
      <c r="BM9" s="447"/>
      <c r="BN9" s="465">
        <v>-7963</v>
      </c>
      <c r="BO9" s="466"/>
      <c r="BP9" s="466"/>
      <c r="BQ9" s="466"/>
      <c r="BR9" s="466"/>
      <c r="BS9" s="466"/>
      <c r="BT9" s="466"/>
      <c r="BU9" s="467"/>
      <c r="BV9" s="465">
        <v>-129497</v>
      </c>
      <c r="BW9" s="466"/>
      <c r="BX9" s="466"/>
      <c r="BY9" s="466"/>
      <c r="BZ9" s="466"/>
      <c r="CA9" s="466"/>
      <c r="CB9" s="466"/>
      <c r="CC9" s="467"/>
      <c r="CD9" s="474" t="s">
        <v>115</v>
      </c>
      <c r="CE9" s="475"/>
      <c r="CF9" s="475"/>
      <c r="CG9" s="475"/>
      <c r="CH9" s="475"/>
      <c r="CI9" s="475"/>
      <c r="CJ9" s="475"/>
      <c r="CK9" s="475"/>
      <c r="CL9" s="475"/>
      <c r="CM9" s="475"/>
      <c r="CN9" s="475"/>
      <c r="CO9" s="475"/>
      <c r="CP9" s="475"/>
      <c r="CQ9" s="475"/>
      <c r="CR9" s="475"/>
      <c r="CS9" s="476"/>
      <c r="CT9" s="435">
        <v>19.5</v>
      </c>
      <c r="CU9" s="436"/>
      <c r="CV9" s="436"/>
      <c r="CW9" s="436"/>
      <c r="CX9" s="436"/>
      <c r="CY9" s="436"/>
      <c r="CZ9" s="436"/>
      <c r="DA9" s="437"/>
      <c r="DB9" s="435">
        <v>18.7</v>
      </c>
      <c r="DC9" s="436"/>
      <c r="DD9" s="436"/>
      <c r="DE9" s="436"/>
      <c r="DF9" s="436"/>
      <c r="DG9" s="436"/>
      <c r="DH9" s="436"/>
      <c r="DI9" s="437"/>
      <c r="DJ9" s="185"/>
      <c r="DK9" s="185"/>
      <c r="DL9" s="185"/>
      <c r="DM9" s="185"/>
      <c r="DN9" s="185"/>
      <c r="DO9" s="185"/>
    </row>
    <row r="10" spans="1:119" ht="18.75" customHeight="1" thickBot="1" x14ac:dyDescent="0.25">
      <c r="A10" s="186"/>
      <c r="B10" s="604"/>
      <c r="C10" s="605"/>
      <c r="D10" s="605"/>
      <c r="E10" s="605"/>
      <c r="F10" s="605"/>
      <c r="G10" s="605"/>
      <c r="H10" s="605"/>
      <c r="I10" s="605"/>
      <c r="J10" s="605"/>
      <c r="K10" s="528"/>
      <c r="L10" s="438" t="s">
        <v>116</v>
      </c>
      <c r="M10" s="439"/>
      <c r="N10" s="439"/>
      <c r="O10" s="439"/>
      <c r="P10" s="439"/>
      <c r="Q10" s="440"/>
      <c r="R10" s="441">
        <v>33927</v>
      </c>
      <c r="S10" s="442"/>
      <c r="T10" s="442"/>
      <c r="U10" s="442"/>
      <c r="V10" s="444"/>
      <c r="W10" s="613"/>
      <c r="X10" s="427"/>
      <c r="Y10" s="427"/>
      <c r="Z10" s="427"/>
      <c r="AA10" s="427"/>
      <c r="AB10" s="427"/>
      <c r="AC10" s="427"/>
      <c r="AD10" s="427"/>
      <c r="AE10" s="427"/>
      <c r="AF10" s="427"/>
      <c r="AG10" s="427"/>
      <c r="AH10" s="427"/>
      <c r="AI10" s="427"/>
      <c r="AJ10" s="427"/>
      <c r="AK10" s="427"/>
      <c r="AL10" s="614"/>
      <c r="AM10" s="534" t="s">
        <v>117</v>
      </c>
      <c r="AN10" s="439"/>
      <c r="AO10" s="439"/>
      <c r="AP10" s="439"/>
      <c r="AQ10" s="439"/>
      <c r="AR10" s="439"/>
      <c r="AS10" s="439"/>
      <c r="AT10" s="440"/>
      <c r="AU10" s="522" t="s">
        <v>118</v>
      </c>
      <c r="AV10" s="523"/>
      <c r="AW10" s="523"/>
      <c r="AX10" s="523"/>
      <c r="AY10" s="445" t="s">
        <v>119</v>
      </c>
      <c r="AZ10" s="446"/>
      <c r="BA10" s="446"/>
      <c r="BB10" s="446"/>
      <c r="BC10" s="446"/>
      <c r="BD10" s="446"/>
      <c r="BE10" s="446"/>
      <c r="BF10" s="446"/>
      <c r="BG10" s="446"/>
      <c r="BH10" s="446"/>
      <c r="BI10" s="446"/>
      <c r="BJ10" s="446"/>
      <c r="BK10" s="446"/>
      <c r="BL10" s="446"/>
      <c r="BM10" s="447"/>
      <c r="BN10" s="465">
        <v>10</v>
      </c>
      <c r="BO10" s="466"/>
      <c r="BP10" s="466"/>
      <c r="BQ10" s="466"/>
      <c r="BR10" s="466"/>
      <c r="BS10" s="466"/>
      <c r="BT10" s="466"/>
      <c r="BU10" s="467"/>
      <c r="BV10" s="465">
        <v>163</v>
      </c>
      <c r="BW10" s="466"/>
      <c r="BX10" s="466"/>
      <c r="BY10" s="466"/>
      <c r="BZ10" s="466"/>
      <c r="CA10" s="466"/>
      <c r="CB10" s="466"/>
      <c r="CC10" s="467"/>
      <c r="CD10" s="190" t="s">
        <v>120</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5">
      <c r="A11" s="186"/>
      <c r="B11" s="604"/>
      <c r="C11" s="605"/>
      <c r="D11" s="605"/>
      <c r="E11" s="605"/>
      <c r="F11" s="605"/>
      <c r="G11" s="605"/>
      <c r="H11" s="605"/>
      <c r="I11" s="605"/>
      <c r="J11" s="605"/>
      <c r="K11" s="528"/>
      <c r="L11" s="511" t="s">
        <v>121</v>
      </c>
      <c r="M11" s="512"/>
      <c r="N11" s="512"/>
      <c r="O11" s="512"/>
      <c r="P11" s="512"/>
      <c r="Q11" s="513"/>
      <c r="R11" s="601" t="s">
        <v>122</v>
      </c>
      <c r="S11" s="602"/>
      <c r="T11" s="602"/>
      <c r="U11" s="602"/>
      <c r="V11" s="603"/>
      <c r="W11" s="613"/>
      <c r="X11" s="427"/>
      <c r="Y11" s="427"/>
      <c r="Z11" s="427"/>
      <c r="AA11" s="427"/>
      <c r="AB11" s="427"/>
      <c r="AC11" s="427"/>
      <c r="AD11" s="427"/>
      <c r="AE11" s="427"/>
      <c r="AF11" s="427"/>
      <c r="AG11" s="427"/>
      <c r="AH11" s="427"/>
      <c r="AI11" s="427"/>
      <c r="AJ11" s="427"/>
      <c r="AK11" s="427"/>
      <c r="AL11" s="614"/>
      <c r="AM11" s="534" t="s">
        <v>123</v>
      </c>
      <c r="AN11" s="439"/>
      <c r="AO11" s="439"/>
      <c r="AP11" s="439"/>
      <c r="AQ11" s="439"/>
      <c r="AR11" s="439"/>
      <c r="AS11" s="439"/>
      <c r="AT11" s="440"/>
      <c r="AU11" s="522" t="s">
        <v>124</v>
      </c>
      <c r="AV11" s="523"/>
      <c r="AW11" s="523"/>
      <c r="AX11" s="523"/>
      <c r="AY11" s="445" t="s">
        <v>125</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126</v>
      </c>
      <c r="CE11" s="475"/>
      <c r="CF11" s="475"/>
      <c r="CG11" s="475"/>
      <c r="CH11" s="475"/>
      <c r="CI11" s="475"/>
      <c r="CJ11" s="475"/>
      <c r="CK11" s="475"/>
      <c r="CL11" s="475"/>
      <c r="CM11" s="475"/>
      <c r="CN11" s="475"/>
      <c r="CO11" s="475"/>
      <c r="CP11" s="475"/>
      <c r="CQ11" s="475"/>
      <c r="CR11" s="475"/>
      <c r="CS11" s="476"/>
      <c r="CT11" s="578" t="s">
        <v>127</v>
      </c>
      <c r="CU11" s="579"/>
      <c r="CV11" s="579"/>
      <c r="CW11" s="579"/>
      <c r="CX11" s="579"/>
      <c r="CY11" s="579"/>
      <c r="CZ11" s="579"/>
      <c r="DA11" s="580"/>
      <c r="DB11" s="578" t="s">
        <v>128</v>
      </c>
      <c r="DC11" s="579"/>
      <c r="DD11" s="579"/>
      <c r="DE11" s="579"/>
      <c r="DF11" s="579"/>
      <c r="DG11" s="579"/>
      <c r="DH11" s="579"/>
      <c r="DI11" s="580"/>
      <c r="DJ11" s="185"/>
      <c r="DK11" s="185"/>
      <c r="DL11" s="185"/>
      <c r="DM11" s="185"/>
      <c r="DN11" s="185"/>
      <c r="DO11" s="185"/>
    </row>
    <row r="12" spans="1:119" ht="18.75" customHeight="1" x14ac:dyDescent="0.2">
      <c r="A12" s="186"/>
      <c r="B12" s="581" t="s">
        <v>129</v>
      </c>
      <c r="C12" s="582"/>
      <c r="D12" s="582"/>
      <c r="E12" s="582"/>
      <c r="F12" s="582"/>
      <c r="G12" s="582"/>
      <c r="H12" s="582"/>
      <c r="I12" s="582"/>
      <c r="J12" s="582"/>
      <c r="K12" s="583"/>
      <c r="L12" s="590" t="s">
        <v>130</v>
      </c>
      <c r="M12" s="591"/>
      <c r="N12" s="591"/>
      <c r="O12" s="591"/>
      <c r="P12" s="591"/>
      <c r="Q12" s="592"/>
      <c r="R12" s="593">
        <v>31784</v>
      </c>
      <c r="S12" s="594"/>
      <c r="T12" s="594"/>
      <c r="U12" s="594"/>
      <c r="V12" s="595"/>
      <c r="W12" s="596" t="s">
        <v>1</v>
      </c>
      <c r="X12" s="523"/>
      <c r="Y12" s="523"/>
      <c r="Z12" s="523"/>
      <c r="AA12" s="523"/>
      <c r="AB12" s="597"/>
      <c r="AC12" s="522" t="s">
        <v>131</v>
      </c>
      <c r="AD12" s="523"/>
      <c r="AE12" s="523"/>
      <c r="AF12" s="523"/>
      <c r="AG12" s="597"/>
      <c r="AH12" s="522" t="s">
        <v>132</v>
      </c>
      <c r="AI12" s="523"/>
      <c r="AJ12" s="523"/>
      <c r="AK12" s="523"/>
      <c r="AL12" s="598"/>
      <c r="AM12" s="534" t="s">
        <v>133</v>
      </c>
      <c r="AN12" s="439"/>
      <c r="AO12" s="439"/>
      <c r="AP12" s="439"/>
      <c r="AQ12" s="439"/>
      <c r="AR12" s="439"/>
      <c r="AS12" s="439"/>
      <c r="AT12" s="440"/>
      <c r="AU12" s="522" t="s">
        <v>134</v>
      </c>
      <c r="AV12" s="523"/>
      <c r="AW12" s="523"/>
      <c r="AX12" s="523"/>
      <c r="AY12" s="445" t="s">
        <v>135</v>
      </c>
      <c r="AZ12" s="446"/>
      <c r="BA12" s="446"/>
      <c r="BB12" s="446"/>
      <c r="BC12" s="446"/>
      <c r="BD12" s="446"/>
      <c r="BE12" s="446"/>
      <c r="BF12" s="446"/>
      <c r="BG12" s="446"/>
      <c r="BH12" s="446"/>
      <c r="BI12" s="446"/>
      <c r="BJ12" s="446"/>
      <c r="BK12" s="446"/>
      <c r="BL12" s="446"/>
      <c r="BM12" s="447"/>
      <c r="BN12" s="465">
        <v>150000</v>
      </c>
      <c r="BO12" s="466"/>
      <c r="BP12" s="466"/>
      <c r="BQ12" s="466"/>
      <c r="BR12" s="466"/>
      <c r="BS12" s="466"/>
      <c r="BT12" s="466"/>
      <c r="BU12" s="467"/>
      <c r="BV12" s="465">
        <v>0</v>
      </c>
      <c r="BW12" s="466"/>
      <c r="BX12" s="466"/>
      <c r="BY12" s="466"/>
      <c r="BZ12" s="466"/>
      <c r="CA12" s="466"/>
      <c r="CB12" s="466"/>
      <c r="CC12" s="467"/>
      <c r="CD12" s="474" t="s">
        <v>136</v>
      </c>
      <c r="CE12" s="475"/>
      <c r="CF12" s="475"/>
      <c r="CG12" s="475"/>
      <c r="CH12" s="475"/>
      <c r="CI12" s="475"/>
      <c r="CJ12" s="475"/>
      <c r="CK12" s="475"/>
      <c r="CL12" s="475"/>
      <c r="CM12" s="475"/>
      <c r="CN12" s="475"/>
      <c r="CO12" s="475"/>
      <c r="CP12" s="475"/>
      <c r="CQ12" s="475"/>
      <c r="CR12" s="475"/>
      <c r="CS12" s="476"/>
      <c r="CT12" s="578" t="s">
        <v>128</v>
      </c>
      <c r="CU12" s="579"/>
      <c r="CV12" s="579"/>
      <c r="CW12" s="579"/>
      <c r="CX12" s="579"/>
      <c r="CY12" s="579"/>
      <c r="CZ12" s="579"/>
      <c r="DA12" s="580"/>
      <c r="DB12" s="578" t="s">
        <v>137</v>
      </c>
      <c r="DC12" s="579"/>
      <c r="DD12" s="579"/>
      <c r="DE12" s="579"/>
      <c r="DF12" s="579"/>
      <c r="DG12" s="579"/>
      <c r="DH12" s="579"/>
      <c r="DI12" s="580"/>
      <c r="DJ12" s="185"/>
      <c r="DK12" s="185"/>
      <c r="DL12" s="185"/>
      <c r="DM12" s="185"/>
      <c r="DN12" s="185"/>
      <c r="DO12" s="185"/>
    </row>
    <row r="13" spans="1:119" ht="18.75" customHeight="1" x14ac:dyDescent="0.2">
      <c r="A13" s="186"/>
      <c r="B13" s="584"/>
      <c r="C13" s="585"/>
      <c r="D13" s="585"/>
      <c r="E13" s="585"/>
      <c r="F13" s="585"/>
      <c r="G13" s="585"/>
      <c r="H13" s="585"/>
      <c r="I13" s="585"/>
      <c r="J13" s="585"/>
      <c r="K13" s="586"/>
      <c r="L13" s="196"/>
      <c r="M13" s="565" t="s">
        <v>138</v>
      </c>
      <c r="N13" s="566"/>
      <c r="O13" s="566"/>
      <c r="P13" s="566"/>
      <c r="Q13" s="567"/>
      <c r="R13" s="568">
        <v>31574</v>
      </c>
      <c r="S13" s="569"/>
      <c r="T13" s="569"/>
      <c r="U13" s="569"/>
      <c r="V13" s="570"/>
      <c r="W13" s="556" t="s">
        <v>139</v>
      </c>
      <c r="X13" s="478"/>
      <c r="Y13" s="478"/>
      <c r="Z13" s="478"/>
      <c r="AA13" s="478"/>
      <c r="AB13" s="479"/>
      <c r="AC13" s="441">
        <v>3949</v>
      </c>
      <c r="AD13" s="442"/>
      <c r="AE13" s="442"/>
      <c r="AF13" s="442"/>
      <c r="AG13" s="443"/>
      <c r="AH13" s="441">
        <v>4155</v>
      </c>
      <c r="AI13" s="442"/>
      <c r="AJ13" s="442"/>
      <c r="AK13" s="442"/>
      <c r="AL13" s="444"/>
      <c r="AM13" s="534" t="s">
        <v>140</v>
      </c>
      <c r="AN13" s="439"/>
      <c r="AO13" s="439"/>
      <c r="AP13" s="439"/>
      <c r="AQ13" s="439"/>
      <c r="AR13" s="439"/>
      <c r="AS13" s="439"/>
      <c r="AT13" s="440"/>
      <c r="AU13" s="522" t="s">
        <v>141</v>
      </c>
      <c r="AV13" s="523"/>
      <c r="AW13" s="523"/>
      <c r="AX13" s="523"/>
      <c r="AY13" s="445" t="s">
        <v>142</v>
      </c>
      <c r="AZ13" s="446"/>
      <c r="BA13" s="446"/>
      <c r="BB13" s="446"/>
      <c r="BC13" s="446"/>
      <c r="BD13" s="446"/>
      <c r="BE13" s="446"/>
      <c r="BF13" s="446"/>
      <c r="BG13" s="446"/>
      <c r="BH13" s="446"/>
      <c r="BI13" s="446"/>
      <c r="BJ13" s="446"/>
      <c r="BK13" s="446"/>
      <c r="BL13" s="446"/>
      <c r="BM13" s="447"/>
      <c r="BN13" s="465">
        <v>-157953</v>
      </c>
      <c r="BO13" s="466"/>
      <c r="BP13" s="466"/>
      <c r="BQ13" s="466"/>
      <c r="BR13" s="466"/>
      <c r="BS13" s="466"/>
      <c r="BT13" s="466"/>
      <c r="BU13" s="467"/>
      <c r="BV13" s="465">
        <v>-129334</v>
      </c>
      <c r="BW13" s="466"/>
      <c r="BX13" s="466"/>
      <c r="BY13" s="466"/>
      <c r="BZ13" s="466"/>
      <c r="CA13" s="466"/>
      <c r="CB13" s="466"/>
      <c r="CC13" s="467"/>
      <c r="CD13" s="474" t="s">
        <v>143</v>
      </c>
      <c r="CE13" s="475"/>
      <c r="CF13" s="475"/>
      <c r="CG13" s="475"/>
      <c r="CH13" s="475"/>
      <c r="CI13" s="475"/>
      <c r="CJ13" s="475"/>
      <c r="CK13" s="475"/>
      <c r="CL13" s="475"/>
      <c r="CM13" s="475"/>
      <c r="CN13" s="475"/>
      <c r="CO13" s="475"/>
      <c r="CP13" s="475"/>
      <c r="CQ13" s="475"/>
      <c r="CR13" s="475"/>
      <c r="CS13" s="476"/>
      <c r="CT13" s="435">
        <v>14.8</v>
      </c>
      <c r="CU13" s="436"/>
      <c r="CV13" s="436"/>
      <c r="CW13" s="436"/>
      <c r="CX13" s="436"/>
      <c r="CY13" s="436"/>
      <c r="CZ13" s="436"/>
      <c r="DA13" s="437"/>
      <c r="DB13" s="435">
        <v>13.2</v>
      </c>
      <c r="DC13" s="436"/>
      <c r="DD13" s="436"/>
      <c r="DE13" s="436"/>
      <c r="DF13" s="436"/>
      <c r="DG13" s="436"/>
      <c r="DH13" s="436"/>
      <c r="DI13" s="437"/>
      <c r="DJ13" s="185"/>
      <c r="DK13" s="185"/>
      <c r="DL13" s="185"/>
      <c r="DM13" s="185"/>
      <c r="DN13" s="185"/>
      <c r="DO13" s="185"/>
    </row>
    <row r="14" spans="1:119" ht="18.75" customHeight="1" thickBot="1" x14ac:dyDescent="0.25">
      <c r="A14" s="186"/>
      <c r="B14" s="584"/>
      <c r="C14" s="585"/>
      <c r="D14" s="585"/>
      <c r="E14" s="585"/>
      <c r="F14" s="585"/>
      <c r="G14" s="585"/>
      <c r="H14" s="585"/>
      <c r="I14" s="585"/>
      <c r="J14" s="585"/>
      <c r="K14" s="586"/>
      <c r="L14" s="558" t="s">
        <v>144</v>
      </c>
      <c r="M14" s="599"/>
      <c r="N14" s="599"/>
      <c r="O14" s="599"/>
      <c r="P14" s="599"/>
      <c r="Q14" s="600"/>
      <c r="R14" s="568">
        <v>32384</v>
      </c>
      <c r="S14" s="569"/>
      <c r="T14" s="569"/>
      <c r="U14" s="569"/>
      <c r="V14" s="570"/>
      <c r="W14" s="571"/>
      <c r="X14" s="481"/>
      <c r="Y14" s="481"/>
      <c r="Z14" s="481"/>
      <c r="AA14" s="481"/>
      <c r="AB14" s="482"/>
      <c r="AC14" s="561">
        <v>24</v>
      </c>
      <c r="AD14" s="562"/>
      <c r="AE14" s="562"/>
      <c r="AF14" s="562"/>
      <c r="AG14" s="563"/>
      <c r="AH14" s="561">
        <v>23.7</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145</v>
      </c>
      <c r="CE14" s="472"/>
      <c r="CF14" s="472"/>
      <c r="CG14" s="472"/>
      <c r="CH14" s="472"/>
      <c r="CI14" s="472"/>
      <c r="CJ14" s="472"/>
      <c r="CK14" s="472"/>
      <c r="CL14" s="472"/>
      <c r="CM14" s="472"/>
      <c r="CN14" s="472"/>
      <c r="CO14" s="472"/>
      <c r="CP14" s="472"/>
      <c r="CQ14" s="472"/>
      <c r="CR14" s="472"/>
      <c r="CS14" s="473"/>
      <c r="CT14" s="572">
        <v>151.5</v>
      </c>
      <c r="CU14" s="573"/>
      <c r="CV14" s="573"/>
      <c r="CW14" s="573"/>
      <c r="CX14" s="573"/>
      <c r="CY14" s="573"/>
      <c r="CZ14" s="573"/>
      <c r="DA14" s="574"/>
      <c r="DB14" s="572">
        <v>145.69999999999999</v>
      </c>
      <c r="DC14" s="573"/>
      <c r="DD14" s="573"/>
      <c r="DE14" s="573"/>
      <c r="DF14" s="573"/>
      <c r="DG14" s="573"/>
      <c r="DH14" s="573"/>
      <c r="DI14" s="574"/>
      <c r="DJ14" s="185"/>
      <c r="DK14" s="185"/>
      <c r="DL14" s="185"/>
      <c r="DM14" s="185"/>
      <c r="DN14" s="185"/>
      <c r="DO14" s="185"/>
    </row>
    <row r="15" spans="1:119" ht="18.75" customHeight="1" x14ac:dyDescent="0.2">
      <c r="A15" s="186"/>
      <c r="B15" s="584"/>
      <c r="C15" s="585"/>
      <c r="D15" s="585"/>
      <c r="E15" s="585"/>
      <c r="F15" s="585"/>
      <c r="G15" s="585"/>
      <c r="H15" s="585"/>
      <c r="I15" s="585"/>
      <c r="J15" s="585"/>
      <c r="K15" s="586"/>
      <c r="L15" s="196"/>
      <c r="M15" s="565" t="s">
        <v>146</v>
      </c>
      <c r="N15" s="566"/>
      <c r="O15" s="566"/>
      <c r="P15" s="566"/>
      <c r="Q15" s="567"/>
      <c r="R15" s="568">
        <v>32185</v>
      </c>
      <c r="S15" s="569"/>
      <c r="T15" s="569"/>
      <c r="U15" s="569"/>
      <c r="V15" s="570"/>
      <c r="W15" s="556" t="s">
        <v>147</v>
      </c>
      <c r="X15" s="478"/>
      <c r="Y15" s="478"/>
      <c r="Z15" s="478"/>
      <c r="AA15" s="478"/>
      <c r="AB15" s="479"/>
      <c r="AC15" s="441">
        <v>3125</v>
      </c>
      <c r="AD15" s="442"/>
      <c r="AE15" s="442"/>
      <c r="AF15" s="442"/>
      <c r="AG15" s="443"/>
      <c r="AH15" s="441">
        <v>3544</v>
      </c>
      <c r="AI15" s="442"/>
      <c r="AJ15" s="442"/>
      <c r="AK15" s="442"/>
      <c r="AL15" s="444"/>
      <c r="AM15" s="534"/>
      <c r="AN15" s="439"/>
      <c r="AO15" s="439"/>
      <c r="AP15" s="439"/>
      <c r="AQ15" s="439"/>
      <c r="AR15" s="439"/>
      <c r="AS15" s="439"/>
      <c r="AT15" s="440"/>
      <c r="AU15" s="522"/>
      <c r="AV15" s="523"/>
      <c r="AW15" s="523"/>
      <c r="AX15" s="523"/>
      <c r="AY15" s="457" t="s">
        <v>148</v>
      </c>
      <c r="AZ15" s="458"/>
      <c r="BA15" s="458"/>
      <c r="BB15" s="458"/>
      <c r="BC15" s="458"/>
      <c r="BD15" s="458"/>
      <c r="BE15" s="458"/>
      <c r="BF15" s="458"/>
      <c r="BG15" s="458"/>
      <c r="BH15" s="458"/>
      <c r="BI15" s="458"/>
      <c r="BJ15" s="458"/>
      <c r="BK15" s="458"/>
      <c r="BL15" s="458"/>
      <c r="BM15" s="459"/>
      <c r="BN15" s="460">
        <v>3720178</v>
      </c>
      <c r="BO15" s="461"/>
      <c r="BP15" s="461"/>
      <c r="BQ15" s="461"/>
      <c r="BR15" s="461"/>
      <c r="BS15" s="461"/>
      <c r="BT15" s="461"/>
      <c r="BU15" s="462"/>
      <c r="BV15" s="460">
        <v>3734491</v>
      </c>
      <c r="BW15" s="461"/>
      <c r="BX15" s="461"/>
      <c r="BY15" s="461"/>
      <c r="BZ15" s="461"/>
      <c r="CA15" s="461"/>
      <c r="CB15" s="461"/>
      <c r="CC15" s="462"/>
      <c r="CD15" s="575" t="s">
        <v>149</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2">
      <c r="A16" s="186"/>
      <c r="B16" s="584"/>
      <c r="C16" s="585"/>
      <c r="D16" s="585"/>
      <c r="E16" s="585"/>
      <c r="F16" s="585"/>
      <c r="G16" s="585"/>
      <c r="H16" s="585"/>
      <c r="I16" s="585"/>
      <c r="J16" s="585"/>
      <c r="K16" s="586"/>
      <c r="L16" s="558" t="s">
        <v>150</v>
      </c>
      <c r="M16" s="559"/>
      <c r="N16" s="559"/>
      <c r="O16" s="559"/>
      <c r="P16" s="559"/>
      <c r="Q16" s="560"/>
      <c r="R16" s="553" t="s">
        <v>151</v>
      </c>
      <c r="S16" s="554"/>
      <c r="T16" s="554"/>
      <c r="U16" s="554"/>
      <c r="V16" s="555"/>
      <c r="W16" s="571"/>
      <c r="X16" s="481"/>
      <c r="Y16" s="481"/>
      <c r="Z16" s="481"/>
      <c r="AA16" s="481"/>
      <c r="AB16" s="482"/>
      <c r="AC16" s="561">
        <v>19</v>
      </c>
      <c r="AD16" s="562"/>
      <c r="AE16" s="562"/>
      <c r="AF16" s="562"/>
      <c r="AG16" s="563"/>
      <c r="AH16" s="561">
        <v>20.2</v>
      </c>
      <c r="AI16" s="562"/>
      <c r="AJ16" s="562"/>
      <c r="AK16" s="562"/>
      <c r="AL16" s="564"/>
      <c r="AM16" s="534"/>
      <c r="AN16" s="439"/>
      <c r="AO16" s="439"/>
      <c r="AP16" s="439"/>
      <c r="AQ16" s="439"/>
      <c r="AR16" s="439"/>
      <c r="AS16" s="439"/>
      <c r="AT16" s="440"/>
      <c r="AU16" s="522"/>
      <c r="AV16" s="523"/>
      <c r="AW16" s="523"/>
      <c r="AX16" s="523"/>
      <c r="AY16" s="445" t="s">
        <v>152</v>
      </c>
      <c r="AZ16" s="446"/>
      <c r="BA16" s="446"/>
      <c r="BB16" s="446"/>
      <c r="BC16" s="446"/>
      <c r="BD16" s="446"/>
      <c r="BE16" s="446"/>
      <c r="BF16" s="446"/>
      <c r="BG16" s="446"/>
      <c r="BH16" s="446"/>
      <c r="BI16" s="446"/>
      <c r="BJ16" s="446"/>
      <c r="BK16" s="446"/>
      <c r="BL16" s="446"/>
      <c r="BM16" s="447"/>
      <c r="BN16" s="465">
        <v>8303892</v>
      </c>
      <c r="BO16" s="466"/>
      <c r="BP16" s="466"/>
      <c r="BQ16" s="466"/>
      <c r="BR16" s="466"/>
      <c r="BS16" s="466"/>
      <c r="BT16" s="466"/>
      <c r="BU16" s="467"/>
      <c r="BV16" s="465">
        <v>8142350</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5">
      <c r="A17" s="186"/>
      <c r="B17" s="587"/>
      <c r="C17" s="588"/>
      <c r="D17" s="588"/>
      <c r="E17" s="588"/>
      <c r="F17" s="588"/>
      <c r="G17" s="588"/>
      <c r="H17" s="588"/>
      <c r="I17" s="588"/>
      <c r="J17" s="588"/>
      <c r="K17" s="589"/>
      <c r="L17" s="201"/>
      <c r="M17" s="550" t="s">
        <v>153</v>
      </c>
      <c r="N17" s="551"/>
      <c r="O17" s="551"/>
      <c r="P17" s="551"/>
      <c r="Q17" s="552"/>
      <c r="R17" s="553" t="s">
        <v>151</v>
      </c>
      <c r="S17" s="554"/>
      <c r="T17" s="554"/>
      <c r="U17" s="554"/>
      <c r="V17" s="555"/>
      <c r="W17" s="556" t="s">
        <v>154</v>
      </c>
      <c r="X17" s="478"/>
      <c r="Y17" s="478"/>
      <c r="Z17" s="478"/>
      <c r="AA17" s="478"/>
      <c r="AB17" s="479"/>
      <c r="AC17" s="441">
        <v>9372</v>
      </c>
      <c r="AD17" s="442"/>
      <c r="AE17" s="442"/>
      <c r="AF17" s="442"/>
      <c r="AG17" s="443"/>
      <c r="AH17" s="441">
        <v>9816</v>
      </c>
      <c r="AI17" s="442"/>
      <c r="AJ17" s="442"/>
      <c r="AK17" s="442"/>
      <c r="AL17" s="444"/>
      <c r="AM17" s="534"/>
      <c r="AN17" s="439"/>
      <c r="AO17" s="439"/>
      <c r="AP17" s="439"/>
      <c r="AQ17" s="439"/>
      <c r="AR17" s="439"/>
      <c r="AS17" s="439"/>
      <c r="AT17" s="440"/>
      <c r="AU17" s="522"/>
      <c r="AV17" s="523"/>
      <c r="AW17" s="523"/>
      <c r="AX17" s="523"/>
      <c r="AY17" s="445" t="s">
        <v>155</v>
      </c>
      <c r="AZ17" s="446"/>
      <c r="BA17" s="446"/>
      <c r="BB17" s="446"/>
      <c r="BC17" s="446"/>
      <c r="BD17" s="446"/>
      <c r="BE17" s="446"/>
      <c r="BF17" s="446"/>
      <c r="BG17" s="446"/>
      <c r="BH17" s="446"/>
      <c r="BI17" s="446"/>
      <c r="BJ17" s="446"/>
      <c r="BK17" s="446"/>
      <c r="BL17" s="446"/>
      <c r="BM17" s="447"/>
      <c r="BN17" s="465">
        <v>4740458</v>
      </c>
      <c r="BO17" s="466"/>
      <c r="BP17" s="466"/>
      <c r="BQ17" s="466"/>
      <c r="BR17" s="466"/>
      <c r="BS17" s="466"/>
      <c r="BT17" s="466"/>
      <c r="BU17" s="467"/>
      <c r="BV17" s="465">
        <v>4765581</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5">
      <c r="A18" s="186"/>
      <c r="B18" s="527" t="s">
        <v>156</v>
      </c>
      <c r="C18" s="528"/>
      <c r="D18" s="528"/>
      <c r="E18" s="529"/>
      <c r="F18" s="529"/>
      <c r="G18" s="529"/>
      <c r="H18" s="529"/>
      <c r="I18" s="529"/>
      <c r="J18" s="529"/>
      <c r="K18" s="529"/>
      <c r="L18" s="530">
        <v>264.11</v>
      </c>
      <c r="M18" s="530"/>
      <c r="N18" s="530"/>
      <c r="O18" s="530"/>
      <c r="P18" s="530"/>
      <c r="Q18" s="530"/>
      <c r="R18" s="531"/>
      <c r="S18" s="531"/>
      <c r="T18" s="531"/>
      <c r="U18" s="531"/>
      <c r="V18" s="532"/>
      <c r="W18" s="546"/>
      <c r="X18" s="547"/>
      <c r="Y18" s="547"/>
      <c r="Z18" s="547"/>
      <c r="AA18" s="547"/>
      <c r="AB18" s="557"/>
      <c r="AC18" s="429">
        <v>57</v>
      </c>
      <c r="AD18" s="430"/>
      <c r="AE18" s="430"/>
      <c r="AF18" s="430"/>
      <c r="AG18" s="533"/>
      <c r="AH18" s="429">
        <v>56</v>
      </c>
      <c r="AI18" s="430"/>
      <c r="AJ18" s="430"/>
      <c r="AK18" s="430"/>
      <c r="AL18" s="431"/>
      <c r="AM18" s="534"/>
      <c r="AN18" s="439"/>
      <c r="AO18" s="439"/>
      <c r="AP18" s="439"/>
      <c r="AQ18" s="439"/>
      <c r="AR18" s="439"/>
      <c r="AS18" s="439"/>
      <c r="AT18" s="440"/>
      <c r="AU18" s="522"/>
      <c r="AV18" s="523"/>
      <c r="AW18" s="523"/>
      <c r="AX18" s="523"/>
      <c r="AY18" s="445" t="s">
        <v>157</v>
      </c>
      <c r="AZ18" s="446"/>
      <c r="BA18" s="446"/>
      <c r="BB18" s="446"/>
      <c r="BC18" s="446"/>
      <c r="BD18" s="446"/>
      <c r="BE18" s="446"/>
      <c r="BF18" s="446"/>
      <c r="BG18" s="446"/>
      <c r="BH18" s="446"/>
      <c r="BI18" s="446"/>
      <c r="BJ18" s="446"/>
      <c r="BK18" s="446"/>
      <c r="BL18" s="446"/>
      <c r="BM18" s="447"/>
      <c r="BN18" s="465">
        <v>9389356</v>
      </c>
      <c r="BO18" s="466"/>
      <c r="BP18" s="466"/>
      <c r="BQ18" s="466"/>
      <c r="BR18" s="466"/>
      <c r="BS18" s="466"/>
      <c r="BT18" s="466"/>
      <c r="BU18" s="467"/>
      <c r="BV18" s="465">
        <v>9195877</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5">
      <c r="A19" s="186"/>
      <c r="B19" s="527" t="s">
        <v>158</v>
      </c>
      <c r="C19" s="528"/>
      <c r="D19" s="528"/>
      <c r="E19" s="529"/>
      <c r="F19" s="529"/>
      <c r="G19" s="529"/>
      <c r="H19" s="529"/>
      <c r="I19" s="529"/>
      <c r="J19" s="529"/>
      <c r="K19" s="529"/>
      <c r="L19" s="535">
        <v>120</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159</v>
      </c>
      <c r="AZ19" s="446"/>
      <c r="BA19" s="446"/>
      <c r="BB19" s="446"/>
      <c r="BC19" s="446"/>
      <c r="BD19" s="446"/>
      <c r="BE19" s="446"/>
      <c r="BF19" s="446"/>
      <c r="BG19" s="446"/>
      <c r="BH19" s="446"/>
      <c r="BI19" s="446"/>
      <c r="BJ19" s="446"/>
      <c r="BK19" s="446"/>
      <c r="BL19" s="446"/>
      <c r="BM19" s="447"/>
      <c r="BN19" s="465">
        <v>11594851</v>
      </c>
      <c r="BO19" s="466"/>
      <c r="BP19" s="466"/>
      <c r="BQ19" s="466"/>
      <c r="BR19" s="466"/>
      <c r="BS19" s="466"/>
      <c r="BT19" s="466"/>
      <c r="BU19" s="467"/>
      <c r="BV19" s="465">
        <v>11548618</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5">
      <c r="A20" s="186"/>
      <c r="B20" s="527" t="s">
        <v>160</v>
      </c>
      <c r="C20" s="528"/>
      <c r="D20" s="528"/>
      <c r="E20" s="529"/>
      <c r="F20" s="529"/>
      <c r="G20" s="529"/>
      <c r="H20" s="529"/>
      <c r="I20" s="529"/>
      <c r="J20" s="529"/>
      <c r="K20" s="529"/>
      <c r="L20" s="535">
        <v>11389</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2">
      <c r="A21" s="186"/>
      <c r="B21" s="524" t="s">
        <v>161</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5">
      <c r="A22" s="186"/>
      <c r="B22" s="494" t="s">
        <v>162</v>
      </c>
      <c r="C22" s="495"/>
      <c r="D22" s="496"/>
      <c r="E22" s="503" t="s">
        <v>1</v>
      </c>
      <c r="F22" s="478"/>
      <c r="G22" s="478"/>
      <c r="H22" s="478"/>
      <c r="I22" s="478"/>
      <c r="J22" s="478"/>
      <c r="K22" s="479"/>
      <c r="L22" s="503" t="s">
        <v>163</v>
      </c>
      <c r="M22" s="478"/>
      <c r="N22" s="478"/>
      <c r="O22" s="478"/>
      <c r="P22" s="479"/>
      <c r="Q22" s="488" t="s">
        <v>164</v>
      </c>
      <c r="R22" s="489"/>
      <c r="S22" s="489"/>
      <c r="T22" s="489"/>
      <c r="U22" s="489"/>
      <c r="V22" s="504"/>
      <c r="W22" s="506" t="s">
        <v>165</v>
      </c>
      <c r="X22" s="495"/>
      <c r="Y22" s="496"/>
      <c r="Z22" s="503" t="s">
        <v>1</v>
      </c>
      <c r="AA22" s="478"/>
      <c r="AB22" s="478"/>
      <c r="AC22" s="478"/>
      <c r="AD22" s="478"/>
      <c r="AE22" s="478"/>
      <c r="AF22" s="478"/>
      <c r="AG22" s="479"/>
      <c r="AH22" s="477" t="s">
        <v>166</v>
      </c>
      <c r="AI22" s="478"/>
      <c r="AJ22" s="478"/>
      <c r="AK22" s="478"/>
      <c r="AL22" s="479"/>
      <c r="AM22" s="477" t="s">
        <v>167</v>
      </c>
      <c r="AN22" s="483"/>
      <c r="AO22" s="483"/>
      <c r="AP22" s="483"/>
      <c r="AQ22" s="483"/>
      <c r="AR22" s="484"/>
      <c r="AS22" s="488" t="s">
        <v>164</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2">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168</v>
      </c>
      <c r="AZ23" s="458"/>
      <c r="BA23" s="458"/>
      <c r="BB23" s="458"/>
      <c r="BC23" s="458"/>
      <c r="BD23" s="458"/>
      <c r="BE23" s="458"/>
      <c r="BF23" s="458"/>
      <c r="BG23" s="458"/>
      <c r="BH23" s="458"/>
      <c r="BI23" s="458"/>
      <c r="BJ23" s="458"/>
      <c r="BK23" s="458"/>
      <c r="BL23" s="458"/>
      <c r="BM23" s="459"/>
      <c r="BN23" s="465">
        <v>23251768</v>
      </c>
      <c r="BO23" s="466"/>
      <c r="BP23" s="466"/>
      <c r="BQ23" s="466"/>
      <c r="BR23" s="466"/>
      <c r="BS23" s="466"/>
      <c r="BT23" s="466"/>
      <c r="BU23" s="467"/>
      <c r="BV23" s="465">
        <v>24000370</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5">
      <c r="A24" s="186"/>
      <c r="B24" s="497"/>
      <c r="C24" s="498"/>
      <c r="D24" s="499"/>
      <c r="E24" s="438" t="s">
        <v>169</v>
      </c>
      <c r="F24" s="439"/>
      <c r="G24" s="439"/>
      <c r="H24" s="439"/>
      <c r="I24" s="439"/>
      <c r="J24" s="439"/>
      <c r="K24" s="440"/>
      <c r="L24" s="441">
        <v>1</v>
      </c>
      <c r="M24" s="442"/>
      <c r="N24" s="442"/>
      <c r="O24" s="442"/>
      <c r="P24" s="443"/>
      <c r="Q24" s="441">
        <v>7866</v>
      </c>
      <c r="R24" s="442"/>
      <c r="S24" s="442"/>
      <c r="T24" s="442"/>
      <c r="U24" s="442"/>
      <c r="V24" s="443"/>
      <c r="W24" s="507"/>
      <c r="X24" s="498"/>
      <c r="Y24" s="499"/>
      <c r="Z24" s="438" t="s">
        <v>170</v>
      </c>
      <c r="AA24" s="439"/>
      <c r="AB24" s="439"/>
      <c r="AC24" s="439"/>
      <c r="AD24" s="439"/>
      <c r="AE24" s="439"/>
      <c r="AF24" s="439"/>
      <c r="AG24" s="440"/>
      <c r="AH24" s="441">
        <v>300</v>
      </c>
      <c r="AI24" s="442"/>
      <c r="AJ24" s="442"/>
      <c r="AK24" s="442"/>
      <c r="AL24" s="443"/>
      <c r="AM24" s="441">
        <v>879600</v>
      </c>
      <c r="AN24" s="442"/>
      <c r="AO24" s="442"/>
      <c r="AP24" s="442"/>
      <c r="AQ24" s="442"/>
      <c r="AR24" s="443"/>
      <c r="AS24" s="441">
        <v>2932</v>
      </c>
      <c r="AT24" s="442"/>
      <c r="AU24" s="442"/>
      <c r="AV24" s="442"/>
      <c r="AW24" s="442"/>
      <c r="AX24" s="444"/>
      <c r="AY24" s="432" t="s">
        <v>171</v>
      </c>
      <c r="AZ24" s="433"/>
      <c r="BA24" s="433"/>
      <c r="BB24" s="433"/>
      <c r="BC24" s="433"/>
      <c r="BD24" s="433"/>
      <c r="BE24" s="433"/>
      <c r="BF24" s="433"/>
      <c r="BG24" s="433"/>
      <c r="BH24" s="433"/>
      <c r="BI24" s="433"/>
      <c r="BJ24" s="433"/>
      <c r="BK24" s="433"/>
      <c r="BL24" s="433"/>
      <c r="BM24" s="434"/>
      <c r="BN24" s="465">
        <v>10420766</v>
      </c>
      <c r="BO24" s="466"/>
      <c r="BP24" s="466"/>
      <c r="BQ24" s="466"/>
      <c r="BR24" s="466"/>
      <c r="BS24" s="466"/>
      <c r="BT24" s="466"/>
      <c r="BU24" s="467"/>
      <c r="BV24" s="465">
        <v>10723031</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2">
      <c r="A25" s="186"/>
      <c r="B25" s="497"/>
      <c r="C25" s="498"/>
      <c r="D25" s="499"/>
      <c r="E25" s="438" t="s">
        <v>172</v>
      </c>
      <c r="F25" s="439"/>
      <c r="G25" s="439"/>
      <c r="H25" s="439"/>
      <c r="I25" s="439"/>
      <c r="J25" s="439"/>
      <c r="K25" s="440"/>
      <c r="L25" s="441">
        <v>1</v>
      </c>
      <c r="M25" s="442"/>
      <c r="N25" s="442"/>
      <c r="O25" s="442"/>
      <c r="P25" s="443"/>
      <c r="Q25" s="441">
        <v>6203</v>
      </c>
      <c r="R25" s="442"/>
      <c r="S25" s="442"/>
      <c r="T25" s="442"/>
      <c r="U25" s="442"/>
      <c r="V25" s="443"/>
      <c r="W25" s="507"/>
      <c r="X25" s="498"/>
      <c r="Y25" s="499"/>
      <c r="Z25" s="438" t="s">
        <v>173</v>
      </c>
      <c r="AA25" s="439"/>
      <c r="AB25" s="439"/>
      <c r="AC25" s="439"/>
      <c r="AD25" s="439"/>
      <c r="AE25" s="439"/>
      <c r="AF25" s="439"/>
      <c r="AG25" s="440"/>
      <c r="AH25" s="441" t="s">
        <v>128</v>
      </c>
      <c r="AI25" s="442"/>
      <c r="AJ25" s="442"/>
      <c r="AK25" s="442"/>
      <c r="AL25" s="443"/>
      <c r="AM25" s="441" t="s">
        <v>174</v>
      </c>
      <c r="AN25" s="442"/>
      <c r="AO25" s="442"/>
      <c r="AP25" s="442"/>
      <c r="AQ25" s="442"/>
      <c r="AR25" s="443"/>
      <c r="AS25" s="441" t="s">
        <v>175</v>
      </c>
      <c r="AT25" s="442"/>
      <c r="AU25" s="442"/>
      <c r="AV25" s="442"/>
      <c r="AW25" s="442"/>
      <c r="AX25" s="444"/>
      <c r="AY25" s="457" t="s">
        <v>176</v>
      </c>
      <c r="AZ25" s="458"/>
      <c r="BA25" s="458"/>
      <c r="BB25" s="458"/>
      <c r="BC25" s="458"/>
      <c r="BD25" s="458"/>
      <c r="BE25" s="458"/>
      <c r="BF25" s="458"/>
      <c r="BG25" s="458"/>
      <c r="BH25" s="458"/>
      <c r="BI25" s="458"/>
      <c r="BJ25" s="458"/>
      <c r="BK25" s="458"/>
      <c r="BL25" s="458"/>
      <c r="BM25" s="459"/>
      <c r="BN25" s="460">
        <v>469493</v>
      </c>
      <c r="BO25" s="461"/>
      <c r="BP25" s="461"/>
      <c r="BQ25" s="461"/>
      <c r="BR25" s="461"/>
      <c r="BS25" s="461"/>
      <c r="BT25" s="461"/>
      <c r="BU25" s="462"/>
      <c r="BV25" s="460">
        <v>683575</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2">
      <c r="A26" s="186"/>
      <c r="B26" s="497"/>
      <c r="C26" s="498"/>
      <c r="D26" s="499"/>
      <c r="E26" s="438" t="s">
        <v>177</v>
      </c>
      <c r="F26" s="439"/>
      <c r="G26" s="439"/>
      <c r="H26" s="439"/>
      <c r="I26" s="439"/>
      <c r="J26" s="439"/>
      <c r="K26" s="440"/>
      <c r="L26" s="441">
        <v>1</v>
      </c>
      <c r="M26" s="442"/>
      <c r="N26" s="442"/>
      <c r="O26" s="442"/>
      <c r="P26" s="443"/>
      <c r="Q26" s="441">
        <v>5679</v>
      </c>
      <c r="R26" s="442"/>
      <c r="S26" s="442"/>
      <c r="T26" s="442"/>
      <c r="U26" s="442"/>
      <c r="V26" s="443"/>
      <c r="W26" s="507"/>
      <c r="X26" s="498"/>
      <c r="Y26" s="499"/>
      <c r="Z26" s="438" t="s">
        <v>178</v>
      </c>
      <c r="AA26" s="520"/>
      <c r="AB26" s="520"/>
      <c r="AC26" s="520"/>
      <c r="AD26" s="520"/>
      <c r="AE26" s="520"/>
      <c r="AF26" s="520"/>
      <c r="AG26" s="521"/>
      <c r="AH26" s="441">
        <v>14</v>
      </c>
      <c r="AI26" s="442"/>
      <c r="AJ26" s="442"/>
      <c r="AK26" s="442"/>
      <c r="AL26" s="443"/>
      <c r="AM26" s="441">
        <v>34454</v>
      </c>
      <c r="AN26" s="442"/>
      <c r="AO26" s="442"/>
      <c r="AP26" s="442"/>
      <c r="AQ26" s="442"/>
      <c r="AR26" s="443"/>
      <c r="AS26" s="441">
        <v>2461</v>
      </c>
      <c r="AT26" s="442"/>
      <c r="AU26" s="442"/>
      <c r="AV26" s="442"/>
      <c r="AW26" s="442"/>
      <c r="AX26" s="444"/>
      <c r="AY26" s="474" t="s">
        <v>179</v>
      </c>
      <c r="AZ26" s="475"/>
      <c r="BA26" s="475"/>
      <c r="BB26" s="475"/>
      <c r="BC26" s="475"/>
      <c r="BD26" s="475"/>
      <c r="BE26" s="475"/>
      <c r="BF26" s="475"/>
      <c r="BG26" s="475"/>
      <c r="BH26" s="475"/>
      <c r="BI26" s="475"/>
      <c r="BJ26" s="475"/>
      <c r="BK26" s="475"/>
      <c r="BL26" s="475"/>
      <c r="BM26" s="476"/>
      <c r="BN26" s="465" t="s">
        <v>175</v>
      </c>
      <c r="BO26" s="466"/>
      <c r="BP26" s="466"/>
      <c r="BQ26" s="466"/>
      <c r="BR26" s="466"/>
      <c r="BS26" s="466"/>
      <c r="BT26" s="466"/>
      <c r="BU26" s="467"/>
      <c r="BV26" s="465" t="s">
        <v>175</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5">
      <c r="A27" s="186"/>
      <c r="B27" s="497"/>
      <c r="C27" s="498"/>
      <c r="D27" s="499"/>
      <c r="E27" s="438" t="s">
        <v>180</v>
      </c>
      <c r="F27" s="439"/>
      <c r="G27" s="439"/>
      <c r="H27" s="439"/>
      <c r="I27" s="439"/>
      <c r="J27" s="439"/>
      <c r="K27" s="440"/>
      <c r="L27" s="441">
        <v>1</v>
      </c>
      <c r="M27" s="442"/>
      <c r="N27" s="442"/>
      <c r="O27" s="442"/>
      <c r="P27" s="443"/>
      <c r="Q27" s="441">
        <v>3800</v>
      </c>
      <c r="R27" s="442"/>
      <c r="S27" s="442"/>
      <c r="T27" s="442"/>
      <c r="U27" s="442"/>
      <c r="V27" s="443"/>
      <c r="W27" s="507"/>
      <c r="X27" s="498"/>
      <c r="Y27" s="499"/>
      <c r="Z27" s="438" t="s">
        <v>181</v>
      </c>
      <c r="AA27" s="439"/>
      <c r="AB27" s="439"/>
      <c r="AC27" s="439"/>
      <c r="AD27" s="439"/>
      <c r="AE27" s="439"/>
      <c r="AF27" s="439"/>
      <c r="AG27" s="440"/>
      <c r="AH27" s="441" t="s">
        <v>175</v>
      </c>
      <c r="AI27" s="442"/>
      <c r="AJ27" s="442"/>
      <c r="AK27" s="442"/>
      <c r="AL27" s="443"/>
      <c r="AM27" s="441" t="s">
        <v>175</v>
      </c>
      <c r="AN27" s="442"/>
      <c r="AO27" s="442"/>
      <c r="AP27" s="442"/>
      <c r="AQ27" s="442"/>
      <c r="AR27" s="443"/>
      <c r="AS27" s="441" t="s">
        <v>175</v>
      </c>
      <c r="AT27" s="442"/>
      <c r="AU27" s="442"/>
      <c r="AV27" s="442"/>
      <c r="AW27" s="442"/>
      <c r="AX27" s="444"/>
      <c r="AY27" s="471" t="s">
        <v>182</v>
      </c>
      <c r="AZ27" s="472"/>
      <c r="BA27" s="472"/>
      <c r="BB27" s="472"/>
      <c r="BC27" s="472"/>
      <c r="BD27" s="472"/>
      <c r="BE27" s="472"/>
      <c r="BF27" s="472"/>
      <c r="BG27" s="472"/>
      <c r="BH27" s="472"/>
      <c r="BI27" s="472"/>
      <c r="BJ27" s="472"/>
      <c r="BK27" s="472"/>
      <c r="BL27" s="472"/>
      <c r="BM27" s="473"/>
      <c r="BN27" s="468">
        <v>646710</v>
      </c>
      <c r="BO27" s="469"/>
      <c r="BP27" s="469"/>
      <c r="BQ27" s="469"/>
      <c r="BR27" s="469"/>
      <c r="BS27" s="469"/>
      <c r="BT27" s="469"/>
      <c r="BU27" s="470"/>
      <c r="BV27" s="468">
        <v>646333</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2">
      <c r="A28" s="186"/>
      <c r="B28" s="497"/>
      <c r="C28" s="498"/>
      <c r="D28" s="499"/>
      <c r="E28" s="438" t="s">
        <v>183</v>
      </c>
      <c r="F28" s="439"/>
      <c r="G28" s="439"/>
      <c r="H28" s="439"/>
      <c r="I28" s="439"/>
      <c r="J28" s="439"/>
      <c r="K28" s="440"/>
      <c r="L28" s="441">
        <v>1</v>
      </c>
      <c r="M28" s="442"/>
      <c r="N28" s="442"/>
      <c r="O28" s="442"/>
      <c r="P28" s="443"/>
      <c r="Q28" s="441">
        <v>3450</v>
      </c>
      <c r="R28" s="442"/>
      <c r="S28" s="442"/>
      <c r="T28" s="442"/>
      <c r="U28" s="442"/>
      <c r="V28" s="443"/>
      <c r="W28" s="507"/>
      <c r="X28" s="498"/>
      <c r="Y28" s="499"/>
      <c r="Z28" s="438" t="s">
        <v>184</v>
      </c>
      <c r="AA28" s="439"/>
      <c r="AB28" s="439"/>
      <c r="AC28" s="439"/>
      <c r="AD28" s="439"/>
      <c r="AE28" s="439"/>
      <c r="AF28" s="439"/>
      <c r="AG28" s="440"/>
      <c r="AH28" s="441" t="s">
        <v>128</v>
      </c>
      <c r="AI28" s="442"/>
      <c r="AJ28" s="442"/>
      <c r="AK28" s="442"/>
      <c r="AL28" s="443"/>
      <c r="AM28" s="441" t="s">
        <v>174</v>
      </c>
      <c r="AN28" s="442"/>
      <c r="AO28" s="442"/>
      <c r="AP28" s="442"/>
      <c r="AQ28" s="442"/>
      <c r="AR28" s="443"/>
      <c r="AS28" s="441" t="s">
        <v>175</v>
      </c>
      <c r="AT28" s="442"/>
      <c r="AU28" s="442"/>
      <c r="AV28" s="442"/>
      <c r="AW28" s="442"/>
      <c r="AX28" s="444"/>
      <c r="AY28" s="448" t="s">
        <v>185</v>
      </c>
      <c r="AZ28" s="449"/>
      <c r="BA28" s="449"/>
      <c r="BB28" s="450"/>
      <c r="BC28" s="457" t="s">
        <v>48</v>
      </c>
      <c r="BD28" s="458"/>
      <c r="BE28" s="458"/>
      <c r="BF28" s="458"/>
      <c r="BG28" s="458"/>
      <c r="BH28" s="458"/>
      <c r="BI28" s="458"/>
      <c r="BJ28" s="458"/>
      <c r="BK28" s="458"/>
      <c r="BL28" s="458"/>
      <c r="BM28" s="459"/>
      <c r="BN28" s="460">
        <v>848148</v>
      </c>
      <c r="BO28" s="461"/>
      <c r="BP28" s="461"/>
      <c r="BQ28" s="461"/>
      <c r="BR28" s="461"/>
      <c r="BS28" s="461"/>
      <c r="BT28" s="461"/>
      <c r="BU28" s="462"/>
      <c r="BV28" s="460">
        <v>998138</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2">
      <c r="A29" s="186"/>
      <c r="B29" s="497"/>
      <c r="C29" s="498"/>
      <c r="D29" s="499"/>
      <c r="E29" s="438" t="s">
        <v>186</v>
      </c>
      <c r="F29" s="439"/>
      <c r="G29" s="439"/>
      <c r="H29" s="439"/>
      <c r="I29" s="439"/>
      <c r="J29" s="439"/>
      <c r="K29" s="440"/>
      <c r="L29" s="441">
        <v>18</v>
      </c>
      <c r="M29" s="442"/>
      <c r="N29" s="442"/>
      <c r="O29" s="442"/>
      <c r="P29" s="443"/>
      <c r="Q29" s="441">
        <v>3350</v>
      </c>
      <c r="R29" s="442"/>
      <c r="S29" s="442"/>
      <c r="T29" s="442"/>
      <c r="U29" s="442"/>
      <c r="V29" s="443"/>
      <c r="W29" s="508"/>
      <c r="X29" s="509"/>
      <c r="Y29" s="510"/>
      <c r="Z29" s="438" t="s">
        <v>187</v>
      </c>
      <c r="AA29" s="439"/>
      <c r="AB29" s="439"/>
      <c r="AC29" s="439"/>
      <c r="AD29" s="439"/>
      <c r="AE29" s="439"/>
      <c r="AF29" s="439"/>
      <c r="AG29" s="440"/>
      <c r="AH29" s="441">
        <v>300</v>
      </c>
      <c r="AI29" s="442"/>
      <c r="AJ29" s="442"/>
      <c r="AK29" s="442"/>
      <c r="AL29" s="443"/>
      <c r="AM29" s="441">
        <v>879600</v>
      </c>
      <c r="AN29" s="442"/>
      <c r="AO29" s="442"/>
      <c r="AP29" s="442"/>
      <c r="AQ29" s="442"/>
      <c r="AR29" s="443"/>
      <c r="AS29" s="441">
        <v>2932</v>
      </c>
      <c r="AT29" s="442"/>
      <c r="AU29" s="442"/>
      <c r="AV29" s="442"/>
      <c r="AW29" s="442"/>
      <c r="AX29" s="444"/>
      <c r="AY29" s="451"/>
      <c r="AZ29" s="452"/>
      <c r="BA29" s="452"/>
      <c r="BB29" s="453"/>
      <c r="BC29" s="445" t="s">
        <v>188</v>
      </c>
      <c r="BD29" s="446"/>
      <c r="BE29" s="446"/>
      <c r="BF29" s="446"/>
      <c r="BG29" s="446"/>
      <c r="BH29" s="446"/>
      <c r="BI29" s="446"/>
      <c r="BJ29" s="446"/>
      <c r="BK29" s="446"/>
      <c r="BL29" s="446"/>
      <c r="BM29" s="447"/>
      <c r="BN29" s="465">
        <v>150958</v>
      </c>
      <c r="BO29" s="466"/>
      <c r="BP29" s="466"/>
      <c r="BQ29" s="466"/>
      <c r="BR29" s="466"/>
      <c r="BS29" s="466"/>
      <c r="BT29" s="466"/>
      <c r="BU29" s="467"/>
      <c r="BV29" s="465">
        <v>150914</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5">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189</v>
      </c>
      <c r="X30" s="518"/>
      <c r="Y30" s="518"/>
      <c r="Z30" s="518"/>
      <c r="AA30" s="518"/>
      <c r="AB30" s="518"/>
      <c r="AC30" s="518"/>
      <c r="AD30" s="518"/>
      <c r="AE30" s="518"/>
      <c r="AF30" s="518"/>
      <c r="AG30" s="519"/>
      <c r="AH30" s="429">
        <v>95.2</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2517047</v>
      </c>
      <c r="BO30" s="469"/>
      <c r="BP30" s="469"/>
      <c r="BQ30" s="469"/>
      <c r="BR30" s="469"/>
      <c r="BS30" s="469"/>
      <c r="BT30" s="469"/>
      <c r="BU30" s="470"/>
      <c r="BV30" s="468">
        <v>2557517</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2">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2">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2">
      <c r="A33" s="186"/>
      <c r="B33" s="212"/>
      <c r="C33" s="428" t="s">
        <v>196</v>
      </c>
      <c r="D33" s="428"/>
      <c r="E33" s="427" t="s">
        <v>197</v>
      </c>
      <c r="F33" s="427"/>
      <c r="G33" s="427"/>
      <c r="H33" s="427"/>
      <c r="I33" s="427"/>
      <c r="J33" s="427"/>
      <c r="K33" s="427"/>
      <c r="L33" s="427"/>
      <c r="M33" s="427"/>
      <c r="N33" s="427"/>
      <c r="O33" s="427"/>
      <c r="P33" s="427"/>
      <c r="Q33" s="427"/>
      <c r="R33" s="427"/>
      <c r="S33" s="427"/>
      <c r="T33" s="215"/>
      <c r="U33" s="428" t="s">
        <v>198</v>
      </c>
      <c r="V33" s="428"/>
      <c r="W33" s="427" t="s">
        <v>197</v>
      </c>
      <c r="X33" s="427"/>
      <c r="Y33" s="427"/>
      <c r="Z33" s="427"/>
      <c r="AA33" s="427"/>
      <c r="AB33" s="427"/>
      <c r="AC33" s="427"/>
      <c r="AD33" s="427"/>
      <c r="AE33" s="427"/>
      <c r="AF33" s="427"/>
      <c r="AG33" s="427"/>
      <c r="AH33" s="427"/>
      <c r="AI33" s="427"/>
      <c r="AJ33" s="427"/>
      <c r="AK33" s="427"/>
      <c r="AL33" s="215"/>
      <c r="AM33" s="428" t="s">
        <v>198</v>
      </c>
      <c r="AN33" s="428"/>
      <c r="AO33" s="427" t="s">
        <v>197</v>
      </c>
      <c r="AP33" s="427"/>
      <c r="AQ33" s="427"/>
      <c r="AR33" s="427"/>
      <c r="AS33" s="427"/>
      <c r="AT33" s="427"/>
      <c r="AU33" s="427"/>
      <c r="AV33" s="427"/>
      <c r="AW33" s="427"/>
      <c r="AX33" s="427"/>
      <c r="AY33" s="427"/>
      <c r="AZ33" s="427"/>
      <c r="BA33" s="427"/>
      <c r="BB33" s="427"/>
      <c r="BC33" s="427"/>
      <c r="BD33" s="216"/>
      <c r="BE33" s="427" t="s">
        <v>199</v>
      </c>
      <c r="BF33" s="427"/>
      <c r="BG33" s="427" t="s">
        <v>200</v>
      </c>
      <c r="BH33" s="427"/>
      <c r="BI33" s="427"/>
      <c r="BJ33" s="427"/>
      <c r="BK33" s="427"/>
      <c r="BL33" s="427"/>
      <c r="BM33" s="427"/>
      <c r="BN33" s="427"/>
      <c r="BO33" s="427"/>
      <c r="BP33" s="427"/>
      <c r="BQ33" s="427"/>
      <c r="BR33" s="427"/>
      <c r="BS33" s="427"/>
      <c r="BT33" s="427"/>
      <c r="BU33" s="427"/>
      <c r="BV33" s="216"/>
      <c r="BW33" s="428" t="s">
        <v>199</v>
      </c>
      <c r="BX33" s="428"/>
      <c r="BY33" s="427" t="s">
        <v>201</v>
      </c>
      <c r="BZ33" s="427"/>
      <c r="CA33" s="427"/>
      <c r="CB33" s="427"/>
      <c r="CC33" s="427"/>
      <c r="CD33" s="427"/>
      <c r="CE33" s="427"/>
      <c r="CF33" s="427"/>
      <c r="CG33" s="427"/>
      <c r="CH33" s="427"/>
      <c r="CI33" s="427"/>
      <c r="CJ33" s="427"/>
      <c r="CK33" s="427"/>
      <c r="CL33" s="427"/>
      <c r="CM33" s="427"/>
      <c r="CN33" s="215"/>
      <c r="CO33" s="428" t="s">
        <v>196</v>
      </c>
      <c r="CP33" s="428"/>
      <c r="CQ33" s="427" t="s">
        <v>202</v>
      </c>
      <c r="CR33" s="427"/>
      <c r="CS33" s="427"/>
      <c r="CT33" s="427"/>
      <c r="CU33" s="427"/>
      <c r="CV33" s="427"/>
      <c r="CW33" s="427"/>
      <c r="CX33" s="427"/>
      <c r="CY33" s="427"/>
      <c r="CZ33" s="427"/>
      <c r="DA33" s="427"/>
      <c r="DB33" s="427"/>
      <c r="DC33" s="427"/>
      <c r="DD33" s="427"/>
      <c r="DE33" s="427"/>
      <c r="DF33" s="215"/>
      <c r="DG33" s="426" t="s">
        <v>203</v>
      </c>
      <c r="DH33" s="426"/>
      <c r="DI33" s="217"/>
      <c r="DJ33" s="185"/>
      <c r="DK33" s="185"/>
      <c r="DL33" s="185"/>
      <c r="DM33" s="185"/>
      <c r="DN33" s="185"/>
      <c r="DO33" s="185"/>
    </row>
    <row r="34" spans="1:119" ht="32.25" customHeight="1" x14ac:dyDescent="0.2">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2</v>
      </c>
      <c r="V34" s="424"/>
      <c r="W34" s="423" t="str">
        <f>IF('各会計、関係団体の財政状況及び健全化判断比率'!B28="","",'各会計、関係団体の財政状況及び健全化判断比率'!B28)</f>
        <v>国民健康保険事業特別会計</v>
      </c>
      <c r="X34" s="423"/>
      <c r="Y34" s="423"/>
      <c r="Z34" s="423"/>
      <c r="AA34" s="423"/>
      <c r="AB34" s="423"/>
      <c r="AC34" s="423"/>
      <c r="AD34" s="423"/>
      <c r="AE34" s="423"/>
      <c r="AF34" s="423"/>
      <c r="AG34" s="423"/>
      <c r="AH34" s="423"/>
      <c r="AI34" s="423"/>
      <c r="AJ34" s="423"/>
      <c r="AK34" s="423"/>
      <c r="AL34" s="213"/>
      <c r="AM34" s="424">
        <f>IF(AO34="","",MAX(C34:D43,U34:V43)+1)</f>
        <v>8</v>
      </c>
      <c r="AN34" s="424"/>
      <c r="AO34" s="423" t="str">
        <f>IF('各会計、関係団体の財政状況及び健全化判断比率'!B34="","",'各会計、関係団体の財政状況及び健全化判断比率'!B34)</f>
        <v>水道事業会計</v>
      </c>
      <c r="AP34" s="423"/>
      <c r="AQ34" s="423"/>
      <c r="AR34" s="423"/>
      <c r="AS34" s="423"/>
      <c r="AT34" s="423"/>
      <c r="AU34" s="423"/>
      <c r="AV34" s="423"/>
      <c r="AW34" s="423"/>
      <c r="AX34" s="423"/>
      <c r="AY34" s="423"/>
      <c r="AZ34" s="423"/>
      <c r="BA34" s="423"/>
      <c r="BB34" s="423"/>
      <c r="BC34" s="423"/>
      <c r="BD34" s="213"/>
      <c r="BE34" s="424">
        <f>IF(BG34="","",MAX(C34:D43,U34:V43,AM34:AN43)+1)</f>
        <v>11</v>
      </c>
      <c r="BF34" s="424"/>
      <c r="BG34" s="423" t="str">
        <f>IF('各会計、関係団体の財政状況及び健全化判断比率'!B37="","",'各会計、関係団体の財政状況及び健全化判断比率'!B37)</f>
        <v>下水道事業特別会計</v>
      </c>
      <c r="BH34" s="423"/>
      <c r="BI34" s="423"/>
      <c r="BJ34" s="423"/>
      <c r="BK34" s="423"/>
      <c r="BL34" s="423"/>
      <c r="BM34" s="423"/>
      <c r="BN34" s="423"/>
      <c r="BO34" s="423"/>
      <c r="BP34" s="423"/>
      <c r="BQ34" s="423"/>
      <c r="BR34" s="423"/>
      <c r="BS34" s="423"/>
      <c r="BT34" s="423"/>
      <c r="BU34" s="423"/>
      <c r="BV34" s="213"/>
      <c r="BW34" s="424">
        <f>IF(BY34="","",MAX(C34:D43,U34:V43,AM34:AN43,BE34:BF43)+1)</f>
        <v>13</v>
      </c>
      <c r="BX34" s="424"/>
      <c r="BY34" s="423" t="str">
        <f>IF('各会計、関係団体の財政状況及び健全化判断比率'!B68="","",'各会計、関係団体の財政状況及び健全化判断比率'!B68)</f>
        <v>東山梨行政事務組合</v>
      </c>
      <c r="BZ34" s="423"/>
      <c r="CA34" s="423"/>
      <c r="CB34" s="423"/>
      <c r="CC34" s="423"/>
      <c r="CD34" s="423"/>
      <c r="CE34" s="423"/>
      <c r="CF34" s="423"/>
      <c r="CG34" s="423"/>
      <c r="CH34" s="423"/>
      <c r="CI34" s="423"/>
      <c r="CJ34" s="423"/>
      <c r="CK34" s="423"/>
      <c r="CL34" s="423"/>
      <c r="CM34" s="423"/>
      <c r="CN34" s="213"/>
      <c r="CO34" s="424">
        <f>IF(CQ34="","",MAX(C34:D43,U34:V43,AM34:AN43,BE34:BF43,BW34:BX43)+1)</f>
        <v>23</v>
      </c>
      <c r="CP34" s="424"/>
      <c r="CQ34" s="423" t="str">
        <f>IF('各会計、関係団体の財政状況及び健全化判断比率'!BS7="","",'各会計、関係団体の財政状況及び健全化判断比率'!BS7)</f>
        <v>甲州市土地開発公社</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2">
      <c r="A35" s="186"/>
      <c r="B35" s="212"/>
      <c r="C35" s="424" t="str">
        <f>IF(E35="","",C34+1)</f>
        <v/>
      </c>
      <c r="D35" s="424"/>
      <c r="E35" s="423" t="str">
        <f>IF('各会計、関係団体の財政状況及び健全化判断比率'!B8="","",'各会計、関係団体の財政状況及び健全化判断比率'!B8)</f>
        <v/>
      </c>
      <c r="F35" s="423"/>
      <c r="G35" s="423"/>
      <c r="H35" s="423"/>
      <c r="I35" s="423"/>
      <c r="J35" s="423"/>
      <c r="K35" s="423"/>
      <c r="L35" s="423"/>
      <c r="M35" s="423"/>
      <c r="N35" s="423"/>
      <c r="O35" s="423"/>
      <c r="P35" s="423"/>
      <c r="Q35" s="423"/>
      <c r="R35" s="423"/>
      <c r="S35" s="423"/>
      <c r="T35" s="213"/>
      <c r="U35" s="424">
        <f>IF(W35="","",U34+1)</f>
        <v>3</v>
      </c>
      <c r="V35" s="424"/>
      <c r="W35" s="423" t="str">
        <f>IF('各会計、関係団体の財政状況及び健全化判断比率'!B29="","",'各会計、関係団体の財政状況及び健全化判断比率'!B29)</f>
        <v>診療所事業特別会計</v>
      </c>
      <c r="X35" s="423"/>
      <c r="Y35" s="423"/>
      <c r="Z35" s="423"/>
      <c r="AA35" s="423"/>
      <c r="AB35" s="423"/>
      <c r="AC35" s="423"/>
      <c r="AD35" s="423"/>
      <c r="AE35" s="423"/>
      <c r="AF35" s="423"/>
      <c r="AG35" s="423"/>
      <c r="AH35" s="423"/>
      <c r="AI35" s="423"/>
      <c r="AJ35" s="423"/>
      <c r="AK35" s="423"/>
      <c r="AL35" s="213"/>
      <c r="AM35" s="424">
        <f t="shared" ref="AM35:AM43" si="0">IF(AO35="","",AM34+1)</f>
        <v>9</v>
      </c>
      <c r="AN35" s="424"/>
      <c r="AO35" s="423" t="str">
        <f>IF('各会計、関係団体の財政状況及び健全化判断比率'!B35="","",'各会計、関係団体の財政状況及び健全化判断比率'!B35)</f>
        <v>勝沼ぶどうの丘事業会計</v>
      </c>
      <c r="AP35" s="423"/>
      <c r="AQ35" s="423"/>
      <c r="AR35" s="423"/>
      <c r="AS35" s="423"/>
      <c r="AT35" s="423"/>
      <c r="AU35" s="423"/>
      <c r="AV35" s="423"/>
      <c r="AW35" s="423"/>
      <c r="AX35" s="423"/>
      <c r="AY35" s="423"/>
      <c r="AZ35" s="423"/>
      <c r="BA35" s="423"/>
      <c r="BB35" s="423"/>
      <c r="BC35" s="423"/>
      <c r="BD35" s="213"/>
      <c r="BE35" s="424">
        <f t="shared" ref="BE35:BE43" si="1">IF(BG35="","",BE34+1)</f>
        <v>12</v>
      </c>
      <c r="BF35" s="424"/>
      <c r="BG35" s="423" t="str">
        <f>IF('各会計、関係団体の財政状況及び健全化判断比率'!B38="","",'各会計、関係団体の財政状況及び健全化判断比率'!B38)</f>
        <v>簡易水道事業特別会計</v>
      </c>
      <c r="BH35" s="423"/>
      <c r="BI35" s="423"/>
      <c r="BJ35" s="423"/>
      <c r="BK35" s="423"/>
      <c r="BL35" s="423"/>
      <c r="BM35" s="423"/>
      <c r="BN35" s="423"/>
      <c r="BO35" s="423"/>
      <c r="BP35" s="423"/>
      <c r="BQ35" s="423"/>
      <c r="BR35" s="423"/>
      <c r="BS35" s="423"/>
      <c r="BT35" s="423"/>
      <c r="BU35" s="423"/>
      <c r="BV35" s="213"/>
      <c r="BW35" s="424">
        <f t="shared" ref="BW35:BW43" si="2">IF(BY35="","",BW34+1)</f>
        <v>14</v>
      </c>
      <c r="BX35" s="424"/>
      <c r="BY35" s="423" t="str">
        <f>IF('各会計、関係団体の財政状況及び健全化判断比率'!B69="","",'各会計、関係団体の財政状況及び健全化判断比率'!B69)</f>
        <v>市町村総合事務組合(一般会計)</v>
      </c>
      <c r="BZ35" s="423"/>
      <c r="CA35" s="423"/>
      <c r="CB35" s="423"/>
      <c r="CC35" s="423"/>
      <c r="CD35" s="423"/>
      <c r="CE35" s="423"/>
      <c r="CF35" s="423"/>
      <c r="CG35" s="423"/>
      <c r="CH35" s="423"/>
      <c r="CI35" s="423"/>
      <c r="CJ35" s="423"/>
      <c r="CK35" s="423"/>
      <c r="CL35" s="423"/>
      <c r="CM35" s="423"/>
      <c r="CN35" s="213"/>
      <c r="CO35" s="424" t="str">
        <f t="shared" ref="CO35:CO43" si="3">IF(CQ35="","",CO34+1)</f>
        <v/>
      </c>
      <c r="CP35" s="424"/>
      <c r="CQ35" s="423" t="str">
        <f>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2">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4</v>
      </c>
      <c r="V36" s="424"/>
      <c r="W36" s="423" t="str">
        <f>IF('各会計、関係団体の財政状況及び健全化判断比率'!B30="","",'各会計、関係団体の財政状況及び健全化判断比率'!B30)</f>
        <v>後期高齢者医療特別会計</v>
      </c>
      <c r="X36" s="423"/>
      <c r="Y36" s="423"/>
      <c r="Z36" s="423"/>
      <c r="AA36" s="423"/>
      <c r="AB36" s="423"/>
      <c r="AC36" s="423"/>
      <c r="AD36" s="423"/>
      <c r="AE36" s="423"/>
      <c r="AF36" s="423"/>
      <c r="AG36" s="423"/>
      <c r="AH36" s="423"/>
      <c r="AI36" s="423"/>
      <c r="AJ36" s="423"/>
      <c r="AK36" s="423"/>
      <c r="AL36" s="213"/>
      <c r="AM36" s="424">
        <f t="shared" si="0"/>
        <v>10</v>
      </c>
      <c r="AN36" s="424"/>
      <c r="AO36" s="423" t="str">
        <f>IF('各会計、関係団体の財政状況及び健全化判断比率'!B36="","",'各会計、関係団体の財政状況及び健全化判断比率'!B36)</f>
        <v>勝沼病院事業会計</v>
      </c>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15</v>
      </c>
      <c r="BX36" s="424"/>
      <c r="BY36" s="423" t="str">
        <f>IF('各会計、関係団体の財政状況及び健全化判断比率'!B70="","",'各会計、関係団体の財政状況及び健全化判断比率'!B70)</f>
        <v>市町村総合事務組合(電子化会館管理・研修会計)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2">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f t="shared" si="4"/>
        <v>5</v>
      </c>
      <c r="V37" s="424"/>
      <c r="W37" s="423" t="str">
        <f>IF('各会計、関係団体の財政状況及び健全化判断比率'!B31="","",'各会計、関係団体の財政状況及び健全化判断比率'!B31)</f>
        <v>介護保険事業特別会計</v>
      </c>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16</v>
      </c>
      <c r="BX37" s="424"/>
      <c r="BY37" s="423" t="str">
        <f>IF('各会計、関係団体の財政状況及び健全化判断比率'!B71="","",'各会計、関係団体の財政状況及び健全化判断比率'!B71)</f>
        <v>市町村総合事務組合(最終処分場)</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2">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f t="shared" si="4"/>
        <v>6</v>
      </c>
      <c r="V38" s="424"/>
      <c r="W38" s="423" t="str">
        <f>IF('各会計、関係団体の財政状況及び健全化判断比率'!B32="","",'各会計、関係団体の財政状況及び健全化判断比率'!B32)</f>
        <v>居宅介護予防支援事業特別会計</v>
      </c>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17</v>
      </c>
      <c r="BX38" s="424"/>
      <c r="BY38" s="423" t="str">
        <f>IF('各会計、関係団体の財政状況及び健全化判断比率'!B72="","",'各会計、関係団体の財政状況及び健全化判断比率'!B72)</f>
        <v>市町村総合事務組合(入札参加会計)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2">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f t="shared" si="4"/>
        <v>7</v>
      </c>
      <c r="V39" s="424"/>
      <c r="W39" s="423" t="str">
        <f>IF('各会計、関係団体の財政状況及び健全化判断比率'!B33="","",'各会計、関係団体の財政状況及び健全化判断比率'!B33)</f>
        <v>訪問看護事業特別会計</v>
      </c>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18</v>
      </c>
      <c r="BX39" s="424"/>
      <c r="BY39" s="423" t="str">
        <f>IF('各会計、関係団体の財政状況及び健全化判断比率'!B73="","",'各会計、関係団体の財政状況及び健全化判断比率'!B73)</f>
        <v>市町村総合事務組合(交通災害会計)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2">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19</v>
      </c>
      <c r="BX40" s="424"/>
      <c r="BY40" s="423" t="str">
        <f>IF('各会計、関係団体の財政状況及び健全化判断比率'!B74="","",'各会計、関係団体の財政状況及び健全化判断比率'!B74)</f>
        <v>峡東地域広域水道企業団</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2">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20</v>
      </c>
      <c r="BX41" s="424"/>
      <c r="BY41" s="423" t="str">
        <f>IF('各会計、関係団体の財政状況及び健全化判断比率'!B75="","",'各会計、関係団体の財政状況及び健全化判断比率'!B75)</f>
        <v>甲府・峡東地域ごみ処理施設事務組合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2">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f t="shared" si="2"/>
        <v>21</v>
      </c>
      <c r="BX42" s="424"/>
      <c r="BY42" s="423" t="str">
        <f>IF('各会計、関係団体の財政状況及び健全化判断比率'!B76="","",'各会計、関係団体の財政状況及び健全化判断比率'!B76)</f>
        <v>後期高齢者医療広域連合(一般会計)</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2">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f t="shared" si="2"/>
        <v>22</v>
      </c>
      <c r="BX43" s="424"/>
      <c r="BY43" s="423" t="str">
        <f>IF('各会計、関係団体の財政状況及び健全化判断比率'!B77="","",'各会計、関係団体の財政状況及び健全化判断比率'!B77)</f>
        <v>後期高齢者医療広域連合(特別会計)</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5">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2">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2">
      <c r="B46" s="185" t="s">
        <v>204</v>
      </c>
      <c r="C46" s="185"/>
      <c r="D46" s="185"/>
      <c r="E46" s="185" t="s">
        <v>205</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2">
      <c r="B47" s="185"/>
      <c r="C47" s="185"/>
      <c r="D47" s="185"/>
      <c r="E47" s="185" t="s">
        <v>206</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2">
      <c r="B48" s="185"/>
      <c r="C48" s="185"/>
      <c r="D48" s="185"/>
      <c r="E48" s="185" t="s">
        <v>207</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2">
      <c r="E49" s="221" t="s">
        <v>208</v>
      </c>
    </row>
    <row r="50" spans="5:5" x14ac:dyDescent="0.2">
      <c r="E50" s="187" t="s">
        <v>209</v>
      </c>
    </row>
    <row r="51" spans="5:5" x14ac:dyDescent="0.2">
      <c r="E51" s="187" t="s">
        <v>210</v>
      </c>
    </row>
    <row r="52" spans="5:5" x14ac:dyDescent="0.2">
      <c r="E52" s="187" t="s">
        <v>211</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PExX8O0aEWY2Nq8c98AYSl2ZW4yq4BqL9EQFT6UFel4o8SGl4IYfriGH6mHA53qkjy4dOnxiZAfM0rJYkxfI9w==" saltValue="+hHRn+vkozwwY6xvdpKgG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tabColor theme="4" tint="0.39997558519241921"/>
    <pageSetUpPr fitToPage="1"/>
  </sheetPr>
  <dimension ref="A1:P45"/>
  <sheetViews>
    <sheetView showGridLines="0" zoomScale="80" zoomScaleNormal="8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x14ac:dyDescent="0.2">
      <c r="A34" s="22"/>
      <c r="B34" s="31"/>
      <c r="C34" s="1244" t="s">
        <v>562</v>
      </c>
      <c r="D34" s="1244"/>
      <c r="E34" s="1245"/>
      <c r="F34" s="32">
        <v>10.15</v>
      </c>
      <c r="G34" s="33">
        <v>10.32</v>
      </c>
      <c r="H34" s="33">
        <v>10.23</v>
      </c>
      <c r="I34" s="33">
        <v>9.36</v>
      </c>
      <c r="J34" s="34">
        <v>8.82</v>
      </c>
      <c r="K34" s="22"/>
      <c r="L34" s="22"/>
      <c r="M34" s="22"/>
      <c r="N34" s="22"/>
      <c r="O34" s="22"/>
      <c r="P34" s="22"/>
    </row>
    <row r="35" spans="1:16" ht="39" customHeight="1" x14ac:dyDescent="0.2">
      <c r="A35" s="22"/>
      <c r="B35" s="35"/>
      <c r="C35" s="1238" t="s">
        <v>563</v>
      </c>
      <c r="D35" s="1239"/>
      <c r="E35" s="1240"/>
      <c r="F35" s="36">
        <v>5.12</v>
      </c>
      <c r="G35" s="37">
        <v>8.36</v>
      </c>
      <c r="H35" s="37">
        <v>5.25</v>
      </c>
      <c r="I35" s="37">
        <v>4.03</v>
      </c>
      <c r="J35" s="38">
        <v>3.93</v>
      </c>
      <c r="K35" s="22"/>
      <c r="L35" s="22"/>
      <c r="M35" s="22"/>
      <c r="N35" s="22"/>
      <c r="O35" s="22"/>
      <c r="P35" s="22"/>
    </row>
    <row r="36" spans="1:16" ht="39" customHeight="1" x14ac:dyDescent="0.2">
      <c r="A36" s="22"/>
      <c r="B36" s="35"/>
      <c r="C36" s="1238" t="s">
        <v>564</v>
      </c>
      <c r="D36" s="1239"/>
      <c r="E36" s="1240"/>
      <c r="F36" s="36">
        <v>2.6</v>
      </c>
      <c r="G36" s="37">
        <v>2.63</v>
      </c>
      <c r="H36" s="37">
        <v>2.2200000000000002</v>
      </c>
      <c r="I36" s="37">
        <v>2.16</v>
      </c>
      <c r="J36" s="38">
        <v>2.0499999999999998</v>
      </c>
      <c r="K36" s="22"/>
      <c r="L36" s="22"/>
      <c r="M36" s="22"/>
      <c r="N36" s="22"/>
      <c r="O36" s="22"/>
      <c r="P36" s="22"/>
    </row>
    <row r="37" spans="1:16" ht="39" customHeight="1" x14ac:dyDescent="0.2">
      <c r="A37" s="22"/>
      <c r="B37" s="35"/>
      <c r="C37" s="1238" t="s">
        <v>565</v>
      </c>
      <c r="D37" s="1239"/>
      <c r="E37" s="1240"/>
      <c r="F37" s="36">
        <v>0.06</v>
      </c>
      <c r="G37" s="37">
        <v>0.28999999999999998</v>
      </c>
      <c r="H37" s="37">
        <v>0.45</v>
      </c>
      <c r="I37" s="37">
        <v>0.81</v>
      </c>
      <c r="J37" s="38">
        <v>1.5</v>
      </c>
      <c r="K37" s="22"/>
      <c r="L37" s="22"/>
      <c r="M37" s="22"/>
      <c r="N37" s="22"/>
      <c r="O37" s="22"/>
      <c r="P37" s="22"/>
    </row>
    <row r="38" spans="1:16" ht="39" customHeight="1" x14ac:dyDescent="0.2">
      <c r="A38" s="22"/>
      <c r="B38" s="35"/>
      <c r="C38" s="1238" t="s">
        <v>566</v>
      </c>
      <c r="D38" s="1239"/>
      <c r="E38" s="1240"/>
      <c r="F38" s="36">
        <v>0.2</v>
      </c>
      <c r="G38" s="37">
        <v>0</v>
      </c>
      <c r="H38" s="37">
        <v>0.27</v>
      </c>
      <c r="I38" s="37">
        <v>1.05</v>
      </c>
      <c r="J38" s="38">
        <v>0.82</v>
      </c>
      <c r="K38" s="22"/>
      <c r="L38" s="22"/>
      <c r="M38" s="22"/>
      <c r="N38" s="22"/>
      <c r="O38" s="22"/>
      <c r="P38" s="22"/>
    </row>
    <row r="39" spans="1:16" ht="39" customHeight="1" x14ac:dyDescent="0.2">
      <c r="A39" s="22"/>
      <c r="B39" s="35"/>
      <c r="C39" s="1238" t="s">
        <v>567</v>
      </c>
      <c r="D39" s="1239"/>
      <c r="E39" s="1240"/>
      <c r="F39" s="36">
        <v>0.34</v>
      </c>
      <c r="G39" s="37">
        <v>0.36</v>
      </c>
      <c r="H39" s="37">
        <v>0.42</v>
      </c>
      <c r="I39" s="37">
        <v>0.52</v>
      </c>
      <c r="J39" s="38">
        <v>0.57999999999999996</v>
      </c>
      <c r="K39" s="22"/>
      <c r="L39" s="22"/>
      <c r="M39" s="22"/>
      <c r="N39" s="22"/>
      <c r="O39" s="22"/>
      <c r="P39" s="22"/>
    </row>
    <row r="40" spans="1:16" ht="39" customHeight="1" x14ac:dyDescent="0.2">
      <c r="A40" s="22"/>
      <c r="B40" s="35"/>
      <c r="C40" s="1238" t="s">
        <v>568</v>
      </c>
      <c r="D40" s="1239"/>
      <c r="E40" s="1240"/>
      <c r="F40" s="36">
        <v>0</v>
      </c>
      <c r="G40" s="37">
        <v>0</v>
      </c>
      <c r="H40" s="37">
        <v>0.02</v>
      </c>
      <c r="I40" s="37">
        <v>0.02</v>
      </c>
      <c r="J40" s="38">
        <v>0.02</v>
      </c>
      <c r="K40" s="22"/>
      <c r="L40" s="22"/>
      <c r="M40" s="22"/>
      <c r="N40" s="22"/>
      <c r="O40" s="22"/>
      <c r="P40" s="22"/>
    </row>
    <row r="41" spans="1:16" ht="39" customHeight="1" x14ac:dyDescent="0.2">
      <c r="A41" s="22"/>
      <c r="B41" s="35"/>
      <c r="C41" s="1238" t="s">
        <v>569</v>
      </c>
      <c r="D41" s="1239"/>
      <c r="E41" s="1240"/>
      <c r="F41" s="36">
        <v>0.05</v>
      </c>
      <c r="G41" s="37">
        <v>7.0000000000000007E-2</v>
      </c>
      <c r="H41" s="37">
        <v>0.04</v>
      </c>
      <c r="I41" s="37">
        <v>0.02</v>
      </c>
      <c r="J41" s="38">
        <v>0.01</v>
      </c>
      <c r="K41" s="22"/>
      <c r="L41" s="22"/>
      <c r="M41" s="22"/>
      <c r="N41" s="22"/>
      <c r="O41" s="22"/>
      <c r="P41" s="22"/>
    </row>
    <row r="42" spans="1:16" ht="39" customHeight="1" x14ac:dyDescent="0.2">
      <c r="A42" s="22"/>
      <c r="B42" s="39"/>
      <c r="C42" s="1238" t="s">
        <v>570</v>
      </c>
      <c r="D42" s="1239"/>
      <c r="E42" s="1240"/>
      <c r="F42" s="36" t="s">
        <v>511</v>
      </c>
      <c r="G42" s="37" t="s">
        <v>511</v>
      </c>
      <c r="H42" s="37" t="s">
        <v>511</v>
      </c>
      <c r="I42" s="37" t="s">
        <v>511</v>
      </c>
      <c r="J42" s="38" t="s">
        <v>511</v>
      </c>
      <c r="K42" s="22"/>
      <c r="L42" s="22"/>
      <c r="M42" s="22"/>
      <c r="N42" s="22"/>
      <c r="O42" s="22"/>
      <c r="P42" s="22"/>
    </row>
    <row r="43" spans="1:16" ht="39" customHeight="1" thickBot="1" x14ac:dyDescent="0.25">
      <c r="A43" s="22"/>
      <c r="B43" s="40"/>
      <c r="C43" s="1241" t="s">
        <v>571</v>
      </c>
      <c r="D43" s="1242"/>
      <c r="E43" s="1243"/>
      <c r="F43" s="41">
        <v>0.06</v>
      </c>
      <c r="G43" s="42">
        <v>0.02</v>
      </c>
      <c r="H43" s="42">
        <v>0.03</v>
      </c>
      <c r="I43" s="42">
        <v>0.01</v>
      </c>
      <c r="J43" s="43">
        <v>0.01</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RhciP30daQ1vgWEXnCjm/Or+bnbpR+UVEhTlW+w2I1CWCDZ0mefwfHDgISjJY6+Q/1pulp+reTyTgI5Vo13jgA==" saltValue="7tN2bOSRz5OODO7x0NiVT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tabColor theme="4" tint="0.39997558519241921"/>
    <pageSetUpPr fitToPage="1"/>
  </sheetPr>
  <dimension ref="A1:U62"/>
  <sheetViews>
    <sheetView showGridLines="0" zoomScale="80" zoomScaleNormal="8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2">
      <c r="A45" s="48"/>
      <c r="B45" s="1264" t="s">
        <v>11</v>
      </c>
      <c r="C45" s="1265"/>
      <c r="D45" s="58"/>
      <c r="E45" s="1270" t="s">
        <v>12</v>
      </c>
      <c r="F45" s="1270"/>
      <c r="G45" s="1270"/>
      <c r="H45" s="1270"/>
      <c r="I45" s="1270"/>
      <c r="J45" s="1271"/>
      <c r="K45" s="59">
        <v>2252</v>
      </c>
      <c r="L45" s="60">
        <v>2120</v>
      </c>
      <c r="M45" s="60">
        <v>2166</v>
      </c>
      <c r="N45" s="60">
        <v>2191</v>
      </c>
      <c r="O45" s="61">
        <v>2286</v>
      </c>
      <c r="P45" s="48"/>
      <c r="Q45" s="48"/>
      <c r="R45" s="48"/>
      <c r="S45" s="48"/>
      <c r="T45" s="48"/>
      <c r="U45" s="48"/>
    </row>
    <row r="46" spans="1:21" ht="30.75" customHeight="1" x14ac:dyDescent="0.2">
      <c r="A46" s="48"/>
      <c r="B46" s="1266"/>
      <c r="C46" s="1267"/>
      <c r="D46" s="62"/>
      <c r="E46" s="1248" t="s">
        <v>13</v>
      </c>
      <c r="F46" s="1248"/>
      <c r="G46" s="1248"/>
      <c r="H46" s="1248"/>
      <c r="I46" s="1248"/>
      <c r="J46" s="1249"/>
      <c r="K46" s="63" t="s">
        <v>511</v>
      </c>
      <c r="L46" s="64" t="s">
        <v>511</v>
      </c>
      <c r="M46" s="64" t="s">
        <v>511</v>
      </c>
      <c r="N46" s="64" t="s">
        <v>511</v>
      </c>
      <c r="O46" s="65" t="s">
        <v>511</v>
      </c>
      <c r="P46" s="48"/>
      <c r="Q46" s="48"/>
      <c r="R46" s="48"/>
      <c r="S46" s="48"/>
      <c r="T46" s="48"/>
      <c r="U46" s="48"/>
    </row>
    <row r="47" spans="1:21" ht="30.75" customHeight="1" x14ac:dyDescent="0.2">
      <c r="A47" s="48"/>
      <c r="B47" s="1266"/>
      <c r="C47" s="1267"/>
      <c r="D47" s="62"/>
      <c r="E47" s="1248" t="s">
        <v>14</v>
      </c>
      <c r="F47" s="1248"/>
      <c r="G47" s="1248"/>
      <c r="H47" s="1248"/>
      <c r="I47" s="1248"/>
      <c r="J47" s="1249"/>
      <c r="K47" s="63" t="s">
        <v>511</v>
      </c>
      <c r="L47" s="64" t="s">
        <v>511</v>
      </c>
      <c r="M47" s="64" t="s">
        <v>511</v>
      </c>
      <c r="N47" s="64" t="s">
        <v>511</v>
      </c>
      <c r="O47" s="65" t="s">
        <v>511</v>
      </c>
      <c r="P47" s="48"/>
      <c r="Q47" s="48"/>
      <c r="R47" s="48"/>
      <c r="S47" s="48"/>
      <c r="T47" s="48"/>
      <c r="U47" s="48"/>
    </row>
    <row r="48" spans="1:21" ht="30.75" customHeight="1" x14ac:dyDescent="0.2">
      <c r="A48" s="48"/>
      <c r="B48" s="1266"/>
      <c r="C48" s="1267"/>
      <c r="D48" s="62"/>
      <c r="E48" s="1248" t="s">
        <v>15</v>
      </c>
      <c r="F48" s="1248"/>
      <c r="G48" s="1248"/>
      <c r="H48" s="1248"/>
      <c r="I48" s="1248"/>
      <c r="J48" s="1249"/>
      <c r="K48" s="63">
        <v>700</v>
      </c>
      <c r="L48" s="64">
        <v>706</v>
      </c>
      <c r="M48" s="64">
        <v>713</v>
      </c>
      <c r="N48" s="64">
        <v>845</v>
      </c>
      <c r="O48" s="65">
        <v>861</v>
      </c>
      <c r="P48" s="48"/>
      <c r="Q48" s="48"/>
      <c r="R48" s="48"/>
      <c r="S48" s="48"/>
      <c r="T48" s="48"/>
      <c r="U48" s="48"/>
    </row>
    <row r="49" spans="1:21" ht="30.75" customHeight="1" x14ac:dyDescent="0.2">
      <c r="A49" s="48"/>
      <c r="B49" s="1266"/>
      <c r="C49" s="1267"/>
      <c r="D49" s="62"/>
      <c r="E49" s="1248" t="s">
        <v>16</v>
      </c>
      <c r="F49" s="1248"/>
      <c r="G49" s="1248"/>
      <c r="H49" s="1248"/>
      <c r="I49" s="1248"/>
      <c r="J49" s="1249"/>
      <c r="K49" s="63">
        <v>93</v>
      </c>
      <c r="L49" s="64">
        <v>105</v>
      </c>
      <c r="M49" s="64">
        <v>108</v>
      </c>
      <c r="N49" s="64">
        <v>130</v>
      </c>
      <c r="O49" s="65">
        <v>137</v>
      </c>
      <c r="P49" s="48"/>
      <c r="Q49" s="48"/>
      <c r="R49" s="48"/>
      <c r="S49" s="48"/>
      <c r="T49" s="48"/>
      <c r="U49" s="48"/>
    </row>
    <row r="50" spans="1:21" ht="30.75" customHeight="1" x14ac:dyDescent="0.2">
      <c r="A50" s="48"/>
      <c r="B50" s="1266"/>
      <c r="C50" s="1267"/>
      <c r="D50" s="62"/>
      <c r="E50" s="1248" t="s">
        <v>17</v>
      </c>
      <c r="F50" s="1248"/>
      <c r="G50" s="1248"/>
      <c r="H50" s="1248"/>
      <c r="I50" s="1248"/>
      <c r="J50" s="1249"/>
      <c r="K50" s="63">
        <v>123</v>
      </c>
      <c r="L50" s="64">
        <v>122</v>
      </c>
      <c r="M50" s="64">
        <v>98</v>
      </c>
      <c r="N50" s="64">
        <v>97</v>
      </c>
      <c r="O50" s="65">
        <v>210</v>
      </c>
      <c r="P50" s="48"/>
      <c r="Q50" s="48"/>
      <c r="R50" s="48"/>
      <c r="S50" s="48"/>
      <c r="T50" s="48"/>
      <c r="U50" s="48"/>
    </row>
    <row r="51" spans="1:21" ht="30.75" customHeight="1" x14ac:dyDescent="0.2">
      <c r="A51" s="48"/>
      <c r="B51" s="1268"/>
      <c r="C51" s="1269"/>
      <c r="D51" s="66"/>
      <c r="E51" s="1248" t="s">
        <v>18</v>
      </c>
      <c r="F51" s="1248"/>
      <c r="G51" s="1248"/>
      <c r="H51" s="1248"/>
      <c r="I51" s="1248"/>
      <c r="J51" s="1249"/>
      <c r="K51" s="63">
        <v>1</v>
      </c>
      <c r="L51" s="64">
        <v>1</v>
      </c>
      <c r="M51" s="64">
        <v>0</v>
      </c>
      <c r="N51" s="64">
        <v>0</v>
      </c>
      <c r="O51" s="65">
        <v>0</v>
      </c>
      <c r="P51" s="48"/>
      <c r="Q51" s="48"/>
      <c r="R51" s="48"/>
      <c r="S51" s="48"/>
      <c r="T51" s="48"/>
      <c r="U51" s="48"/>
    </row>
    <row r="52" spans="1:21" ht="30.75" customHeight="1" x14ac:dyDescent="0.2">
      <c r="A52" s="48"/>
      <c r="B52" s="1246" t="s">
        <v>19</v>
      </c>
      <c r="C52" s="1247"/>
      <c r="D52" s="66"/>
      <c r="E52" s="1248" t="s">
        <v>20</v>
      </c>
      <c r="F52" s="1248"/>
      <c r="G52" s="1248"/>
      <c r="H52" s="1248"/>
      <c r="I52" s="1248"/>
      <c r="J52" s="1249"/>
      <c r="K52" s="63">
        <v>2090</v>
      </c>
      <c r="L52" s="64">
        <v>2063</v>
      </c>
      <c r="M52" s="64">
        <v>1983</v>
      </c>
      <c r="N52" s="64">
        <v>2092</v>
      </c>
      <c r="O52" s="65">
        <v>2173</v>
      </c>
      <c r="P52" s="48"/>
      <c r="Q52" s="48"/>
      <c r="R52" s="48"/>
      <c r="S52" s="48"/>
      <c r="T52" s="48"/>
      <c r="U52" s="48"/>
    </row>
    <row r="53" spans="1:21" ht="30.75" customHeight="1" thickBot="1" x14ac:dyDescent="0.25">
      <c r="A53" s="48"/>
      <c r="B53" s="1250" t="s">
        <v>21</v>
      </c>
      <c r="C53" s="1251"/>
      <c r="D53" s="67"/>
      <c r="E53" s="1252" t="s">
        <v>22</v>
      </c>
      <c r="F53" s="1252"/>
      <c r="G53" s="1252"/>
      <c r="H53" s="1252"/>
      <c r="I53" s="1252"/>
      <c r="J53" s="1253"/>
      <c r="K53" s="68">
        <v>1079</v>
      </c>
      <c r="L53" s="69">
        <v>991</v>
      </c>
      <c r="M53" s="69">
        <v>1102</v>
      </c>
      <c r="N53" s="69">
        <v>1171</v>
      </c>
      <c r="O53" s="70">
        <v>1321</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5">
      <c r="A56" s="48"/>
      <c r="B56" s="75"/>
      <c r="C56" s="76"/>
      <c r="D56" s="76"/>
      <c r="E56" s="77"/>
      <c r="F56" s="77"/>
      <c r="G56" s="77"/>
      <c r="H56" s="77"/>
      <c r="I56" s="77"/>
      <c r="J56" s="78" t="s">
        <v>2</v>
      </c>
      <c r="K56" s="79" t="s">
        <v>572</v>
      </c>
      <c r="L56" s="80" t="s">
        <v>573</v>
      </c>
      <c r="M56" s="80" t="s">
        <v>574</v>
      </c>
      <c r="N56" s="80" t="s">
        <v>575</v>
      </c>
      <c r="O56" s="81" t="s">
        <v>576</v>
      </c>
      <c r="P56" s="48"/>
      <c r="Q56" s="48"/>
      <c r="R56" s="48"/>
      <c r="S56" s="48"/>
      <c r="T56" s="48"/>
      <c r="U56" s="48"/>
    </row>
    <row r="57" spans="1:21" ht="31.5" customHeight="1" x14ac:dyDescent="0.2">
      <c r="B57" s="1254" t="s">
        <v>25</v>
      </c>
      <c r="C57" s="1255"/>
      <c r="D57" s="1258" t="s">
        <v>26</v>
      </c>
      <c r="E57" s="1259"/>
      <c r="F57" s="1259"/>
      <c r="G57" s="1259"/>
      <c r="H57" s="1259"/>
      <c r="I57" s="1259"/>
      <c r="J57" s="1260"/>
      <c r="K57" s="82" t="s">
        <v>601</v>
      </c>
      <c r="L57" s="83" t="s">
        <v>601</v>
      </c>
      <c r="M57" s="83" t="s">
        <v>601</v>
      </c>
      <c r="N57" s="83" t="s">
        <v>601</v>
      </c>
      <c r="O57" s="84" t="s">
        <v>601</v>
      </c>
    </row>
    <row r="58" spans="1:21" ht="31.5" customHeight="1" thickBot="1" x14ac:dyDescent="0.25">
      <c r="B58" s="1256"/>
      <c r="C58" s="1257"/>
      <c r="D58" s="1261" t="s">
        <v>27</v>
      </c>
      <c r="E58" s="1262"/>
      <c r="F58" s="1262"/>
      <c r="G58" s="1262"/>
      <c r="H58" s="1262"/>
      <c r="I58" s="1262"/>
      <c r="J58" s="1263"/>
      <c r="K58" s="85" t="s">
        <v>601</v>
      </c>
      <c r="L58" s="86" t="s">
        <v>601</v>
      </c>
      <c r="M58" s="86" t="s">
        <v>601</v>
      </c>
      <c r="N58" s="86" t="s">
        <v>601</v>
      </c>
      <c r="O58" s="87" t="s">
        <v>601</v>
      </c>
    </row>
    <row r="59" spans="1:21" ht="24" customHeight="1" x14ac:dyDescent="0.2">
      <c r="B59" s="88"/>
      <c r="C59" s="88"/>
      <c r="D59" s="89" t="s">
        <v>28</v>
      </c>
      <c r="E59" s="90"/>
      <c r="F59" s="90"/>
      <c r="G59" s="90"/>
      <c r="H59" s="90"/>
      <c r="I59" s="90"/>
      <c r="J59" s="90"/>
      <c r="K59" s="90"/>
      <c r="L59" s="90"/>
      <c r="M59" s="90"/>
      <c r="N59" s="90"/>
      <c r="O59" s="90"/>
    </row>
    <row r="60" spans="1:21" ht="24" customHeight="1" x14ac:dyDescent="0.2">
      <c r="B60" s="91"/>
      <c r="C60" s="91"/>
      <c r="D60" s="89" t="s">
        <v>29</v>
      </c>
      <c r="E60" s="90"/>
      <c r="F60" s="90"/>
      <c r="G60" s="90"/>
      <c r="H60" s="90"/>
      <c r="I60" s="90"/>
      <c r="J60" s="90"/>
      <c r="K60" s="90"/>
      <c r="L60" s="90"/>
      <c r="M60" s="90"/>
      <c r="N60" s="90"/>
      <c r="O60" s="90"/>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L3CHeCqlteq9oWuOhSUm3HN4SR2gOTjWFb9BkZFriUKA8j6dkiOF7dVCO/OBCjOZk5srJMsvGYNUZ0H+XDte0w==" saltValue="yOp78MbYntjYDHj2OUYVQ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tabColor theme="4" tint="0.39997558519241921"/>
    <pageSetUpPr fitToPage="1"/>
  </sheetPr>
  <dimension ref="B1:M86"/>
  <sheetViews>
    <sheetView showGridLines="0" zoomScale="80" zoomScaleNormal="80" zoomScaleSheetLayoutView="100" workbookViewId="0"/>
  </sheetViews>
  <sheetFormatPr defaultColWidth="0" defaultRowHeight="13.5" customHeight="1" zeroHeight="1" x14ac:dyDescent="0.2"/>
  <cols>
    <col min="1" max="1" width="6.6640625" style="92" customWidth="1"/>
    <col min="2" max="3" width="12.6640625" style="92" customWidth="1"/>
    <col min="4" max="4" width="11.6640625" style="92" customWidth="1"/>
    <col min="5" max="8" width="10.33203125" style="92" customWidth="1"/>
    <col min="9" max="13" width="16.33203125" style="92" customWidth="1"/>
    <col min="14" max="19" width="12.6640625" style="92" customWidth="1"/>
    <col min="20" max="16384" width="0" style="9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3" t="s">
        <v>9</v>
      </c>
    </row>
    <row r="40" spans="2:13" ht="27.75" customHeight="1" thickBot="1" x14ac:dyDescent="0.25">
      <c r="B40" s="94" t="s">
        <v>10</v>
      </c>
      <c r="C40" s="95"/>
      <c r="D40" s="95"/>
      <c r="E40" s="96"/>
      <c r="F40" s="96"/>
      <c r="G40" s="96"/>
      <c r="H40" s="97" t="s">
        <v>2</v>
      </c>
      <c r="I40" s="98" t="s">
        <v>553</v>
      </c>
      <c r="J40" s="99" t="s">
        <v>554</v>
      </c>
      <c r="K40" s="99" t="s">
        <v>555</v>
      </c>
      <c r="L40" s="99" t="s">
        <v>556</v>
      </c>
      <c r="M40" s="100" t="s">
        <v>557</v>
      </c>
    </row>
    <row r="41" spans="2:13" ht="27.75" customHeight="1" x14ac:dyDescent="0.2">
      <c r="B41" s="1284" t="s">
        <v>30</v>
      </c>
      <c r="C41" s="1285"/>
      <c r="D41" s="101"/>
      <c r="E41" s="1286" t="s">
        <v>31</v>
      </c>
      <c r="F41" s="1286"/>
      <c r="G41" s="1286"/>
      <c r="H41" s="1287"/>
      <c r="I41" s="102">
        <v>24625</v>
      </c>
      <c r="J41" s="103">
        <v>24738</v>
      </c>
      <c r="K41" s="103">
        <v>24498</v>
      </c>
      <c r="L41" s="103">
        <v>24000</v>
      </c>
      <c r="M41" s="104">
        <v>23252</v>
      </c>
    </row>
    <row r="42" spans="2:13" ht="27.75" customHeight="1" x14ac:dyDescent="0.2">
      <c r="B42" s="1274"/>
      <c r="C42" s="1275"/>
      <c r="D42" s="105"/>
      <c r="E42" s="1278" t="s">
        <v>32</v>
      </c>
      <c r="F42" s="1278"/>
      <c r="G42" s="1278"/>
      <c r="H42" s="1279"/>
      <c r="I42" s="106">
        <v>964</v>
      </c>
      <c r="J42" s="107">
        <v>851</v>
      </c>
      <c r="K42" s="107">
        <v>761</v>
      </c>
      <c r="L42" s="107">
        <v>671</v>
      </c>
      <c r="M42" s="108">
        <v>463</v>
      </c>
    </row>
    <row r="43" spans="2:13" ht="27.75" customHeight="1" x14ac:dyDescent="0.2">
      <c r="B43" s="1274"/>
      <c r="C43" s="1275"/>
      <c r="D43" s="105"/>
      <c r="E43" s="1278" t="s">
        <v>33</v>
      </c>
      <c r="F43" s="1278"/>
      <c r="G43" s="1278"/>
      <c r="H43" s="1279"/>
      <c r="I43" s="106">
        <v>10334</v>
      </c>
      <c r="J43" s="107">
        <v>10021</v>
      </c>
      <c r="K43" s="107">
        <v>9630</v>
      </c>
      <c r="L43" s="107">
        <v>9477</v>
      </c>
      <c r="M43" s="108">
        <v>9210</v>
      </c>
    </row>
    <row r="44" spans="2:13" ht="27.75" customHeight="1" x14ac:dyDescent="0.2">
      <c r="B44" s="1274"/>
      <c r="C44" s="1275"/>
      <c r="D44" s="105"/>
      <c r="E44" s="1278" t="s">
        <v>34</v>
      </c>
      <c r="F44" s="1278"/>
      <c r="G44" s="1278"/>
      <c r="H44" s="1279"/>
      <c r="I44" s="106">
        <v>1110</v>
      </c>
      <c r="J44" s="107">
        <v>1657</v>
      </c>
      <c r="K44" s="107">
        <v>2230</v>
      </c>
      <c r="L44" s="107">
        <v>2124</v>
      </c>
      <c r="M44" s="108">
        <v>2019</v>
      </c>
    </row>
    <row r="45" spans="2:13" ht="27.75" customHeight="1" x14ac:dyDescent="0.2">
      <c r="B45" s="1274"/>
      <c r="C45" s="1275"/>
      <c r="D45" s="105"/>
      <c r="E45" s="1278" t="s">
        <v>35</v>
      </c>
      <c r="F45" s="1278"/>
      <c r="G45" s="1278"/>
      <c r="H45" s="1279"/>
      <c r="I45" s="106">
        <v>3079</v>
      </c>
      <c r="J45" s="107">
        <v>3125</v>
      </c>
      <c r="K45" s="107">
        <v>3031</v>
      </c>
      <c r="L45" s="107">
        <v>2888</v>
      </c>
      <c r="M45" s="108">
        <v>2840</v>
      </c>
    </row>
    <row r="46" spans="2:13" ht="27.75" customHeight="1" x14ac:dyDescent="0.2">
      <c r="B46" s="1274"/>
      <c r="C46" s="1275"/>
      <c r="D46" s="109"/>
      <c r="E46" s="1278" t="s">
        <v>36</v>
      </c>
      <c r="F46" s="1278"/>
      <c r="G46" s="1278"/>
      <c r="H46" s="1279"/>
      <c r="I46" s="106">
        <v>0</v>
      </c>
      <c r="J46" s="107">
        <v>0</v>
      </c>
      <c r="K46" s="107">
        <v>0</v>
      </c>
      <c r="L46" s="107">
        <v>0</v>
      </c>
      <c r="M46" s="108">
        <v>0</v>
      </c>
    </row>
    <row r="47" spans="2:13" ht="27.75" customHeight="1" x14ac:dyDescent="0.2">
      <c r="B47" s="1274"/>
      <c r="C47" s="1275"/>
      <c r="D47" s="110"/>
      <c r="E47" s="1288" t="s">
        <v>37</v>
      </c>
      <c r="F47" s="1289"/>
      <c r="G47" s="1289"/>
      <c r="H47" s="1290"/>
      <c r="I47" s="106" t="s">
        <v>511</v>
      </c>
      <c r="J47" s="107" t="s">
        <v>511</v>
      </c>
      <c r="K47" s="107" t="s">
        <v>511</v>
      </c>
      <c r="L47" s="107" t="s">
        <v>511</v>
      </c>
      <c r="M47" s="108" t="s">
        <v>511</v>
      </c>
    </row>
    <row r="48" spans="2:13" ht="27.75" customHeight="1" x14ac:dyDescent="0.2">
      <c r="B48" s="1274"/>
      <c r="C48" s="1275"/>
      <c r="D48" s="105"/>
      <c r="E48" s="1278" t="s">
        <v>38</v>
      </c>
      <c r="F48" s="1278"/>
      <c r="G48" s="1278"/>
      <c r="H48" s="1279"/>
      <c r="I48" s="106" t="s">
        <v>511</v>
      </c>
      <c r="J48" s="107" t="s">
        <v>511</v>
      </c>
      <c r="K48" s="107" t="s">
        <v>511</v>
      </c>
      <c r="L48" s="107" t="s">
        <v>511</v>
      </c>
      <c r="M48" s="108" t="s">
        <v>511</v>
      </c>
    </row>
    <row r="49" spans="2:13" ht="27.75" customHeight="1" x14ac:dyDescent="0.2">
      <c r="B49" s="1276"/>
      <c r="C49" s="1277"/>
      <c r="D49" s="105"/>
      <c r="E49" s="1278" t="s">
        <v>39</v>
      </c>
      <c r="F49" s="1278"/>
      <c r="G49" s="1278"/>
      <c r="H49" s="1279"/>
      <c r="I49" s="106" t="s">
        <v>511</v>
      </c>
      <c r="J49" s="107" t="s">
        <v>511</v>
      </c>
      <c r="K49" s="107" t="s">
        <v>511</v>
      </c>
      <c r="L49" s="107" t="s">
        <v>511</v>
      </c>
      <c r="M49" s="108" t="s">
        <v>511</v>
      </c>
    </row>
    <row r="50" spans="2:13" ht="27.75" customHeight="1" x14ac:dyDescent="0.2">
      <c r="B50" s="1272" t="s">
        <v>40</v>
      </c>
      <c r="C50" s="1273"/>
      <c r="D50" s="111"/>
      <c r="E50" s="1278" t="s">
        <v>41</v>
      </c>
      <c r="F50" s="1278"/>
      <c r="G50" s="1278"/>
      <c r="H50" s="1279"/>
      <c r="I50" s="106">
        <v>2801</v>
      </c>
      <c r="J50" s="107">
        <v>3141</v>
      </c>
      <c r="K50" s="107">
        <v>3320</v>
      </c>
      <c r="L50" s="107">
        <v>3271</v>
      </c>
      <c r="M50" s="108">
        <v>3115</v>
      </c>
    </row>
    <row r="51" spans="2:13" ht="27.75" customHeight="1" x14ac:dyDescent="0.2">
      <c r="B51" s="1274"/>
      <c r="C51" s="1275"/>
      <c r="D51" s="105"/>
      <c r="E51" s="1278" t="s">
        <v>42</v>
      </c>
      <c r="F51" s="1278"/>
      <c r="G51" s="1278"/>
      <c r="H51" s="1279"/>
      <c r="I51" s="106">
        <v>2209</v>
      </c>
      <c r="J51" s="107">
        <v>2075</v>
      </c>
      <c r="K51" s="107">
        <v>1358</v>
      </c>
      <c r="L51" s="107">
        <v>712</v>
      </c>
      <c r="M51" s="108">
        <v>100</v>
      </c>
    </row>
    <row r="52" spans="2:13" ht="27.75" customHeight="1" x14ac:dyDescent="0.2">
      <c r="B52" s="1276"/>
      <c r="C52" s="1277"/>
      <c r="D52" s="105"/>
      <c r="E52" s="1278" t="s">
        <v>43</v>
      </c>
      <c r="F52" s="1278"/>
      <c r="G52" s="1278"/>
      <c r="H52" s="1279"/>
      <c r="I52" s="106">
        <v>24123</v>
      </c>
      <c r="J52" s="107">
        <v>24330</v>
      </c>
      <c r="K52" s="107">
        <v>24389</v>
      </c>
      <c r="L52" s="107">
        <v>23536</v>
      </c>
      <c r="M52" s="108">
        <v>22547</v>
      </c>
    </row>
    <row r="53" spans="2:13" ht="27.75" customHeight="1" thickBot="1" x14ac:dyDescent="0.25">
      <c r="B53" s="1280" t="s">
        <v>44</v>
      </c>
      <c r="C53" s="1281"/>
      <c r="D53" s="112"/>
      <c r="E53" s="1282" t="s">
        <v>45</v>
      </c>
      <c r="F53" s="1282"/>
      <c r="G53" s="1282"/>
      <c r="H53" s="1283"/>
      <c r="I53" s="113">
        <v>10979</v>
      </c>
      <c r="J53" s="114">
        <v>10845</v>
      </c>
      <c r="K53" s="114">
        <v>11081</v>
      </c>
      <c r="L53" s="114">
        <v>11641</v>
      </c>
      <c r="M53" s="115">
        <v>12023</v>
      </c>
    </row>
    <row r="54" spans="2:13" ht="27.75" customHeight="1" x14ac:dyDescent="0.2">
      <c r="B54" s="116" t="s">
        <v>46</v>
      </c>
      <c r="C54" s="117"/>
      <c r="D54" s="117"/>
      <c r="E54" s="118"/>
      <c r="F54" s="118"/>
      <c r="G54" s="118"/>
      <c r="H54" s="118"/>
      <c r="I54" s="119"/>
      <c r="J54" s="119"/>
      <c r="K54" s="119"/>
      <c r="L54" s="119"/>
      <c r="M54" s="11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WJR+rwPD2wPNnVKKxoQobLZOJ45DHpZ0uXdm7bpRiz2rnYQS5n6e2ugwGo/y7Ohjeji75n32s+hmnLRrWNGo8Q==" saltValue="PVz8zgRIvHzPjAlrW2PSA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B1:W66"/>
  <sheetViews>
    <sheetView showGridLines="0" zoomScale="70" zoomScaleNormal="7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0" t="s">
        <v>47</v>
      </c>
    </row>
    <row r="54" spans="2:8" ht="29.25" customHeight="1" thickBot="1" x14ac:dyDescent="0.3">
      <c r="B54" s="121" t="s">
        <v>1</v>
      </c>
      <c r="C54" s="122"/>
      <c r="D54" s="122"/>
      <c r="E54" s="123" t="s">
        <v>2</v>
      </c>
      <c r="F54" s="124" t="s">
        <v>555</v>
      </c>
      <c r="G54" s="124" t="s">
        <v>556</v>
      </c>
      <c r="H54" s="125" t="s">
        <v>557</v>
      </c>
    </row>
    <row r="55" spans="2:8" ht="52.5" customHeight="1" x14ac:dyDescent="0.2">
      <c r="B55" s="126"/>
      <c r="C55" s="1299" t="s">
        <v>48</v>
      </c>
      <c r="D55" s="1299"/>
      <c r="E55" s="1300"/>
      <c r="F55" s="127">
        <v>998</v>
      </c>
      <c r="G55" s="127">
        <v>998</v>
      </c>
      <c r="H55" s="128">
        <v>848</v>
      </c>
    </row>
    <row r="56" spans="2:8" ht="52.5" customHeight="1" x14ac:dyDescent="0.2">
      <c r="B56" s="129"/>
      <c r="C56" s="1301" t="s">
        <v>49</v>
      </c>
      <c r="D56" s="1301"/>
      <c r="E56" s="1302"/>
      <c r="F56" s="130">
        <v>151</v>
      </c>
      <c r="G56" s="130">
        <v>151</v>
      </c>
      <c r="H56" s="131">
        <v>151</v>
      </c>
    </row>
    <row r="57" spans="2:8" ht="53.25" customHeight="1" x14ac:dyDescent="0.2">
      <c r="B57" s="129"/>
      <c r="C57" s="1303" t="s">
        <v>50</v>
      </c>
      <c r="D57" s="1303"/>
      <c r="E57" s="1304"/>
      <c r="F57" s="132">
        <v>2602</v>
      </c>
      <c r="G57" s="132">
        <v>2558</v>
      </c>
      <c r="H57" s="133">
        <v>2517</v>
      </c>
    </row>
    <row r="58" spans="2:8" ht="45.75" customHeight="1" x14ac:dyDescent="0.2">
      <c r="B58" s="134"/>
      <c r="C58" s="1291" t="s">
        <v>589</v>
      </c>
      <c r="D58" s="1292"/>
      <c r="E58" s="1293"/>
      <c r="F58" s="135">
        <v>1066</v>
      </c>
      <c r="G58" s="135">
        <v>1071</v>
      </c>
      <c r="H58" s="136">
        <v>1069</v>
      </c>
    </row>
    <row r="59" spans="2:8" ht="45.75" customHeight="1" x14ac:dyDescent="0.2">
      <c r="B59" s="134"/>
      <c r="C59" s="1291" t="s">
        <v>591</v>
      </c>
      <c r="D59" s="1292"/>
      <c r="E59" s="1293"/>
      <c r="F59" s="135">
        <v>490</v>
      </c>
      <c r="G59" s="135">
        <v>490</v>
      </c>
      <c r="H59" s="136">
        <v>490</v>
      </c>
    </row>
    <row r="60" spans="2:8" ht="45.75" customHeight="1" x14ac:dyDescent="0.2">
      <c r="B60" s="134"/>
      <c r="C60" s="1291" t="s">
        <v>590</v>
      </c>
      <c r="D60" s="1292"/>
      <c r="E60" s="1293"/>
      <c r="F60" s="135">
        <v>613</v>
      </c>
      <c r="G60" s="135">
        <v>564</v>
      </c>
      <c r="H60" s="136">
        <v>430</v>
      </c>
    </row>
    <row r="61" spans="2:8" ht="45.75" customHeight="1" x14ac:dyDescent="0.2">
      <c r="B61" s="134"/>
      <c r="C61" s="1291" t="s">
        <v>592</v>
      </c>
      <c r="D61" s="1292"/>
      <c r="E61" s="1293"/>
      <c r="F61" s="135">
        <v>412</v>
      </c>
      <c r="G61" s="135">
        <v>412</v>
      </c>
      <c r="H61" s="136">
        <v>413</v>
      </c>
    </row>
    <row r="62" spans="2:8" ht="45.75" customHeight="1" thickBot="1" x14ac:dyDescent="0.25">
      <c r="B62" s="137"/>
      <c r="C62" s="1294" t="s">
        <v>593</v>
      </c>
      <c r="D62" s="1295"/>
      <c r="E62" s="1296"/>
      <c r="F62" s="138" t="s">
        <v>602</v>
      </c>
      <c r="G62" s="138" t="s">
        <v>602</v>
      </c>
      <c r="H62" s="139">
        <v>95</v>
      </c>
    </row>
    <row r="63" spans="2:8" ht="52.5" customHeight="1" thickBot="1" x14ac:dyDescent="0.25">
      <c r="B63" s="140"/>
      <c r="C63" s="1297" t="s">
        <v>51</v>
      </c>
      <c r="D63" s="1297"/>
      <c r="E63" s="1298"/>
      <c r="F63" s="141">
        <v>3751</v>
      </c>
      <c r="G63" s="141">
        <v>3707</v>
      </c>
      <c r="H63" s="142">
        <v>3516</v>
      </c>
    </row>
    <row r="64" spans="2:8" ht="15" customHeight="1" x14ac:dyDescent="0.2"/>
    <row r="65" ht="0" hidden="1" customHeight="1" x14ac:dyDescent="0.2"/>
    <row r="66" ht="0" hidden="1" customHeight="1" x14ac:dyDescent="0.2"/>
  </sheetData>
  <sheetProtection algorithmName="SHA-512" hashValue="M1dtE/CVhc2RN30nGBLcIqtOrAasryMp3AAIMnsyv/qye1cYIYBjnoyvcxnCNp8MERv/dyhNNN4UmHleFw7XzQ==" saltValue="Qzb3UiM0tBaupUAa40S32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5" zoomScaleNormal="85" zoomScaleSheetLayoutView="55" workbookViewId="0"/>
  </sheetViews>
  <sheetFormatPr defaultColWidth="0" defaultRowHeight="13.5" customHeight="1" zeroHeight="1" x14ac:dyDescent="0.2"/>
  <cols>
    <col min="1" max="1" width="6.33203125" style="387" customWidth="1"/>
    <col min="2" max="107" width="2.44140625" style="387" customWidth="1"/>
    <col min="108" max="108" width="6.109375" style="395" customWidth="1"/>
    <col min="109" max="109" width="5.88671875" style="394" customWidth="1"/>
    <col min="110" max="110" width="19.109375" style="387" hidden="1"/>
    <col min="111" max="115" width="12.6640625" style="387" hidden="1"/>
    <col min="116" max="349" width="8.6640625" style="387" hidden="1"/>
    <col min="350" max="355" width="14.88671875" style="387" hidden="1"/>
    <col min="356" max="357" width="15.88671875" style="387" hidden="1"/>
    <col min="358" max="363" width="16.109375" style="387" hidden="1"/>
    <col min="364" max="364" width="6.109375" style="387" hidden="1"/>
    <col min="365" max="365" width="3" style="387" hidden="1"/>
    <col min="366" max="605" width="8.6640625" style="387" hidden="1"/>
    <col min="606" max="611" width="14.88671875" style="387" hidden="1"/>
    <col min="612" max="613" width="15.88671875" style="387" hidden="1"/>
    <col min="614" max="619" width="16.109375" style="387" hidden="1"/>
    <col min="620" max="620" width="6.109375" style="387" hidden="1"/>
    <col min="621" max="621" width="3" style="387" hidden="1"/>
    <col min="622" max="861" width="8.6640625" style="387" hidden="1"/>
    <col min="862" max="867" width="14.88671875" style="387" hidden="1"/>
    <col min="868" max="869" width="15.88671875" style="387" hidden="1"/>
    <col min="870" max="875" width="16.109375" style="387" hidden="1"/>
    <col min="876" max="876" width="6.109375" style="387" hidden="1"/>
    <col min="877" max="877" width="3" style="387" hidden="1"/>
    <col min="878" max="1117" width="8.6640625" style="387" hidden="1"/>
    <col min="1118" max="1123" width="14.88671875" style="387" hidden="1"/>
    <col min="1124" max="1125" width="15.88671875" style="387" hidden="1"/>
    <col min="1126" max="1131" width="16.109375" style="387" hidden="1"/>
    <col min="1132" max="1132" width="6.109375" style="387" hidden="1"/>
    <col min="1133" max="1133" width="3" style="387" hidden="1"/>
    <col min="1134" max="1373" width="8.6640625" style="387" hidden="1"/>
    <col min="1374" max="1379" width="14.88671875" style="387" hidden="1"/>
    <col min="1380" max="1381" width="15.88671875" style="387" hidden="1"/>
    <col min="1382" max="1387" width="16.109375" style="387" hidden="1"/>
    <col min="1388" max="1388" width="6.109375" style="387" hidden="1"/>
    <col min="1389" max="1389" width="3" style="387" hidden="1"/>
    <col min="1390" max="1629" width="8.6640625" style="387" hidden="1"/>
    <col min="1630" max="1635" width="14.88671875" style="387" hidden="1"/>
    <col min="1636" max="1637" width="15.88671875" style="387" hidden="1"/>
    <col min="1638" max="1643" width="16.109375" style="387" hidden="1"/>
    <col min="1644" max="1644" width="6.109375" style="387" hidden="1"/>
    <col min="1645" max="1645" width="3" style="387" hidden="1"/>
    <col min="1646" max="1885" width="8.6640625" style="387" hidden="1"/>
    <col min="1886" max="1891" width="14.88671875" style="387" hidden="1"/>
    <col min="1892" max="1893" width="15.88671875" style="387" hidden="1"/>
    <col min="1894" max="1899" width="16.109375" style="387" hidden="1"/>
    <col min="1900" max="1900" width="6.109375" style="387" hidden="1"/>
    <col min="1901" max="1901" width="3" style="387" hidden="1"/>
    <col min="1902" max="2141" width="8.6640625" style="387" hidden="1"/>
    <col min="2142" max="2147" width="14.88671875" style="387" hidden="1"/>
    <col min="2148" max="2149" width="15.88671875" style="387" hidden="1"/>
    <col min="2150" max="2155" width="16.109375" style="387" hidden="1"/>
    <col min="2156" max="2156" width="6.109375" style="387" hidden="1"/>
    <col min="2157" max="2157" width="3" style="387" hidden="1"/>
    <col min="2158" max="2397" width="8.6640625" style="387" hidden="1"/>
    <col min="2398" max="2403" width="14.88671875" style="387" hidden="1"/>
    <col min="2404" max="2405" width="15.88671875" style="387" hidden="1"/>
    <col min="2406" max="2411" width="16.109375" style="387" hidden="1"/>
    <col min="2412" max="2412" width="6.109375" style="387" hidden="1"/>
    <col min="2413" max="2413" width="3" style="387" hidden="1"/>
    <col min="2414" max="2653" width="8.6640625" style="387" hidden="1"/>
    <col min="2654" max="2659" width="14.88671875" style="387" hidden="1"/>
    <col min="2660" max="2661" width="15.88671875" style="387" hidden="1"/>
    <col min="2662" max="2667" width="16.109375" style="387" hidden="1"/>
    <col min="2668" max="2668" width="6.109375" style="387" hidden="1"/>
    <col min="2669" max="2669" width="3" style="387" hidden="1"/>
    <col min="2670" max="2909" width="8.6640625" style="387" hidden="1"/>
    <col min="2910" max="2915" width="14.88671875" style="387" hidden="1"/>
    <col min="2916" max="2917" width="15.88671875" style="387" hidden="1"/>
    <col min="2918" max="2923" width="16.109375" style="387" hidden="1"/>
    <col min="2924" max="2924" width="6.109375" style="387" hidden="1"/>
    <col min="2925" max="2925" width="3" style="387" hidden="1"/>
    <col min="2926" max="3165" width="8.6640625" style="387" hidden="1"/>
    <col min="3166" max="3171" width="14.88671875" style="387" hidden="1"/>
    <col min="3172" max="3173" width="15.88671875" style="387" hidden="1"/>
    <col min="3174" max="3179" width="16.109375" style="387" hidden="1"/>
    <col min="3180" max="3180" width="6.109375" style="387" hidden="1"/>
    <col min="3181" max="3181" width="3" style="387" hidden="1"/>
    <col min="3182" max="3421" width="8.6640625" style="387" hidden="1"/>
    <col min="3422" max="3427" width="14.88671875" style="387" hidden="1"/>
    <col min="3428" max="3429" width="15.88671875" style="387" hidden="1"/>
    <col min="3430" max="3435" width="16.109375" style="387" hidden="1"/>
    <col min="3436" max="3436" width="6.109375" style="387" hidden="1"/>
    <col min="3437" max="3437" width="3" style="387" hidden="1"/>
    <col min="3438" max="3677" width="8.6640625" style="387" hidden="1"/>
    <col min="3678" max="3683" width="14.88671875" style="387" hidden="1"/>
    <col min="3684" max="3685" width="15.88671875" style="387" hidden="1"/>
    <col min="3686" max="3691" width="16.109375" style="387" hidden="1"/>
    <col min="3692" max="3692" width="6.109375" style="387" hidden="1"/>
    <col min="3693" max="3693" width="3" style="387" hidden="1"/>
    <col min="3694" max="3933" width="8.6640625" style="387" hidden="1"/>
    <col min="3934" max="3939" width="14.88671875" style="387" hidden="1"/>
    <col min="3940" max="3941" width="15.88671875" style="387" hidden="1"/>
    <col min="3942" max="3947" width="16.109375" style="387" hidden="1"/>
    <col min="3948" max="3948" width="6.109375" style="387" hidden="1"/>
    <col min="3949" max="3949" width="3" style="387" hidden="1"/>
    <col min="3950" max="4189" width="8.6640625" style="387" hidden="1"/>
    <col min="4190" max="4195" width="14.88671875" style="387" hidden="1"/>
    <col min="4196" max="4197" width="15.88671875" style="387" hidden="1"/>
    <col min="4198" max="4203" width="16.109375" style="387" hidden="1"/>
    <col min="4204" max="4204" width="6.109375" style="387" hidden="1"/>
    <col min="4205" max="4205" width="3" style="387" hidden="1"/>
    <col min="4206" max="4445" width="8.6640625" style="387" hidden="1"/>
    <col min="4446" max="4451" width="14.88671875" style="387" hidden="1"/>
    <col min="4452" max="4453" width="15.88671875" style="387" hidden="1"/>
    <col min="4454" max="4459" width="16.109375" style="387" hidden="1"/>
    <col min="4460" max="4460" width="6.109375" style="387" hidden="1"/>
    <col min="4461" max="4461" width="3" style="387" hidden="1"/>
    <col min="4462" max="4701" width="8.6640625" style="387" hidden="1"/>
    <col min="4702" max="4707" width="14.88671875" style="387" hidden="1"/>
    <col min="4708" max="4709" width="15.88671875" style="387" hidden="1"/>
    <col min="4710" max="4715" width="16.109375" style="387" hidden="1"/>
    <col min="4716" max="4716" width="6.109375" style="387" hidden="1"/>
    <col min="4717" max="4717" width="3" style="387" hidden="1"/>
    <col min="4718" max="4957" width="8.6640625" style="387" hidden="1"/>
    <col min="4958" max="4963" width="14.88671875" style="387" hidden="1"/>
    <col min="4964" max="4965" width="15.88671875" style="387" hidden="1"/>
    <col min="4966" max="4971" width="16.109375" style="387" hidden="1"/>
    <col min="4972" max="4972" width="6.109375" style="387" hidden="1"/>
    <col min="4973" max="4973" width="3" style="387" hidden="1"/>
    <col min="4974" max="5213" width="8.6640625" style="387" hidden="1"/>
    <col min="5214" max="5219" width="14.88671875" style="387" hidden="1"/>
    <col min="5220" max="5221" width="15.88671875" style="387" hidden="1"/>
    <col min="5222" max="5227" width="16.109375" style="387" hidden="1"/>
    <col min="5228" max="5228" width="6.109375" style="387" hidden="1"/>
    <col min="5229" max="5229" width="3" style="387" hidden="1"/>
    <col min="5230" max="5469" width="8.6640625" style="387" hidden="1"/>
    <col min="5470" max="5475" width="14.88671875" style="387" hidden="1"/>
    <col min="5476" max="5477" width="15.88671875" style="387" hidden="1"/>
    <col min="5478" max="5483" width="16.109375" style="387" hidden="1"/>
    <col min="5484" max="5484" width="6.109375" style="387" hidden="1"/>
    <col min="5485" max="5485" width="3" style="387" hidden="1"/>
    <col min="5486" max="5725" width="8.6640625" style="387" hidden="1"/>
    <col min="5726" max="5731" width="14.88671875" style="387" hidden="1"/>
    <col min="5732" max="5733" width="15.88671875" style="387" hidden="1"/>
    <col min="5734" max="5739" width="16.109375" style="387" hidden="1"/>
    <col min="5740" max="5740" width="6.109375" style="387" hidden="1"/>
    <col min="5741" max="5741" width="3" style="387" hidden="1"/>
    <col min="5742" max="5981" width="8.6640625" style="387" hidden="1"/>
    <col min="5982" max="5987" width="14.88671875" style="387" hidden="1"/>
    <col min="5988" max="5989" width="15.88671875" style="387" hidden="1"/>
    <col min="5990" max="5995" width="16.109375" style="387" hidden="1"/>
    <col min="5996" max="5996" width="6.109375" style="387" hidden="1"/>
    <col min="5997" max="5997" width="3" style="387" hidden="1"/>
    <col min="5998" max="6237" width="8.6640625" style="387" hidden="1"/>
    <col min="6238" max="6243" width="14.88671875" style="387" hidden="1"/>
    <col min="6244" max="6245" width="15.88671875" style="387" hidden="1"/>
    <col min="6246" max="6251" width="16.109375" style="387" hidden="1"/>
    <col min="6252" max="6252" width="6.109375" style="387" hidden="1"/>
    <col min="6253" max="6253" width="3" style="387" hidden="1"/>
    <col min="6254" max="6493" width="8.6640625" style="387" hidden="1"/>
    <col min="6494" max="6499" width="14.88671875" style="387" hidden="1"/>
    <col min="6500" max="6501" width="15.88671875" style="387" hidden="1"/>
    <col min="6502" max="6507" width="16.109375" style="387" hidden="1"/>
    <col min="6508" max="6508" width="6.109375" style="387" hidden="1"/>
    <col min="6509" max="6509" width="3" style="387" hidden="1"/>
    <col min="6510" max="6749" width="8.6640625" style="387" hidden="1"/>
    <col min="6750" max="6755" width="14.88671875" style="387" hidden="1"/>
    <col min="6756" max="6757" width="15.88671875" style="387" hidden="1"/>
    <col min="6758" max="6763" width="16.109375" style="387" hidden="1"/>
    <col min="6764" max="6764" width="6.109375" style="387" hidden="1"/>
    <col min="6765" max="6765" width="3" style="387" hidden="1"/>
    <col min="6766" max="7005" width="8.6640625" style="387" hidden="1"/>
    <col min="7006" max="7011" width="14.88671875" style="387" hidden="1"/>
    <col min="7012" max="7013" width="15.88671875" style="387" hidden="1"/>
    <col min="7014" max="7019" width="16.109375" style="387" hidden="1"/>
    <col min="7020" max="7020" width="6.109375" style="387" hidden="1"/>
    <col min="7021" max="7021" width="3" style="387" hidden="1"/>
    <col min="7022" max="7261" width="8.6640625" style="387" hidden="1"/>
    <col min="7262" max="7267" width="14.88671875" style="387" hidden="1"/>
    <col min="7268" max="7269" width="15.88671875" style="387" hidden="1"/>
    <col min="7270" max="7275" width="16.109375" style="387" hidden="1"/>
    <col min="7276" max="7276" width="6.109375" style="387" hidden="1"/>
    <col min="7277" max="7277" width="3" style="387" hidden="1"/>
    <col min="7278" max="7517" width="8.6640625" style="387" hidden="1"/>
    <col min="7518" max="7523" width="14.88671875" style="387" hidden="1"/>
    <col min="7524" max="7525" width="15.88671875" style="387" hidden="1"/>
    <col min="7526" max="7531" width="16.109375" style="387" hidden="1"/>
    <col min="7532" max="7532" width="6.109375" style="387" hidden="1"/>
    <col min="7533" max="7533" width="3" style="387" hidden="1"/>
    <col min="7534" max="7773" width="8.6640625" style="387" hidden="1"/>
    <col min="7774" max="7779" width="14.88671875" style="387" hidden="1"/>
    <col min="7780" max="7781" width="15.88671875" style="387" hidden="1"/>
    <col min="7782" max="7787" width="16.109375" style="387" hidden="1"/>
    <col min="7788" max="7788" width="6.109375" style="387" hidden="1"/>
    <col min="7789" max="7789" width="3" style="387" hidden="1"/>
    <col min="7790" max="8029" width="8.6640625" style="387" hidden="1"/>
    <col min="8030" max="8035" width="14.88671875" style="387" hidden="1"/>
    <col min="8036" max="8037" width="15.88671875" style="387" hidden="1"/>
    <col min="8038" max="8043" width="16.109375" style="387" hidden="1"/>
    <col min="8044" max="8044" width="6.109375" style="387" hidden="1"/>
    <col min="8045" max="8045" width="3" style="387" hidden="1"/>
    <col min="8046" max="8285" width="8.6640625" style="387" hidden="1"/>
    <col min="8286" max="8291" width="14.88671875" style="387" hidden="1"/>
    <col min="8292" max="8293" width="15.88671875" style="387" hidden="1"/>
    <col min="8294" max="8299" width="16.109375" style="387" hidden="1"/>
    <col min="8300" max="8300" width="6.109375" style="387" hidden="1"/>
    <col min="8301" max="8301" width="3" style="387" hidden="1"/>
    <col min="8302" max="8541" width="8.6640625" style="387" hidden="1"/>
    <col min="8542" max="8547" width="14.88671875" style="387" hidden="1"/>
    <col min="8548" max="8549" width="15.88671875" style="387" hidden="1"/>
    <col min="8550" max="8555" width="16.109375" style="387" hidden="1"/>
    <col min="8556" max="8556" width="6.109375" style="387" hidden="1"/>
    <col min="8557" max="8557" width="3" style="387" hidden="1"/>
    <col min="8558" max="8797" width="8.6640625" style="387" hidden="1"/>
    <col min="8798" max="8803" width="14.88671875" style="387" hidden="1"/>
    <col min="8804" max="8805" width="15.88671875" style="387" hidden="1"/>
    <col min="8806" max="8811" width="16.109375" style="387" hidden="1"/>
    <col min="8812" max="8812" width="6.109375" style="387" hidden="1"/>
    <col min="8813" max="8813" width="3" style="387" hidden="1"/>
    <col min="8814" max="9053" width="8.6640625" style="387" hidden="1"/>
    <col min="9054" max="9059" width="14.88671875" style="387" hidden="1"/>
    <col min="9060" max="9061" width="15.88671875" style="387" hidden="1"/>
    <col min="9062" max="9067" width="16.109375" style="387" hidden="1"/>
    <col min="9068" max="9068" width="6.109375" style="387" hidden="1"/>
    <col min="9069" max="9069" width="3" style="387" hidden="1"/>
    <col min="9070" max="9309" width="8.6640625" style="387" hidden="1"/>
    <col min="9310" max="9315" width="14.88671875" style="387" hidden="1"/>
    <col min="9316" max="9317" width="15.88671875" style="387" hidden="1"/>
    <col min="9318" max="9323" width="16.109375" style="387" hidden="1"/>
    <col min="9324" max="9324" width="6.109375" style="387" hidden="1"/>
    <col min="9325" max="9325" width="3" style="387" hidden="1"/>
    <col min="9326" max="9565" width="8.6640625" style="387" hidden="1"/>
    <col min="9566" max="9571" width="14.88671875" style="387" hidden="1"/>
    <col min="9572" max="9573" width="15.88671875" style="387" hidden="1"/>
    <col min="9574" max="9579" width="16.109375" style="387" hidden="1"/>
    <col min="9580" max="9580" width="6.109375" style="387" hidden="1"/>
    <col min="9581" max="9581" width="3" style="387" hidden="1"/>
    <col min="9582" max="9821" width="8.6640625" style="387" hidden="1"/>
    <col min="9822" max="9827" width="14.88671875" style="387" hidden="1"/>
    <col min="9828" max="9829" width="15.88671875" style="387" hidden="1"/>
    <col min="9830" max="9835" width="16.109375" style="387" hidden="1"/>
    <col min="9836" max="9836" width="6.109375" style="387" hidden="1"/>
    <col min="9837" max="9837" width="3" style="387" hidden="1"/>
    <col min="9838" max="10077" width="8.6640625" style="387" hidden="1"/>
    <col min="10078" max="10083" width="14.88671875" style="387" hidden="1"/>
    <col min="10084" max="10085" width="15.88671875" style="387" hidden="1"/>
    <col min="10086" max="10091" width="16.109375" style="387" hidden="1"/>
    <col min="10092" max="10092" width="6.109375" style="387" hidden="1"/>
    <col min="10093" max="10093" width="3" style="387" hidden="1"/>
    <col min="10094" max="10333" width="8.6640625" style="387" hidden="1"/>
    <col min="10334" max="10339" width="14.88671875" style="387" hidden="1"/>
    <col min="10340" max="10341" width="15.88671875" style="387" hidden="1"/>
    <col min="10342" max="10347" width="16.109375" style="387" hidden="1"/>
    <col min="10348" max="10348" width="6.109375" style="387" hidden="1"/>
    <col min="10349" max="10349" width="3" style="387" hidden="1"/>
    <col min="10350" max="10589" width="8.6640625" style="387" hidden="1"/>
    <col min="10590" max="10595" width="14.88671875" style="387" hidden="1"/>
    <col min="10596" max="10597" width="15.88671875" style="387" hidden="1"/>
    <col min="10598" max="10603" width="16.109375" style="387" hidden="1"/>
    <col min="10604" max="10604" width="6.109375" style="387" hidden="1"/>
    <col min="10605" max="10605" width="3" style="387" hidden="1"/>
    <col min="10606" max="10845" width="8.6640625" style="387" hidden="1"/>
    <col min="10846" max="10851" width="14.88671875" style="387" hidden="1"/>
    <col min="10852" max="10853" width="15.88671875" style="387" hidden="1"/>
    <col min="10854" max="10859" width="16.109375" style="387" hidden="1"/>
    <col min="10860" max="10860" width="6.109375" style="387" hidden="1"/>
    <col min="10861" max="10861" width="3" style="387" hidden="1"/>
    <col min="10862" max="11101" width="8.6640625" style="387" hidden="1"/>
    <col min="11102" max="11107" width="14.88671875" style="387" hidden="1"/>
    <col min="11108" max="11109" width="15.88671875" style="387" hidden="1"/>
    <col min="11110" max="11115" width="16.109375" style="387" hidden="1"/>
    <col min="11116" max="11116" width="6.109375" style="387" hidden="1"/>
    <col min="11117" max="11117" width="3" style="387" hidden="1"/>
    <col min="11118" max="11357" width="8.6640625" style="387" hidden="1"/>
    <col min="11358" max="11363" width="14.88671875" style="387" hidden="1"/>
    <col min="11364" max="11365" width="15.88671875" style="387" hidden="1"/>
    <col min="11366" max="11371" width="16.109375" style="387" hidden="1"/>
    <col min="11372" max="11372" width="6.109375" style="387" hidden="1"/>
    <col min="11373" max="11373" width="3" style="387" hidden="1"/>
    <col min="11374" max="11613" width="8.6640625" style="387" hidden="1"/>
    <col min="11614" max="11619" width="14.88671875" style="387" hidden="1"/>
    <col min="11620" max="11621" width="15.88671875" style="387" hidden="1"/>
    <col min="11622" max="11627" width="16.109375" style="387" hidden="1"/>
    <col min="11628" max="11628" width="6.109375" style="387" hidden="1"/>
    <col min="11629" max="11629" width="3" style="387" hidden="1"/>
    <col min="11630" max="11869" width="8.6640625" style="387" hidden="1"/>
    <col min="11870" max="11875" width="14.88671875" style="387" hidden="1"/>
    <col min="11876" max="11877" width="15.88671875" style="387" hidden="1"/>
    <col min="11878" max="11883" width="16.109375" style="387" hidden="1"/>
    <col min="11884" max="11884" width="6.109375" style="387" hidden="1"/>
    <col min="11885" max="11885" width="3" style="387" hidden="1"/>
    <col min="11886" max="12125" width="8.6640625" style="387" hidden="1"/>
    <col min="12126" max="12131" width="14.88671875" style="387" hidden="1"/>
    <col min="12132" max="12133" width="15.88671875" style="387" hidden="1"/>
    <col min="12134" max="12139" width="16.109375" style="387" hidden="1"/>
    <col min="12140" max="12140" width="6.109375" style="387" hidden="1"/>
    <col min="12141" max="12141" width="3" style="387" hidden="1"/>
    <col min="12142" max="12381" width="8.6640625" style="387" hidden="1"/>
    <col min="12382" max="12387" width="14.88671875" style="387" hidden="1"/>
    <col min="12388" max="12389" width="15.88671875" style="387" hidden="1"/>
    <col min="12390" max="12395" width="16.109375" style="387" hidden="1"/>
    <col min="12396" max="12396" width="6.109375" style="387" hidden="1"/>
    <col min="12397" max="12397" width="3" style="387" hidden="1"/>
    <col min="12398" max="12637" width="8.6640625" style="387" hidden="1"/>
    <col min="12638" max="12643" width="14.88671875" style="387" hidden="1"/>
    <col min="12644" max="12645" width="15.88671875" style="387" hidden="1"/>
    <col min="12646" max="12651" width="16.109375" style="387" hidden="1"/>
    <col min="12652" max="12652" width="6.109375" style="387" hidden="1"/>
    <col min="12653" max="12653" width="3" style="387" hidden="1"/>
    <col min="12654" max="12893" width="8.6640625" style="387" hidden="1"/>
    <col min="12894" max="12899" width="14.88671875" style="387" hidden="1"/>
    <col min="12900" max="12901" width="15.88671875" style="387" hidden="1"/>
    <col min="12902" max="12907" width="16.109375" style="387" hidden="1"/>
    <col min="12908" max="12908" width="6.109375" style="387" hidden="1"/>
    <col min="12909" max="12909" width="3" style="387" hidden="1"/>
    <col min="12910" max="13149" width="8.6640625" style="387" hidden="1"/>
    <col min="13150" max="13155" width="14.88671875" style="387" hidden="1"/>
    <col min="13156" max="13157" width="15.88671875" style="387" hidden="1"/>
    <col min="13158" max="13163" width="16.109375" style="387" hidden="1"/>
    <col min="13164" max="13164" width="6.109375" style="387" hidden="1"/>
    <col min="13165" max="13165" width="3" style="387" hidden="1"/>
    <col min="13166" max="13405" width="8.6640625" style="387" hidden="1"/>
    <col min="13406" max="13411" width="14.88671875" style="387" hidden="1"/>
    <col min="13412" max="13413" width="15.88671875" style="387" hidden="1"/>
    <col min="13414" max="13419" width="16.109375" style="387" hidden="1"/>
    <col min="13420" max="13420" width="6.109375" style="387" hidden="1"/>
    <col min="13421" max="13421" width="3" style="387" hidden="1"/>
    <col min="13422" max="13661" width="8.6640625" style="387" hidden="1"/>
    <col min="13662" max="13667" width="14.88671875" style="387" hidden="1"/>
    <col min="13668" max="13669" width="15.88671875" style="387" hidden="1"/>
    <col min="13670" max="13675" width="16.109375" style="387" hidden="1"/>
    <col min="13676" max="13676" width="6.109375" style="387" hidden="1"/>
    <col min="13677" max="13677" width="3" style="387" hidden="1"/>
    <col min="13678" max="13917" width="8.6640625" style="387" hidden="1"/>
    <col min="13918" max="13923" width="14.88671875" style="387" hidden="1"/>
    <col min="13924" max="13925" width="15.88671875" style="387" hidden="1"/>
    <col min="13926" max="13931" width="16.109375" style="387" hidden="1"/>
    <col min="13932" max="13932" width="6.109375" style="387" hidden="1"/>
    <col min="13933" max="13933" width="3" style="387" hidden="1"/>
    <col min="13934" max="14173" width="8.6640625" style="387" hidden="1"/>
    <col min="14174" max="14179" width="14.88671875" style="387" hidden="1"/>
    <col min="14180" max="14181" width="15.88671875" style="387" hidden="1"/>
    <col min="14182" max="14187" width="16.109375" style="387" hidden="1"/>
    <col min="14188" max="14188" width="6.109375" style="387" hidden="1"/>
    <col min="14189" max="14189" width="3" style="387" hidden="1"/>
    <col min="14190" max="14429" width="8.6640625" style="387" hidden="1"/>
    <col min="14430" max="14435" width="14.88671875" style="387" hidden="1"/>
    <col min="14436" max="14437" width="15.88671875" style="387" hidden="1"/>
    <col min="14438" max="14443" width="16.109375" style="387" hidden="1"/>
    <col min="14444" max="14444" width="6.109375" style="387" hidden="1"/>
    <col min="14445" max="14445" width="3" style="387" hidden="1"/>
    <col min="14446" max="14685" width="8.6640625" style="387" hidden="1"/>
    <col min="14686" max="14691" width="14.88671875" style="387" hidden="1"/>
    <col min="14692" max="14693" width="15.88671875" style="387" hidden="1"/>
    <col min="14694" max="14699" width="16.109375" style="387" hidden="1"/>
    <col min="14700" max="14700" width="6.109375" style="387" hidden="1"/>
    <col min="14701" max="14701" width="3" style="387" hidden="1"/>
    <col min="14702" max="14941" width="8.6640625" style="387" hidden="1"/>
    <col min="14942" max="14947" width="14.88671875" style="387" hidden="1"/>
    <col min="14948" max="14949" width="15.88671875" style="387" hidden="1"/>
    <col min="14950" max="14955" width="16.109375" style="387" hidden="1"/>
    <col min="14956" max="14956" width="6.109375" style="387" hidden="1"/>
    <col min="14957" max="14957" width="3" style="387" hidden="1"/>
    <col min="14958" max="15197" width="8.6640625" style="387" hidden="1"/>
    <col min="15198" max="15203" width="14.88671875" style="387" hidden="1"/>
    <col min="15204" max="15205" width="15.88671875" style="387" hidden="1"/>
    <col min="15206" max="15211" width="16.109375" style="387" hidden="1"/>
    <col min="15212" max="15212" width="6.109375" style="387" hidden="1"/>
    <col min="15213" max="15213" width="3" style="387" hidden="1"/>
    <col min="15214" max="15453" width="8.6640625" style="387" hidden="1"/>
    <col min="15454" max="15459" width="14.88671875" style="387" hidden="1"/>
    <col min="15460" max="15461" width="15.88671875" style="387" hidden="1"/>
    <col min="15462" max="15467" width="16.109375" style="387" hidden="1"/>
    <col min="15468" max="15468" width="6.109375" style="387" hidden="1"/>
    <col min="15469" max="15469" width="3" style="387" hidden="1"/>
    <col min="15470" max="15709" width="8.6640625" style="387" hidden="1"/>
    <col min="15710" max="15715" width="14.88671875" style="387" hidden="1"/>
    <col min="15716" max="15717" width="15.88671875" style="387" hidden="1"/>
    <col min="15718" max="15723" width="16.109375" style="387" hidden="1"/>
    <col min="15724" max="15724" width="6.109375" style="387" hidden="1"/>
    <col min="15725" max="15725" width="3" style="387" hidden="1"/>
    <col min="15726" max="15965" width="8.6640625" style="387" hidden="1"/>
    <col min="15966" max="15971" width="14.88671875" style="387" hidden="1"/>
    <col min="15972" max="15973" width="15.88671875" style="387" hidden="1"/>
    <col min="15974" max="15979" width="16.109375" style="387" hidden="1"/>
    <col min="15980" max="15980" width="6.109375" style="387" hidden="1"/>
    <col min="15981" max="15981" width="3" style="387" hidden="1"/>
    <col min="15982" max="16221" width="8.6640625" style="387" hidden="1"/>
    <col min="16222" max="16227" width="14.88671875" style="387" hidden="1"/>
    <col min="16228" max="16229" width="15.88671875" style="387" hidden="1"/>
    <col min="16230" max="16235" width="16.109375" style="387" hidden="1"/>
    <col min="16236" max="16236" width="6.109375" style="387" hidden="1"/>
    <col min="16237" max="16237" width="3" style="387" hidden="1"/>
    <col min="16238" max="16384" width="8.6640625" style="387" hidden="1"/>
  </cols>
  <sheetData>
    <row r="1" spans="1:143" ht="42.75" customHeight="1" x14ac:dyDescent="0.2">
      <c r="A1" s="385"/>
      <c r="B1" s="386"/>
      <c r="DD1" s="387"/>
      <c r="DE1" s="387"/>
    </row>
    <row r="2" spans="1:143" ht="25.5" customHeight="1" x14ac:dyDescent="0.2">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2">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ht="13.2" x14ac:dyDescent="0.2">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ht="13.2" x14ac:dyDescent="0.2">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ht="13.2" x14ac:dyDescent="0.2">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ht="13.2" x14ac:dyDescent="0.2">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ht="13.2" x14ac:dyDescent="0.2">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ht="13.2" x14ac:dyDescent="0.2">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ht="13.2" x14ac:dyDescent="0.2">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603</v>
      </c>
    </row>
    <row r="11" spans="1:143" s="290" customFormat="1" ht="13.2" x14ac:dyDescent="0.2">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2" x14ac:dyDescent="0.2">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603</v>
      </c>
    </row>
    <row r="13" spans="1:143" s="290" customFormat="1" ht="13.2" x14ac:dyDescent="0.2">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2" x14ac:dyDescent="0.2">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2" x14ac:dyDescent="0.2">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2" x14ac:dyDescent="0.2">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2" x14ac:dyDescent="0.2">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2" x14ac:dyDescent="0.2">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ht="13.2" x14ac:dyDescent="0.2">
      <c r="DD19" s="387"/>
      <c r="DE19" s="387"/>
    </row>
    <row r="20" spans="1:351" ht="13.2" x14ac:dyDescent="0.2">
      <c r="DD20" s="387"/>
      <c r="DE20" s="387"/>
    </row>
    <row r="21" spans="1:351" ht="16.2" x14ac:dyDescent="0.2">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6.2" x14ac:dyDescent="0.2">
      <c r="B22" s="394"/>
      <c r="MM22" s="393"/>
    </row>
    <row r="23" spans="1:351" ht="13.2" x14ac:dyDescent="0.2">
      <c r="B23" s="394"/>
    </row>
    <row r="24" spans="1:351" ht="13.2" x14ac:dyDescent="0.2">
      <c r="B24" s="394"/>
    </row>
    <row r="25" spans="1:351" ht="13.2" x14ac:dyDescent="0.2">
      <c r="B25" s="394"/>
    </row>
    <row r="26" spans="1:351" ht="13.2" x14ac:dyDescent="0.2">
      <c r="B26" s="394"/>
    </row>
    <row r="27" spans="1:351" ht="13.2" x14ac:dyDescent="0.2">
      <c r="B27" s="394"/>
    </row>
    <row r="28" spans="1:351" ht="13.2" x14ac:dyDescent="0.2">
      <c r="B28" s="394"/>
    </row>
    <row r="29" spans="1:351" ht="13.2" x14ac:dyDescent="0.2">
      <c r="B29" s="394"/>
    </row>
    <row r="30" spans="1:351" ht="13.2" x14ac:dyDescent="0.2">
      <c r="B30" s="394"/>
    </row>
    <row r="31" spans="1:351" ht="13.2" x14ac:dyDescent="0.2">
      <c r="B31" s="394"/>
    </row>
    <row r="32" spans="1:351" ht="13.2" x14ac:dyDescent="0.2">
      <c r="B32" s="394"/>
    </row>
    <row r="33" spans="2:109" ht="13.2" x14ac:dyDescent="0.2">
      <c r="B33" s="394"/>
    </row>
    <row r="34" spans="2:109" ht="13.2" x14ac:dyDescent="0.2">
      <c r="B34" s="394"/>
    </row>
    <row r="35" spans="2:109" ht="13.2" x14ac:dyDescent="0.2">
      <c r="B35" s="394"/>
    </row>
    <row r="36" spans="2:109" ht="13.2" x14ac:dyDescent="0.2">
      <c r="B36" s="394"/>
    </row>
    <row r="37" spans="2:109" ht="13.2" x14ac:dyDescent="0.2">
      <c r="B37" s="394"/>
    </row>
    <row r="38" spans="2:109" ht="13.2" x14ac:dyDescent="0.2">
      <c r="B38" s="394"/>
    </row>
    <row r="39" spans="2:109" ht="13.2" x14ac:dyDescent="0.2">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ht="13.2" x14ac:dyDescent="0.2">
      <c r="B40" s="399"/>
      <c r="DD40" s="399"/>
      <c r="DE40" s="387"/>
    </row>
    <row r="41" spans="2:109" ht="16.2" x14ac:dyDescent="0.2">
      <c r="B41" s="400" t="s">
        <v>604</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ht="13.2" x14ac:dyDescent="0.2">
      <c r="B42" s="394"/>
      <c r="G42" s="401"/>
      <c r="I42" s="402"/>
      <c r="J42" s="402"/>
      <c r="K42" s="402"/>
      <c r="AM42" s="401"/>
      <c r="AN42" s="401" t="s">
        <v>605</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2">
      <c r="B43" s="394"/>
      <c r="AN43" s="1318" t="s">
        <v>606</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ht="13.2" x14ac:dyDescent="0.2">
      <c r="B44" s="394"/>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ht="13.2" x14ac:dyDescent="0.2">
      <c r="B45" s="394"/>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ht="13.2" x14ac:dyDescent="0.2">
      <c r="B46" s="394"/>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ht="13.2" x14ac:dyDescent="0.2">
      <c r="B47" s="394"/>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ht="13.2" x14ac:dyDescent="0.2">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ht="13.2" x14ac:dyDescent="0.2">
      <c r="B49" s="394"/>
      <c r="AN49" s="387" t="s">
        <v>607</v>
      </c>
    </row>
    <row r="50" spans="1:109" ht="13.2" x14ac:dyDescent="0.2">
      <c r="B50" s="394"/>
      <c r="G50" s="1311"/>
      <c r="H50" s="1311"/>
      <c r="I50" s="1311"/>
      <c r="J50" s="1311"/>
      <c r="K50" s="404"/>
      <c r="L50" s="404"/>
      <c r="M50" s="405"/>
      <c r="N50" s="405"/>
      <c r="AN50" s="1314"/>
      <c r="AO50" s="1315"/>
      <c r="AP50" s="1315"/>
      <c r="AQ50" s="1315"/>
      <c r="AR50" s="1315"/>
      <c r="AS50" s="1315"/>
      <c r="AT50" s="1315"/>
      <c r="AU50" s="1315"/>
      <c r="AV50" s="1315"/>
      <c r="AW50" s="1315"/>
      <c r="AX50" s="1315"/>
      <c r="AY50" s="1315"/>
      <c r="AZ50" s="1315"/>
      <c r="BA50" s="1315"/>
      <c r="BB50" s="1315"/>
      <c r="BC50" s="1315"/>
      <c r="BD50" s="1315"/>
      <c r="BE50" s="1315"/>
      <c r="BF50" s="1315"/>
      <c r="BG50" s="1315"/>
      <c r="BH50" s="1315"/>
      <c r="BI50" s="1315"/>
      <c r="BJ50" s="1315"/>
      <c r="BK50" s="1315"/>
      <c r="BL50" s="1315"/>
      <c r="BM50" s="1315"/>
      <c r="BN50" s="1315"/>
      <c r="BO50" s="1316"/>
      <c r="BP50" s="1310" t="s">
        <v>553</v>
      </c>
      <c r="BQ50" s="1310"/>
      <c r="BR50" s="1310"/>
      <c r="BS50" s="1310"/>
      <c r="BT50" s="1310"/>
      <c r="BU50" s="1310"/>
      <c r="BV50" s="1310"/>
      <c r="BW50" s="1310"/>
      <c r="BX50" s="1310" t="s">
        <v>554</v>
      </c>
      <c r="BY50" s="1310"/>
      <c r="BZ50" s="1310"/>
      <c r="CA50" s="1310"/>
      <c r="CB50" s="1310"/>
      <c r="CC50" s="1310"/>
      <c r="CD50" s="1310"/>
      <c r="CE50" s="1310"/>
      <c r="CF50" s="1310" t="s">
        <v>555</v>
      </c>
      <c r="CG50" s="1310"/>
      <c r="CH50" s="1310"/>
      <c r="CI50" s="1310"/>
      <c r="CJ50" s="1310"/>
      <c r="CK50" s="1310"/>
      <c r="CL50" s="1310"/>
      <c r="CM50" s="1310"/>
      <c r="CN50" s="1310" t="s">
        <v>556</v>
      </c>
      <c r="CO50" s="1310"/>
      <c r="CP50" s="1310"/>
      <c r="CQ50" s="1310"/>
      <c r="CR50" s="1310"/>
      <c r="CS50" s="1310"/>
      <c r="CT50" s="1310"/>
      <c r="CU50" s="1310"/>
      <c r="CV50" s="1310" t="s">
        <v>557</v>
      </c>
      <c r="CW50" s="1310"/>
      <c r="CX50" s="1310"/>
      <c r="CY50" s="1310"/>
      <c r="CZ50" s="1310"/>
      <c r="DA50" s="1310"/>
      <c r="DB50" s="1310"/>
      <c r="DC50" s="1310"/>
    </row>
    <row r="51" spans="1:109" ht="13.5" customHeight="1" x14ac:dyDescent="0.2">
      <c r="B51" s="394"/>
      <c r="G51" s="1313"/>
      <c r="H51" s="1313"/>
      <c r="I51" s="1327"/>
      <c r="J51" s="1327"/>
      <c r="K51" s="1312"/>
      <c r="L51" s="1312"/>
      <c r="M51" s="1312"/>
      <c r="N51" s="1312"/>
      <c r="AM51" s="403"/>
      <c r="AN51" s="1308" t="s">
        <v>608</v>
      </c>
      <c r="AO51" s="1308"/>
      <c r="AP51" s="1308"/>
      <c r="AQ51" s="1308"/>
      <c r="AR51" s="1308"/>
      <c r="AS51" s="1308"/>
      <c r="AT51" s="1308"/>
      <c r="AU51" s="1308"/>
      <c r="AV51" s="1308"/>
      <c r="AW51" s="1308"/>
      <c r="AX51" s="1308"/>
      <c r="AY51" s="1308"/>
      <c r="AZ51" s="1308"/>
      <c r="BA51" s="1308"/>
      <c r="BB51" s="1308" t="s">
        <v>609</v>
      </c>
      <c r="BC51" s="1308"/>
      <c r="BD51" s="1308"/>
      <c r="BE51" s="1308"/>
      <c r="BF51" s="1308"/>
      <c r="BG51" s="1308"/>
      <c r="BH51" s="1308"/>
      <c r="BI51" s="1308"/>
      <c r="BJ51" s="1308"/>
      <c r="BK51" s="1308"/>
      <c r="BL51" s="1308"/>
      <c r="BM51" s="1308"/>
      <c r="BN51" s="1308"/>
      <c r="BO51" s="1308"/>
      <c r="BP51" s="1317"/>
      <c r="BQ51" s="1305"/>
      <c r="BR51" s="1305"/>
      <c r="BS51" s="1305"/>
      <c r="BT51" s="1305"/>
      <c r="BU51" s="1305"/>
      <c r="BV51" s="1305"/>
      <c r="BW51" s="1305"/>
      <c r="BX51" s="1305">
        <v>129</v>
      </c>
      <c r="BY51" s="1305"/>
      <c r="BZ51" s="1305"/>
      <c r="CA51" s="1305"/>
      <c r="CB51" s="1305"/>
      <c r="CC51" s="1305"/>
      <c r="CD51" s="1305"/>
      <c r="CE51" s="1305"/>
      <c r="CF51" s="1305">
        <v>134.69999999999999</v>
      </c>
      <c r="CG51" s="1305"/>
      <c r="CH51" s="1305"/>
      <c r="CI51" s="1305"/>
      <c r="CJ51" s="1305"/>
      <c r="CK51" s="1305"/>
      <c r="CL51" s="1305"/>
      <c r="CM51" s="1305"/>
      <c r="CN51" s="1305">
        <v>145.69999999999999</v>
      </c>
      <c r="CO51" s="1305"/>
      <c r="CP51" s="1305"/>
      <c r="CQ51" s="1305"/>
      <c r="CR51" s="1305"/>
      <c r="CS51" s="1305"/>
      <c r="CT51" s="1305"/>
      <c r="CU51" s="1305"/>
      <c r="CV51" s="1305">
        <v>151.5</v>
      </c>
      <c r="CW51" s="1305"/>
      <c r="CX51" s="1305"/>
      <c r="CY51" s="1305"/>
      <c r="CZ51" s="1305"/>
      <c r="DA51" s="1305"/>
      <c r="DB51" s="1305"/>
      <c r="DC51" s="1305"/>
    </row>
    <row r="52" spans="1:109" ht="13.2" x14ac:dyDescent="0.2">
      <c r="B52" s="394"/>
      <c r="G52" s="1313"/>
      <c r="H52" s="1313"/>
      <c r="I52" s="1327"/>
      <c r="J52" s="1327"/>
      <c r="K52" s="1312"/>
      <c r="L52" s="1312"/>
      <c r="M52" s="1312"/>
      <c r="N52" s="1312"/>
      <c r="AM52" s="403"/>
      <c r="AN52" s="1308"/>
      <c r="AO52" s="1308"/>
      <c r="AP52" s="1308"/>
      <c r="AQ52" s="1308"/>
      <c r="AR52" s="1308"/>
      <c r="AS52" s="1308"/>
      <c r="AT52" s="1308"/>
      <c r="AU52" s="1308"/>
      <c r="AV52" s="1308"/>
      <c r="AW52" s="1308"/>
      <c r="AX52" s="1308"/>
      <c r="AY52" s="1308"/>
      <c r="AZ52" s="1308"/>
      <c r="BA52" s="1308"/>
      <c r="BB52" s="1308"/>
      <c r="BC52" s="1308"/>
      <c r="BD52" s="1308"/>
      <c r="BE52" s="1308"/>
      <c r="BF52" s="1308"/>
      <c r="BG52" s="1308"/>
      <c r="BH52" s="1308"/>
      <c r="BI52" s="1308"/>
      <c r="BJ52" s="1308"/>
      <c r="BK52" s="1308"/>
      <c r="BL52" s="1308"/>
      <c r="BM52" s="1308"/>
      <c r="BN52" s="1308"/>
      <c r="BO52" s="1308"/>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ht="13.2" x14ac:dyDescent="0.2">
      <c r="A53" s="402"/>
      <c r="B53" s="394"/>
      <c r="G53" s="1313"/>
      <c r="H53" s="1313"/>
      <c r="I53" s="1311"/>
      <c r="J53" s="1311"/>
      <c r="K53" s="1312"/>
      <c r="L53" s="1312"/>
      <c r="M53" s="1312"/>
      <c r="N53" s="1312"/>
      <c r="AM53" s="403"/>
      <c r="AN53" s="1308"/>
      <c r="AO53" s="1308"/>
      <c r="AP53" s="1308"/>
      <c r="AQ53" s="1308"/>
      <c r="AR53" s="1308"/>
      <c r="AS53" s="1308"/>
      <c r="AT53" s="1308"/>
      <c r="AU53" s="1308"/>
      <c r="AV53" s="1308"/>
      <c r="AW53" s="1308"/>
      <c r="AX53" s="1308"/>
      <c r="AY53" s="1308"/>
      <c r="AZ53" s="1308"/>
      <c r="BA53" s="1308"/>
      <c r="BB53" s="1308" t="s">
        <v>610</v>
      </c>
      <c r="BC53" s="1308"/>
      <c r="BD53" s="1308"/>
      <c r="BE53" s="1308"/>
      <c r="BF53" s="1308"/>
      <c r="BG53" s="1308"/>
      <c r="BH53" s="1308"/>
      <c r="BI53" s="1308"/>
      <c r="BJ53" s="1308"/>
      <c r="BK53" s="1308"/>
      <c r="BL53" s="1308"/>
      <c r="BM53" s="1308"/>
      <c r="BN53" s="1308"/>
      <c r="BO53" s="1308"/>
      <c r="BP53" s="1317"/>
      <c r="BQ53" s="1305"/>
      <c r="BR53" s="1305"/>
      <c r="BS53" s="1305"/>
      <c r="BT53" s="1305"/>
      <c r="BU53" s="1305"/>
      <c r="BV53" s="1305"/>
      <c r="BW53" s="1305"/>
      <c r="BX53" s="1305">
        <v>74.900000000000006</v>
      </c>
      <c r="BY53" s="1305"/>
      <c r="BZ53" s="1305"/>
      <c r="CA53" s="1305"/>
      <c r="CB53" s="1305"/>
      <c r="CC53" s="1305"/>
      <c r="CD53" s="1305"/>
      <c r="CE53" s="1305"/>
      <c r="CF53" s="1305">
        <v>75.099999999999994</v>
      </c>
      <c r="CG53" s="1305"/>
      <c r="CH53" s="1305"/>
      <c r="CI53" s="1305"/>
      <c r="CJ53" s="1305"/>
      <c r="CK53" s="1305"/>
      <c r="CL53" s="1305"/>
      <c r="CM53" s="1305"/>
      <c r="CN53" s="1305">
        <v>75.599999999999994</v>
      </c>
      <c r="CO53" s="1305"/>
      <c r="CP53" s="1305"/>
      <c r="CQ53" s="1305"/>
      <c r="CR53" s="1305"/>
      <c r="CS53" s="1305"/>
      <c r="CT53" s="1305"/>
      <c r="CU53" s="1305"/>
      <c r="CV53" s="1305">
        <v>76.400000000000006</v>
      </c>
      <c r="CW53" s="1305"/>
      <c r="CX53" s="1305"/>
      <c r="CY53" s="1305"/>
      <c r="CZ53" s="1305"/>
      <c r="DA53" s="1305"/>
      <c r="DB53" s="1305"/>
      <c r="DC53" s="1305"/>
    </row>
    <row r="54" spans="1:109" ht="13.2" x14ac:dyDescent="0.2">
      <c r="A54" s="402"/>
      <c r="B54" s="394"/>
      <c r="G54" s="1313"/>
      <c r="H54" s="1313"/>
      <c r="I54" s="1311"/>
      <c r="J54" s="1311"/>
      <c r="K54" s="1312"/>
      <c r="L54" s="1312"/>
      <c r="M54" s="1312"/>
      <c r="N54" s="1312"/>
      <c r="AM54" s="403"/>
      <c r="AN54" s="1308"/>
      <c r="AO54" s="1308"/>
      <c r="AP54" s="1308"/>
      <c r="AQ54" s="1308"/>
      <c r="AR54" s="1308"/>
      <c r="AS54" s="1308"/>
      <c r="AT54" s="1308"/>
      <c r="AU54" s="1308"/>
      <c r="AV54" s="1308"/>
      <c r="AW54" s="1308"/>
      <c r="AX54" s="1308"/>
      <c r="AY54" s="1308"/>
      <c r="AZ54" s="1308"/>
      <c r="BA54" s="1308"/>
      <c r="BB54" s="1308"/>
      <c r="BC54" s="1308"/>
      <c r="BD54" s="1308"/>
      <c r="BE54" s="1308"/>
      <c r="BF54" s="1308"/>
      <c r="BG54" s="1308"/>
      <c r="BH54" s="1308"/>
      <c r="BI54" s="1308"/>
      <c r="BJ54" s="1308"/>
      <c r="BK54" s="1308"/>
      <c r="BL54" s="1308"/>
      <c r="BM54" s="1308"/>
      <c r="BN54" s="1308"/>
      <c r="BO54" s="1308"/>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ht="13.2" x14ac:dyDescent="0.2">
      <c r="A55" s="402"/>
      <c r="B55" s="394"/>
      <c r="G55" s="1311"/>
      <c r="H55" s="1311"/>
      <c r="I55" s="1311"/>
      <c r="J55" s="1311"/>
      <c r="K55" s="1312"/>
      <c r="L55" s="1312"/>
      <c r="M55" s="1312"/>
      <c r="N55" s="1312"/>
      <c r="AN55" s="1310" t="s">
        <v>611</v>
      </c>
      <c r="AO55" s="1310"/>
      <c r="AP55" s="1310"/>
      <c r="AQ55" s="1310"/>
      <c r="AR55" s="1310"/>
      <c r="AS55" s="1310"/>
      <c r="AT55" s="1310"/>
      <c r="AU55" s="1310"/>
      <c r="AV55" s="1310"/>
      <c r="AW55" s="1310"/>
      <c r="AX55" s="1310"/>
      <c r="AY55" s="1310"/>
      <c r="AZ55" s="1310"/>
      <c r="BA55" s="1310"/>
      <c r="BB55" s="1308" t="s">
        <v>609</v>
      </c>
      <c r="BC55" s="1308"/>
      <c r="BD55" s="1308"/>
      <c r="BE55" s="1308"/>
      <c r="BF55" s="1308"/>
      <c r="BG55" s="1308"/>
      <c r="BH55" s="1308"/>
      <c r="BI55" s="1308"/>
      <c r="BJ55" s="1308"/>
      <c r="BK55" s="1308"/>
      <c r="BL55" s="1308"/>
      <c r="BM55" s="1308"/>
      <c r="BN55" s="1308"/>
      <c r="BO55" s="1308"/>
      <c r="BP55" s="1317"/>
      <c r="BQ55" s="1305"/>
      <c r="BR55" s="1305"/>
      <c r="BS55" s="1305"/>
      <c r="BT55" s="1305"/>
      <c r="BU55" s="1305"/>
      <c r="BV55" s="1305"/>
      <c r="BW55" s="1305"/>
      <c r="BX55" s="1305">
        <v>32.799999999999997</v>
      </c>
      <c r="BY55" s="1305"/>
      <c r="BZ55" s="1305"/>
      <c r="CA55" s="1305"/>
      <c r="CB55" s="1305"/>
      <c r="CC55" s="1305"/>
      <c r="CD55" s="1305"/>
      <c r="CE55" s="1305"/>
      <c r="CF55" s="1305">
        <v>54.6</v>
      </c>
      <c r="CG55" s="1305"/>
      <c r="CH55" s="1305"/>
      <c r="CI55" s="1305"/>
      <c r="CJ55" s="1305"/>
      <c r="CK55" s="1305"/>
      <c r="CL55" s="1305"/>
      <c r="CM55" s="1305"/>
      <c r="CN55" s="1305">
        <v>53.2</v>
      </c>
      <c r="CO55" s="1305"/>
      <c r="CP55" s="1305"/>
      <c r="CQ55" s="1305"/>
      <c r="CR55" s="1305"/>
      <c r="CS55" s="1305"/>
      <c r="CT55" s="1305"/>
      <c r="CU55" s="1305"/>
      <c r="CV55" s="1305">
        <v>47.9</v>
      </c>
      <c r="CW55" s="1305"/>
      <c r="CX55" s="1305"/>
      <c r="CY55" s="1305"/>
      <c r="CZ55" s="1305"/>
      <c r="DA55" s="1305"/>
      <c r="DB55" s="1305"/>
      <c r="DC55" s="1305"/>
    </row>
    <row r="56" spans="1:109" ht="13.2" x14ac:dyDescent="0.2">
      <c r="A56" s="402"/>
      <c r="B56" s="394"/>
      <c r="G56" s="1311"/>
      <c r="H56" s="1311"/>
      <c r="I56" s="1311"/>
      <c r="J56" s="1311"/>
      <c r="K56" s="1312"/>
      <c r="L56" s="1312"/>
      <c r="M56" s="1312"/>
      <c r="N56" s="1312"/>
      <c r="AN56" s="1310"/>
      <c r="AO56" s="1310"/>
      <c r="AP56" s="1310"/>
      <c r="AQ56" s="1310"/>
      <c r="AR56" s="1310"/>
      <c r="AS56" s="1310"/>
      <c r="AT56" s="1310"/>
      <c r="AU56" s="1310"/>
      <c r="AV56" s="1310"/>
      <c r="AW56" s="1310"/>
      <c r="AX56" s="1310"/>
      <c r="AY56" s="1310"/>
      <c r="AZ56" s="1310"/>
      <c r="BA56" s="1310"/>
      <c r="BB56" s="1308"/>
      <c r="BC56" s="1308"/>
      <c r="BD56" s="1308"/>
      <c r="BE56" s="1308"/>
      <c r="BF56" s="1308"/>
      <c r="BG56" s="1308"/>
      <c r="BH56" s="1308"/>
      <c r="BI56" s="1308"/>
      <c r="BJ56" s="1308"/>
      <c r="BK56" s="1308"/>
      <c r="BL56" s="1308"/>
      <c r="BM56" s="1308"/>
      <c r="BN56" s="1308"/>
      <c r="BO56" s="1308"/>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2" customFormat="1" ht="13.2" x14ac:dyDescent="0.2">
      <c r="B57" s="406"/>
      <c r="G57" s="1311"/>
      <c r="H57" s="1311"/>
      <c r="I57" s="1306"/>
      <c r="J57" s="1306"/>
      <c r="K57" s="1312"/>
      <c r="L57" s="1312"/>
      <c r="M57" s="1312"/>
      <c r="N57" s="1312"/>
      <c r="AM57" s="387"/>
      <c r="AN57" s="1310"/>
      <c r="AO57" s="1310"/>
      <c r="AP57" s="1310"/>
      <c r="AQ57" s="1310"/>
      <c r="AR57" s="1310"/>
      <c r="AS57" s="1310"/>
      <c r="AT57" s="1310"/>
      <c r="AU57" s="1310"/>
      <c r="AV57" s="1310"/>
      <c r="AW57" s="1310"/>
      <c r="AX57" s="1310"/>
      <c r="AY57" s="1310"/>
      <c r="AZ57" s="1310"/>
      <c r="BA57" s="1310"/>
      <c r="BB57" s="1308" t="s">
        <v>610</v>
      </c>
      <c r="BC57" s="1308"/>
      <c r="BD57" s="1308"/>
      <c r="BE57" s="1308"/>
      <c r="BF57" s="1308"/>
      <c r="BG57" s="1308"/>
      <c r="BH57" s="1308"/>
      <c r="BI57" s="1308"/>
      <c r="BJ57" s="1308"/>
      <c r="BK57" s="1308"/>
      <c r="BL57" s="1308"/>
      <c r="BM57" s="1308"/>
      <c r="BN57" s="1308"/>
      <c r="BO57" s="1308"/>
      <c r="BP57" s="1317"/>
      <c r="BQ57" s="1305"/>
      <c r="BR57" s="1305"/>
      <c r="BS57" s="1305"/>
      <c r="BT57" s="1305"/>
      <c r="BU57" s="1305"/>
      <c r="BV57" s="1305"/>
      <c r="BW57" s="1305"/>
      <c r="BX57" s="1305">
        <v>58.6</v>
      </c>
      <c r="BY57" s="1305"/>
      <c r="BZ57" s="1305"/>
      <c r="CA57" s="1305"/>
      <c r="CB57" s="1305"/>
      <c r="CC57" s="1305"/>
      <c r="CD57" s="1305"/>
      <c r="CE57" s="1305"/>
      <c r="CF57" s="1305">
        <v>58.3</v>
      </c>
      <c r="CG57" s="1305"/>
      <c r="CH57" s="1305"/>
      <c r="CI57" s="1305"/>
      <c r="CJ57" s="1305"/>
      <c r="CK57" s="1305"/>
      <c r="CL57" s="1305"/>
      <c r="CM57" s="1305"/>
      <c r="CN57" s="1305">
        <v>59.6</v>
      </c>
      <c r="CO57" s="1305"/>
      <c r="CP57" s="1305"/>
      <c r="CQ57" s="1305"/>
      <c r="CR57" s="1305"/>
      <c r="CS57" s="1305"/>
      <c r="CT57" s="1305"/>
      <c r="CU57" s="1305"/>
      <c r="CV57" s="1305">
        <v>60.5</v>
      </c>
      <c r="CW57" s="1305"/>
      <c r="CX57" s="1305"/>
      <c r="CY57" s="1305"/>
      <c r="CZ57" s="1305"/>
      <c r="DA57" s="1305"/>
      <c r="DB57" s="1305"/>
      <c r="DC57" s="1305"/>
      <c r="DD57" s="407"/>
      <c r="DE57" s="406"/>
    </row>
    <row r="58" spans="1:109" s="402" customFormat="1" ht="13.2" x14ac:dyDescent="0.2">
      <c r="A58" s="387"/>
      <c r="B58" s="406"/>
      <c r="G58" s="1311"/>
      <c r="H58" s="1311"/>
      <c r="I58" s="1306"/>
      <c r="J58" s="1306"/>
      <c r="K58" s="1312"/>
      <c r="L58" s="1312"/>
      <c r="M58" s="1312"/>
      <c r="N58" s="1312"/>
      <c r="AM58" s="387"/>
      <c r="AN58" s="1310"/>
      <c r="AO58" s="1310"/>
      <c r="AP58" s="1310"/>
      <c r="AQ58" s="1310"/>
      <c r="AR58" s="1310"/>
      <c r="AS58" s="1310"/>
      <c r="AT58" s="1310"/>
      <c r="AU58" s="1310"/>
      <c r="AV58" s="1310"/>
      <c r="AW58" s="1310"/>
      <c r="AX58" s="1310"/>
      <c r="AY58" s="1310"/>
      <c r="AZ58" s="1310"/>
      <c r="BA58" s="1310"/>
      <c r="BB58" s="1308"/>
      <c r="BC58" s="1308"/>
      <c r="BD58" s="1308"/>
      <c r="BE58" s="1308"/>
      <c r="BF58" s="1308"/>
      <c r="BG58" s="1308"/>
      <c r="BH58" s="1308"/>
      <c r="BI58" s="1308"/>
      <c r="BJ58" s="1308"/>
      <c r="BK58" s="1308"/>
      <c r="BL58" s="1308"/>
      <c r="BM58" s="1308"/>
      <c r="BN58" s="1308"/>
      <c r="BO58" s="1308"/>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07"/>
      <c r="DE58" s="406"/>
    </row>
    <row r="59" spans="1:109" s="402" customFormat="1" ht="13.2" x14ac:dyDescent="0.2">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ht="13.2" x14ac:dyDescent="0.2">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ht="13.2" x14ac:dyDescent="0.2">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ht="13.2" x14ac:dyDescent="0.2">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6.2" x14ac:dyDescent="0.2">
      <c r="B63" s="413" t="s">
        <v>612</v>
      </c>
    </row>
    <row r="64" spans="1:109" ht="13.2" x14ac:dyDescent="0.2">
      <c r="B64" s="394"/>
      <c r="G64" s="401"/>
      <c r="I64" s="414"/>
      <c r="J64" s="414"/>
      <c r="K64" s="414"/>
      <c r="L64" s="414"/>
      <c r="M64" s="414"/>
      <c r="N64" s="415"/>
      <c r="AM64" s="401"/>
      <c r="AN64" s="401" t="s">
        <v>605</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ht="13.2" x14ac:dyDescent="0.2">
      <c r="B65" s="394"/>
      <c r="AN65" s="1318" t="s">
        <v>613</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ht="13.2" x14ac:dyDescent="0.2">
      <c r="B66" s="394"/>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ht="13.2" x14ac:dyDescent="0.2">
      <c r="B67" s="394"/>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ht="13.2" x14ac:dyDescent="0.2">
      <c r="B68" s="394"/>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ht="13.2" x14ac:dyDescent="0.2">
      <c r="B69" s="394"/>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ht="13.2" x14ac:dyDescent="0.2">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ht="13.2" x14ac:dyDescent="0.2">
      <c r="B71" s="394"/>
      <c r="G71" s="419"/>
      <c r="I71" s="420"/>
      <c r="J71" s="417"/>
      <c r="K71" s="417"/>
      <c r="L71" s="418"/>
      <c r="M71" s="417"/>
      <c r="N71" s="418"/>
      <c r="AM71" s="419"/>
      <c r="AN71" s="387" t="s">
        <v>607</v>
      </c>
    </row>
    <row r="72" spans="2:107" ht="13.2" x14ac:dyDescent="0.2">
      <c r="B72" s="394"/>
      <c r="G72" s="1311"/>
      <c r="H72" s="1311"/>
      <c r="I72" s="1311"/>
      <c r="J72" s="1311"/>
      <c r="K72" s="404"/>
      <c r="L72" s="404"/>
      <c r="M72" s="405"/>
      <c r="N72" s="405"/>
      <c r="AN72" s="1314"/>
      <c r="AO72" s="1315"/>
      <c r="AP72" s="1315"/>
      <c r="AQ72" s="1315"/>
      <c r="AR72" s="1315"/>
      <c r="AS72" s="1315"/>
      <c r="AT72" s="1315"/>
      <c r="AU72" s="1315"/>
      <c r="AV72" s="1315"/>
      <c r="AW72" s="1315"/>
      <c r="AX72" s="1315"/>
      <c r="AY72" s="1315"/>
      <c r="AZ72" s="1315"/>
      <c r="BA72" s="1315"/>
      <c r="BB72" s="1315"/>
      <c r="BC72" s="1315"/>
      <c r="BD72" s="1315"/>
      <c r="BE72" s="1315"/>
      <c r="BF72" s="1315"/>
      <c r="BG72" s="1315"/>
      <c r="BH72" s="1315"/>
      <c r="BI72" s="1315"/>
      <c r="BJ72" s="1315"/>
      <c r="BK72" s="1315"/>
      <c r="BL72" s="1315"/>
      <c r="BM72" s="1315"/>
      <c r="BN72" s="1315"/>
      <c r="BO72" s="1316"/>
      <c r="BP72" s="1310" t="s">
        <v>553</v>
      </c>
      <c r="BQ72" s="1310"/>
      <c r="BR72" s="1310"/>
      <c r="BS72" s="1310"/>
      <c r="BT72" s="1310"/>
      <c r="BU72" s="1310"/>
      <c r="BV72" s="1310"/>
      <c r="BW72" s="1310"/>
      <c r="BX72" s="1310" t="s">
        <v>554</v>
      </c>
      <c r="BY72" s="1310"/>
      <c r="BZ72" s="1310"/>
      <c r="CA72" s="1310"/>
      <c r="CB72" s="1310"/>
      <c r="CC72" s="1310"/>
      <c r="CD72" s="1310"/>
      <c r="CE72" s="1310"/>
      <c r="CF72" s="1310" t="s">
        <v>555</v>
      </c>
      <c r="CG72" s="1310"/>
      <c r="CH72" s="1310"/>
      <c r="CI72" s="1310"/>
      <c r="CJ72" s="1310"/>
      <c r="CK72" s="1310"/>
      <c r="CL72" s="1310"/>
      <c r="CM72" s="1310"/>
      <c r="CN72" s="1310" t="s">
        <v>556</v>
      </c>
      <c r="CO72" s="1310"/>
      <c r="CP72" s="1310"/>
      <c r="CQ72" s="1310"/>
      <c r="CR72" s="1310"/>
      <c r="CS72" s="1310"/>
      <c r="CT72" s="1310"/>
      <c r="CU72" s="1310"/>
      <c r="CV72" s="1310" t="s">
        <v>557</v>
      </c>
      <c r="CW72" s="1310"/>
      <c r="CX72" s="1310"/>
      <c r="CY72" s="1310"/>
      <c r="CZ72" s="1310"/>
      <c r="DA72" s="1310"/>
      <c r="DB72" s="1310"/>
      <c r="DC72" s="1310"/>
    </row>
    <row r="73" spans="2:107" ht="13.2" x14ac:dyDescent="0.2">
      <c r="B73" s="394"/>
      <c r="G73" s="1313"/>
      <c r="H73" s="1313"/>
      <c r="I73" s="1313"/>
      <c r="J73" s="1313"/>
      <c r="K73" s="1309"/>
      <c r="L73" s="1309"/>
      <c r="M73" s="1309"/>
      <c r="N73" s="1309"/>
      <c r="AM73" s="403"/>
      <c r="AN73" s="1308" t="s">
        <v>608</v>
      </c>
      <c r="AO73" s="1308"/>
      <c r="AP73" s="1308"/>
      <c r="AQ73" s="1308"/>
      <c r="AR73" s="1308"/>
      <c r="AS73" s="1308"/>
      <c r="AT73" s="1308"/>
      <c r="AU73" s="1308"/>
      <c r="AV73" s="1308"/>
      <c r="AW73" s="1308"/>
      <c r="AX73" s="1308"/>
      <c r="AY73" s="1308"/>
      <c r="AZ73" s="1308"/>
      <c r="BA73" s="1308"/>
      <c r="BB73" s="1308" t="s">
        <v>609</v>
      </c>
      <c r="BC73" s="1308"/>
      <c r="BD73" s="1308"/>
      <c r="BE73" s="1308"/>
      <c r="BF73" s="1308"/>
      <c r="BG73" s="1308"/>
      <c r="BH73" s="1308"/>
      <c r="BI73" s="1308"/>
      <c r="BJ73" s="1308"/>
      <c r="BK73" s="1308"/>
      <c r="BL73" s="1308"/>
      <c r="BM73" s="1308"/>
      <c r="BN73" s="1308"/>
      <c r="BO73" s="1308"/>
      <c r="BP73" s="1305">
        <v>132.4</v>
      </c>
      <c r="BQ73" s="1305"/>
      <c r="BR73" s="1305"/>
      <c r="BS73" s="1305"/>
      <c r="BT73" s="1305"/>
      <c r="BU73" s="1305"/>
      <c r="BV73" s="1305"/>
      <c r="BW73" s="1305"/>
      <c r="BX73" s="1305">
        <v>129</v>
      </c>
      <c r="BY73" s="1305"/>
      <c r="BZ73" s="1305"/>
      <c r="CA73" s="1305"/>
      <c r="CB73" s="1305"/>
      <c r="CC73" s="1305"/>
      <c r="CD73" s="1305"/>
      <c r="CE73" s="1305"/>
      <c r="CF73" s="1305">
        <v>134.69999999999999</v>
      </c>
      <c r="CG73" s="1305"/>
      <c r="CH73" s="1305"/>
      <c r="CI73" s="1305"/>
      <c r="CJ73" s="1305"/>
      <c r="CK73" s="1305"/>
      <c r="CL73" s="1305"/>
      <c r="CM73" s="1305"/>
      <c r="CN73" s="1305">
        <v>145.69999999999999</v>
      </c>
      <c r="CO73" s="1305"/>
      <c r="CP73" s="1305"/>
      <c r="CQ73" s="1305"/>
      <c r="CR73" s="1305"/>
      <c r="CS73" s="1305"/>
      <c r="CT73" s="1305"/>
      <c r="CU73" s="1305"/>
      <c r="CV73" s="1305">
        <v>151.5</v>
      </c>
      <c r="CW73" s="1305"/>
      <c r="CX73" s="1305"/>
      <c r="CY73" s="1305"/>
      <c r="CZ73" s="1305"/>
      <c r="DA73" s="1305"/>
      <c r="DB73" s="1305"/>
      <c r="DC73" s="1305"/>
    </row>
    <row r="74" spans="2:107" ht="13.2" x14ac:dyDescent="0.2">
      <c r="B74" s="394"/>
      <c r="G74" s="1313"/>
      <c r="H74" s="1313"/>
      <c r="I74" s="1313"/>
      <c r="J74" s="1313"/>
      <c r="K74" s="1309"/>
      <c r="L74" s="1309"/>
      <c r="M74" s="1309"/>
      <c r="N74" s="1309"/>
      <c r="AM74" s="403"/>
      <c r="AN74" s="1308"/>
      <c r="AO74" s="1308"/>
      <c r="AP74" s="1308"/>
      <c r="AQ74" s="1308"/>
      <c r="AR74" s="1308"/>
      <c r="AS74" s="1308"/>
      <c r="AT74" s="1308"/>
      <c r="AU74" s="1308"/>
      <c r="AV74" s="1308"/>
      <c r="AW74" s="1308"/>
      <c r="AX74" s="1308"/>
      <c r="AY74" s="1308"/>
      <c r="AZ74" s="1308"/>
      <c r="BA74" s="1308"/>
      <c r="BB74" s="1308"/>
      <c r="BC74" s="1308"/>
      <c r="BD74" s="1308"/>
      <c r="BE74" s="1308"/>
      <c r="BF74" s="1308"/>
      <c r="BG74" s="1308"/>
      <c r="BH74" s="1308"/>
      <c r="BI74" s="1308"/>
      <c r="BJ74" s="1308"/>
      <c r="BK74" s="1308"/>
      <c r="BL74" s="1308"/>
      <c r="BM74" s="1308"/>
      <c r="BN74" s="1308"/>
      <c r="BO74" s="1308"/>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ht="13.2" x14ac:dyDescent="0.2">
      <c r="B75" s="394"/>
      <c r="G75" s="1313"/>
      <c r="H75" s="1313"/>
      <c r="I75" s="1311"/>
      <c r="J75" s="1311"/>
      <c r="K75" s="1312"/>
      <c r="L75" s="1312"/>
      <c r="M75" s="1312"/>
      <c r="N75" s="1312"/>
      <c r="AM75" s="403"/>
      <c r="AN75" s="1308"/>
      <c r="AO75" s="1308"/>
      <c r="AP75" s="1308"/>
      <c r="AQ75" s="1308"/>
      <c r="AR75" s="1308"/>
      <c r="AS75" s="1308"/>
      <c r="AT75" s="1308"/>
      <c r="AU75" s="1308"/>
      <c r="AV75" s="1308"/>
      <c r="AW75" s="1308"/>
      <c r="AX75" s="1308"/>
      <c r="AY75" s="1308"/>
      <c r="AZ75" s="1308"/>
      <c r="BA75" s="1308"/>
      <c r="BB75" s="1308" t="s">
        <v>614</v>
      </c>
      <c r="BC75" s="1308"/>
      <c r="BD75" s="1308"/>
      <c r="BE75" s="1308"/>
      <c r="BF75" s="1308"/>
      <c r="BG75" s="1308"/>
      <c r="BH75" s="1308"/>
      <c r="BI75" s="1308"/>
      <c r="BJ75" s="1308"/>
      <c r="BK75" s="1308"/>
      <c r="BL75" s="1308"/>
      <c r="BM75" s="1308"/>
      <c r="BN75" s="1308"/>
      <c r="BO75" s="1308"/>
      <c r="BP75" s="1305">
        <v>13.5</v>
      </c>
      <c r="BQ75" s="1305"/>
      <c r="BR75" s="1305"/>
      <c r="BS75" s="1305"/>
      <c r="BT75" s="1305"/>
      <c r="BU75" s="1305"/>
      <c r="BV75" s="1305"/>
      <c r="BW75" s="1305"/>
      <c r="BX75" s="1305">
        <v>12.8</v>
      </c>
      <c r="BY75" s="1305"/>
      <c r="BZ75" s="1305"/>
      <c r="CA75" s="1305"/>
      <c r="CB75" s="1305"/>
      <c r="CC75" s="1305"/>
      <c r="CD75" s="1305"/>
      <c r="CE75" s="1305"/>
      <c r="CF75" s="1305">
        <v>12.7</v>
      </c>
      <c r="CG75" s="1305"/>
      <c r="CH75" s="1305"/>
      <c r="CI75" s="1305"/>
      <c r="CJ75" s="1305"/>
      <c r="CK75" s="1305"/>
      <c r="CL75" s="1305"/>
      <c r="CM75" s="1305"/>
      <c r="CN75" s="1305">
        <v>13.2</v>
      </c>
      <c r="CO75" s="1305"/>
      <c r="CP75" s="1305"/>
      <c r="CQ75" s="1305"/>
      <c r="CR75" s="1305"/>
      <c r="CS75" s="1305"/>
      <c r="CT75" s="1305"/>
      <c r="CU75" s="1305"/>
      <c r="CV75" s="1305">
        <v>14.8</v>
      </c>
      <c r="CW75" s="1305"/>
      <c r="CX75" s="1305"/>
      <c r="CY75" s="1305"/>
      <c r="CZ75" s="1305"/>
      <c r="DA75" s="1305"/>
      <c r="DB75" s="1305"/>
      <c r="DC75" s="1305"/>
    </row>
    <row r="76" spans="2:107" ht="13.2" x14ac:dyDescent="0.2">
      <c r="B76" s="394"/>
      <c r="G76" s="1313"/>
      <c r="H76" s="1313"/>
      <c r="I76" s="1311"/>
      <c r="J76" s="1311"/>
      <c r="K76" s="1312"/>
      <c r="L76" s="1312"/>
      <c r="M76" s="1312"/>
      <c r="N76" s="1312"/>
      <c r="AM76" s="403"/>
      <c r="AN76" s="1308"/>
      <c r="AO76" s="1308"/>
      <c r="AP76" s="1308"/>
      <c r="AQ76" s="1308"/>
      <c r="AR76" s="1308"/>
      <c r="AS76" s="1308"/>
      <c r="AT76" s="1308"/>
      <c r="AU76" s="1308"/>
      <c r="AV76" s="1308"/>
      <c r="AW76" s="1308"/>
      <c r="AX76" s="1308"/>
      <c r="AY76" s="1308"/>
      <c r="AZ76" s="1308"/>
      <c r="BA76" s="1308"/>
      <c r="BB76" s="1308"/>
      <c r="BC76" s="1308"/>
      <c r="BD76" s="1308"/>
      <c r="BE76" s="1308"/>
      <c r="BF76" s="1308"/>
      <c r="BG76" s="1308"/>
      <c r="BH76" s="1308"/>
      <c r="BI76" s="1308"/>
      <c r="BJ76" s="1308"/>
      <c r="BK76" s="1308"/>
      <c r="BL76" s="1308"/>
      <c r="BM76" s="1308"/>
      <c r="BN76" s="1308"/>
      <c r="BO76" s="1308"/>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ht="13.2" x14ac:dyDescent="0.2">
      <c r="B77" s="394"/>
      <c r="G77" s="1311"/>
      <c r="H77" s="1311"/>
      <c r="I77" s="1311"/>
      <c r="J77" s="1311"/>
      <c r="K77" s="1309"/>
      <c r="L77" s="1309"/>
      <c r="M77" s="1309"/>
      <c r="N77" s="1309"/>
      <c r="AN77" s="1310" t="s">
        <v>611</v>
      </c>
      <c r="AO77" s="1310"/>
      <c r="AP77" s="1310"/>
      <c r="AQ77" s="1310"/>
      <c r="AR77" s="1310"/>
      <c r="AS77" s="1310"/>
      <c r="AT77" s="1310"/>
      <c r="AU77" s="1310"/>
      <c r="AV77" s="1310"/>
      <c r="AW77" s="1310"/>
      <c r="AX77" s="1310"/>
      <c r="AY77" s="1310"/>
      <c r="AZ77" s="1310"/>
      <c r="BA77" s="1310"/>
      <c r="BB77" s="1308" t="s">
        <v>609</v>
      </c>
      <c r="BC77" s="1308"/>
      <c r="BD77" s="1308"/>
      <c r="BE77" s="1308"/>
      <c r="BF77" s="1308"/>
      <c r="BG77" s="1308"/>
      <c r="BH77" s="1308"/>
      <c r="BI77" s="1308"/>
      <c r="BJ77" s="1308"/>
      <c r="BK77" s="1308"/>
      <c r="BL77" s="1308"/>
      <c r="BM77" s="1308"/>
      <c r="BN77" s="1308"/>
      <c r="BO77" s="1308"/>
      <c r="BP77" s="1305">
        <v>48.6</v>
      </c>
      <c r="BQ77" s="1305"/>
      <c r="BR77" s="1305"/>
      <c r="BS77" s="1305"/>
      <c r="BT77" s="1305"/>
      <c r="BU77" s="1305"/>
      <c r="BV77" s="1305"/>
      <c r="BW77" s="1305"/>
      <c r="BX77" s="1305">
        <v>32.799999999999997</v>
      </c>
      <c r="BY77" s="1305"/>
      <c r="BZ77" s="1305"/>
      <c r="CA77" s="1305"/>
      <c r="CB77" s="1305"/>
      <c r="CC77" s="1305"/>
      <c r="CD77" s="1305"/>
      <c r="CE77" s="1305"/>
      <c r="CF77" s="1305">
        <v>54.6</v>
      </c>
      <c r="CG77" s="1305"/>
      <c r="CH77" s="1305"/>
      <c r="CI77" s="1305"/>
      <c r="CJ77" s="1305"/>
      <c r="CK77" s="1305"/>
      <c r="CL77" s="1305"/>
      <c r="CM77" s="1305"/>
      <c r="CN77" s="1305">
        <v>53.2</v>
      </c>
      <c r="CO77" s="1305"/>
      <c r="CP77" s="1305"/>
      <c r="CQ77" s="1305"/>
      <c r="CR77" s="1305"/>
      <c r="CS77" s="1305"/>
      <c r="CT77" s="1305"/>
      <c r="CU77" s="1305"/>
      <c r="CV77" s="1305">
        <v>47.9</v>
      </c>
      <c r="CW77" s="1305"/>
      <c r="CX77" s="1305"/>
      <c r="CY77" s="1305"/>
      <c r="CZ77" s="1305"/>
      <c r="DA77" s="1305"/>
      <c r="DB77" s="1305"/>
      <c r="DC77" s="1305"/>
    </row>
    <row r="78" spans="2:107" ht="13.2" x14ac:dyDescent="0.2">
      <c r="B78" s="394"/>
      <c r="G78" s="1311"/>
      <c r="H78" s="1311"/>
      <c r="I78" s="1311"/>
      <c r="J78" s="1311"/>
      <c r="K78" s="1309"/>
      <c r="L78" s="1309"/>
      <c r="M78" s="1309"/>
      <c r="N78" s="1309"/>
      <c r="AN78" s="1310"/>
      <c r="AO78" s="1310"/>
      <c r="AP78" s="1310"/>
      <c r="AQ78" s="1310"/>
      <c r="AR78" s="1310"/>
      <c r="AS78" s="1310"/>
      <c r="AT78" s="1310"/>
      <c r="AU78" s="1310"/>
      <c r="AV78" s="1310"/>
      <c r="AW78" s="1310"/>
      <c r="AX78" s="1310"/>
      <c r="AY78" s="1310"/>
      <c r="AZ78" s="1310"/>
      <c r="BA78" s="1310"/>
      <c r="BB78" s="1308"/>
      <c r="BC78" s="1308"/>
      <c r="BD78" s="1308"/>
      <c r="BE78" s="1308"/>
      <c r="BF78" s="1308"/>
      <c r="BG78" s="1308"/>
      <c r="BH78" s="1308"/>
      <c r="BI78" s="1308"/>
      <c r="BJ78" s="1308"/>
      <c r="BK78" s="1308"/>
      <c r="BL78" s="1308"/>
      <c r="BM78" s="1308"/>
      <c r="BN78" s="1308"/>
      <c r="BO78" s="1308"/>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ht="13.2" x14ac:dyDescent="0.2">
      <c r="B79" s="394"/>
      <c r="G79" s="1311"/>
      <c r="H79" s="1311"/>
      <c r="I79" s="1306"/>
      <c r="J79" s="1306"/>
      <c r="K79" s="1307"/>
      <c r="L79" s="1307"/>
      <c r="M79" s="1307"/>
      <c r="N79" s="1307"/>
      <c r="AN79" s="1310"/>
      <c r="AO79" s="1310"/>
      <c r="AP79" s="1310"/>
      <c r="AQ79" s="1310"/>
      <c r="AR79" s="1310"/>
      <c r="AS79" s="1310"/>
      <c r="AT79" s="1310"/>
      <c r="AU79" s="1310"/>
      <c r="AV79" s="1310"/>
      <c r="AW79" s="1310"/>
      <c r="AX79" s="1310"/>
      <c r="AY79" s="1310"/>
      <c r="AZ79" s="1310"/>
      <c r="BA79" s="1310"/>
      <c r="BB79" s="1308" t="s">
        <v>614</v>
      </c>
      <c r="BC79" s="1308"/>
      <c r="BD79" s="1308"/>
      <c r="BE79" s="1308"/>
      <c r="BF79" s="1308"/>
      <c r="BG79" s="1308"/>
      <c r="BH79" s="1308"/>
      <c r="BI79" s="1308"/>
      <c r="BJ79" s="1308"/>
      <c r="BK79" s="1308"/>
      <c r="BL79" s="1308"/>
      <c r="BM79" s="1308"/>
      <c r="BN79" s="1308"/>
      <c r="BO79" s="1308"/>
      <c r="BP79" s="1305">
        <v>10.4</v>
      </c>
      <c r="BQ79" s="1305"/>
      <c r="BR79" s="1305"/>
      <c r="BS79" s="1305"/>
      <c r="BT79" s="1305"/>
      <c r="BU79" s="1305"/>
      <c r="BV79" s="1305"/>
      <c r="BW79" s="1305"/>
      <c r="BX79" s="1305">
        <v>9.5</v>
      </c>
      <c r="BY79" s="1305"/>
      <c r="BZ79" s="1305"/>
      <c r="CA79" s="1305"/>
      <c r="CB79" s="1305"/>
      <c r="CC79" s="1305"/>
      <c r="CD79" s="1305"/>
      <c r="CE79" s="1305"/>
      <c r="CF79" s="1305">
        <v>10</v>
      </c>
      <c r="CG79" s="1305"/>
      <c r="CH79" s="1305"/>
      <c r="CI79" s="1305"/>
      <c r="CJ79" s="1305"/>
      <c r="CK79" s="1305"/>
      <c r="CL79" s="1305"/>
      <c r="CM79" s="1305"/>
      <c r="CN79" s="1305">
        <v>9.8000000000000007</v>
      </c>
      <c r="CO79" s="1305"/>
      <c r="CP79" s="1305"/>
      <c r="CQ79" s="1305"/>
      <c r="CR79" s="1305"/>
      <c r="CS79" s="1305"/>
      <c r="CT79" s="1305"/>
      <c r="CU79" s="1305"/>
      <c r="CV79" s="1305">
        <v>9.6</v>
      </c>
      <c r="CW79" s="1305"/>
      <c r="CX79" s="1305"/>
      <c r="CY79" s="1305"/>
      <c r="CZ79" s="1305"/>
      <c r="DA79" s="1305"/>
      <c r="DB79" s="1305"/>
      <c r="DC79" s="1305"/>
    </row>
    <row r="80" spans="2:107" ht="13.2" x14ac:dyDescent="0.2">
      <c r="B80" s="394"/>
      <c r="G80" s="1311"/>
      <c r="H80" s="1311"/>
      <c r="I80" s="1306"/>
      <c r="J80" s="1306"/>
      <c r="K80" s="1307"/>
      <c r="L80" s="1307"/>
      <c r="M80" s="1307"/>
      <c r="N80" s="1307"/>
      <c r="AN80" s="1310"/>
      <c r="AO80" s="1310"/>
      <c r="AP80" s="1310"/>
      <c r="AQ80" s="1310"/>
      <c r="AR80" s="1310"/>
      <c r="AS80" s="1310"/>
      <c r="AT80" s="1310"/>
      <c r="AU80" s="1310"/>
      <c r="AV80" s="1310"/>
      <c r="AW80" s="1310"/>
      <c r="AX80" s="1310"/>
      <c r="AY80" s="1310"/>
      <c r="AZ80" s="1310"/>
      <c r="BA80" s="1310"/>
      <c r="BB80" s="1308"/>
      <c r="BC80" s="1308"/>
      <c r="BD80" s="1308"/>
      <c r="BE80" s="1308"/>
      <c r="BF80" s="1308"/>
      <c r="BG80" s="1308"/>
      <c r="BH80" s="1308"/>
      <c r="BI80" s="1308"/>
      <c r="BJ80" s="1308"/>
      <c r="BK80" s="1308"/>
      <c r="BL80" s="1308"/>
      <c r="BM80" s="1308"/>
      <c r="BN80" s="1308"/>
      <c r="BO80" s="1308"/>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ht="13.2" x14ac:dyDescent="0.2">
      <c r="B81" s="394"/>
    </row>
    <row r="82" spans="2:109" ht="16.2" x14ac:dyDescent="0.2">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ht="13.2" x14ac:dyDescent="0.2">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ht="13.2" x14ac:dyDescent="0.2">
      <c r="DD84" s="387"/>
      <c r="DE84" s="387"/>
    </row>
    <row r="85" spans="2:109" ht="13.2" x14ac:dyDescent="0.2">
      <c r="DD85" s="387"/>
      <c r="DE85" s="387"/>
    </row>
    <row r="86" spans="2:109" ht="13.2" hidden="1" x14ac:dyDescent="0.2">
      <c r="DD86" s="387"/>
      <c r="DE86" s="387"/>
    </row>
    <row r="87" spans="2:109" ht="13.2" hidden="1" x14ac:dyDescent="0.2">
      <c r="K87" s="422"/>
      <c r="AQ87" s="422"/>
      <c r="BC87" s="422"/>
      <c r="BO87" s="422"/>
      <c r="CA87" s="422"/>
      <c r="CM87" s="422"/>
      <c r="CY87" s="422"/>
      <c r="DD87" s="387"/>
      <c r="DE87" s="387"/>
    </row>
    <row r="88" spans="2:109" ht="13.2" hidden="1" x14ac:dyDescent="0.2">
      <c r="DD88" s="387"/>
      <c r="DE88" s="387"/>
    </row>
    <row r="89" spans="2:109" ht="13.2" hidden="1" x14ac:dyDescent="0.2">
      <c r="DD89" s="387"/>
      <c r="DE89" s="387"/>
    </row>
    <row r="90" spans="2:109" ht="13.2" hidden="1" x14ac:dyDescent="0.2">
      <c r="DD90" s="387"/>
      <c r="DE90" s="387"/>
    </row>
    <row r="91" spans="2:109" ht="13.2" hidden="1" x14ac:dyDescent="0.2">
      <c r="DD91" s="387"/>
      <c r="DE91" s="387"/>
    </row>
    <row r="92" spans="2:109" ht="13.5" hidden="1" customHeight="1" x14ac:dyDescent="0.2">
      <c r="DD92" s="387"/>
      <c r="DE92" s="387"/>
    </row>
    <row r="93" spans="2:109" ht="13.5" hidden="1" customHeight="1" x14ac:dyDescent="0.2">
      <c r="DD93" s="387"/>
      <c r="DE93" s="387"/>
    </row>
    <row r="94" spans="2:109" ht="13.5" hidden="1" customHeight="1" x14ac:dyDescent="0.2">
      <c r="DD94" s="387"/>
      <c r="DE94" s="387"/>
    </row>
    <row r="95" spans="2:109" ht="13.5" hidden="1" customHeight="1" x14ac:dyDescent="0.2">
      <c r="DD95" s="387"/>
      <c r="DE95" s="387"/>
    </row>
    <row r="96" spans="2:109" ht="13.5" hidden="1" customHeight="1" x14ac:dyDescent="0.2">
      <c r="DD96" s="387"/>
      <c r="DE96" s="387"/>
    </row>
    <row r="97" spans="108:109" ht="13.5" hidden="1" customHeight="1" x14ac:dyDescent="0.2">
      <c r="DD97" s="387"/>
      <c r="DE97" s="387"/>
    </row>
    <row r="98" spans="108:109" ht="13.5" hidden="1" customHeight="1" x14ac:dyDescent="0.2">
      <c r="DD98" s="387"/>
      <c r="DE98" s="387"/>
    </row>
    <row r="99" spans="108:109" ht="13.5" hidden="1" customHeight="1" x14ac:dyDescent="0.2">
      <c r="DD99" s="387"/>
      <c r="DE99" s="387"/>
    </row>
    <row r="100" spans="108:109" ht="13.5" hidden="1" customHeight="1" x14ac:dyDescent="0.2">
      <c r="DD100" s="387"/>
      <c r="DE100" s="387"/>
    </row>
    <row r="101" spans="108:109" ht="13.5" hidden="1" customHeight="1" x14ac:dyDescent="0.2">
      <c r="DD101" s="387"/>
      <c r="DE101" s="387"/>
    </row>
    <row r="102" spans="108:109" ht="13.5" hidden="1" customHeight="1" x14ac:dyDescent="0.2">
      <c r="DD102" s="387"/>
      <c r="DE102" s="387"/>
    </row>
    <row r="103" spans="108:109" ht="13.5" hidden="1" customHeight="1" x14ac:dyDescent="0.2">
      <c r="DD103" s="387"/>
      <c r="DE103" s="387"/>
    </row>
    <row r="104" spans="108:109" ht="13.5" hidden="1" customHeight="1" x14ac:dyDescent="0.2">
      <c r="DD104" s="387"/>
      <c r="DE104" s="387"/>
    </row>
    <row r="105" spans="108:109" ht="13.5" hidden="1" customHeight="1" x14ac:dyDescent="0.2">
      <c r="DD105" s="387"/>
      <c r="DE105" s="387"/>
    </row>
    <row r="106" spans="108:109" ht="13.5" hidden="1" customHeight="1" x14ac:dyDescent="0.2">
      <c r="DD106" s="387"/>
      <c r="DE106" s="387"/>
    </row>
    <row r="107" spans="108:109" ht="13.5" hidden="1" customHeight="1" x14ac:dyDescent="0.2">
      <c r="DD107" s="387"/>
      <c r="DE107" s="387"/>
    </row>
    <row r="108" spans="108:109" ht="13.5" hidden="1" customHeight="1" x14ac:dyDescent="0.2">
      <c r="DD108" s="387"/>
      <c r="DE108" s="387"/>
    </row>
    <row r="109" spans="108:109" ht="13.5" hidden="1" customHeight="1" x14ac:dyDescent="0.2">
      <c r="DD109" s="387"/>
      <c r="DE109" s="387"/>
    </row>
    <row r="110" spans="108:109" ht="13.5" hidden="1" customHeight="1" x14ac:dyDescent="0.2">
      <c r="DD110" s="387"/>
      <c r="DE110" s="387"/>
    </row>
    <row r="111" spans="108:109" ht="13.5" hidden="1" customHeight="1" x14ac:dyDescent="0.2">
      <c r="DD111" s="387"/>
      <c r="DE111" s="387"/>
    </row>
    <row r="112" spans="108:109" ht="13.5" hidden="1" customHeight="1" x14ac:dyDescent="0.2">
      <c r="DD112" s="387"/>
      <c r="DE112" s="387"/>
    </row>
    <row r="113" spans="108:109" ht="13.5" hidden="1" customHeight="1" x14ac:dyDescent="0.2">
      <c r="DD113" s="387"/>
      <c r="DE113" s="387"/>
    </row>
    <row r="114" spans="108:109" ht="13.5" hidden="1" customHeight="1" x14ac:dyDescent="0.2">
      <c r="DD114" s="387"/>
      <c r="DE114" s="387"/>
    </row>
    <row r="115" spans="108:109" ht="13.5" hidden="1" customHeight="1" x14ac:dyDescent="0.2">
      <c r="DD115" s="387"/>
      <c r="DE115" s="387"/>
    </row>
    <row r="116" spans="108:109" ht="13.5" hidden="1" customHeight="1" x14ac:dyDescent="0.2">
      <c r="DD116" s="387"/>
      <c r="DE116" s="387"/>
    </row>
    <row r="117" spans="108:109" ht="13.5" hidden="1" customHeight="1" x14ac:dyDescent="0.2">
      <c r="DD117" s="387"/>
      <c r="DE117" s="387"/>
    </row>
    <row r="118" spans="108:109" ht="13.5" hidden="1" customHeight="1" x14ac:dyDescent="0.2">
      <c r="DD118" s="387"/>
      <c r="DE118" s="387"/>
    </row>
    <row r="119" spans="108:109" ht="13.5" hidden="1" customHeight="1" x14ac:dyDescent="0.2">
      <c r="DD119" s="387"/>
      <c r="DE119" s="387"/>
    </row>
    <row r="120" spans="108:109" ht="13.5" hidden="1" customHeight="1" x14ac:dyDescent="0.2">
      <c r="DD120" s="387"/>
      <c r="DE120" s="387"/>
    </row>
    <row r="121" spans="108:109" ht="13.5" hidden="1" customHeight="1" x14ac:dyDescent="0.2">
      <c r="DD121" s="387"/>
      <c r="DE121" s="387"/>
    </row>
    <row r="122" spans="108:109" ht="13.5" hidden="1" customHeight="1" x14ac:dyDescent="0.2">
      <c r="DD122" s="387"/>
      <c r="DE122" s="387"/>
    </row>
    <row r="123" spans="108:109" ht="13.5" hidden="1" customHeight="1" x14ac:dyDescent="0.2">
      <c r="DD123" s="387"/>
      <c r="DE123" s="387"/>
    </row>
    <row r="124" spans="108:109" ht="13.5" hidden="1" customHeight="1" x14ac:dyDescent="0.2">
      <c r="DD124" s="387"/>
      <c r="DE124" s="387"/>
    </row>
    <row r="125" spans="108:109" ht="13.5" hidden="1" customHeight="1" x14ac:dyDescent="0.2">
      <c r="DD125" s="387"/>
      <c r="DE125" s="387"/>
    </row>
    <row r="126" spans="108:109" ht="13.5" hidden="1" customHeight="1" x14ac:dyDescent="0.2">
      <c r="DD126" s="387"/>
      <c r="DE126" s="387"/>
    </row>
    <row r="127" spans="108:109" ht="13.5" hidden="1" customHeight="1" x14ac:dyDescent="0.2">
      <c r="DD127" s="387"/>
      <c r="DE127" s="387"/>
    </row>
    <row r="128" spans="108:109" ht="13.5" hidden="1" customHeight="1" x14ac:dyDescent="0.2">
      <c r="DD128" s="387"/>
      <c r="DE128" s="387"/>
    </row>
    <row r="129" spans="108:109" ht="13.5" hidden="1" customHeight="1" x14ac:dyDescent="0.2">
      <c r="DD129" s="387"/>
      <c r="DE129" s="387"/>
    </row>
    <row r="130" spans="108:109" ht="13.5" hidden="1" customHeight="1" x14ac:dyDescent="0.2">
      <c r="DD130" s="387"/>
      <c r="DE130" s="387"/>
    </row>
    <row r="131" spans="108:109" ht="13.5" hidden="1" customHeight="1" x14ac:dyDescent="0.2">
      <c r="DD131" s="387"/>
      <c r="DE131" s="387"/>
    </row>
    <row r="132" spans="108:109" ht="13.5" hidden="1" customHeight="1" x14ac:dyDescent="0.2">
      <c r="DD132" s="387"/>
      <c r="DE132" s="387"/>
    </row>
    <row r="133" spans="108:109" ht="13.5" hidden="1" customHeight="1" x14ac:dyDescent="0.2">
      <c r="DD133" s="387"/>
      <c r="DE133" s="387"/>
    </row>
    <row r="134" spans="108:109" ht="13.5" hidden="1" customHeight="1" x14ac:dyDescent="0.2">
      <c r="DD134" s="387"/>
      <c r="DE134" s="387"/>
    </row>
    <row r="135" spans="108:109" ht="13.5" hidden="1" customHeight="1" x14ac:dyDescent="0.2">
      <c r="DD135" s="387"/>
      <c r="DE135" s="387"/>
    </row>
    <row r="136" spans="108:109" ht="13.5" hidden="1" customHeight="1" x14ac:dyDescent="0.2">
      <c r="DD136" s="387"/>
      <c r="DE136" s="387"/>
    </row>
    <row r="137" spans="108:109" ht="13.5" hidden="1" customHeight="1" x14ac:dyDescent="0.2">
      <c r="DD137" s="387"/>
      <c r="DE137" s="387"/>
    </row>
    <row r="138" spans="108:109" ht="13.5" hidden="1" customHeight="1" x14ac:dyDescent="0.2">
      <c r="DD138" s="387"/>
      <c r="DE138" s="387"/>
    </row>
    <row r="139" spans="108:109" ht="13.5" hidden="1" customHeight="1" x14ac:dyDescent="0.2">
      <c r="DD139" s="387"/>
      <c r="DE139" s="387"/>
    </row>
    <row r="140" spans="108:109" ht="13.5" hidden="1" customHeight="1" x14ac:dyDescent="0.2">
      <c r="DD140" s="387"/>
      <c r="DE140" s="387"/>
    </row>
    <row r="141" spans="108:109" ht="13.5" hidden="1" customHeight="1" x14ac:dyDescent="0.2">
      <c r="DD141" s="387"/>
      <c r="DE141" s="387"/>
    </row>
    <row r="142" spans="108:109" ht="13.5" hidden="1" customHeight="1" x14ac:dyDescent="0.2">
      <c r="DD142" s="387"/>
      <c r="DE142" s="387"/>
    </row>
    <row r="143" spans="108:109" ht="13.5" hidden="1" customHeight="1" x14ac:dyDescent="0.2">
      <c r="DD143" s="387"/>
      <c r="DE143" s="387"/>
    </row>
    <row r="144" spans="108:109" ht="13.5" hidden="1" customHeight="1" x14ac:dyDescent="0.2">
      <c r="DD144" s="387"/>
      <c r="DE144" s="387"/>
    </row>
    <row r="145" spans="108:109" ht="13.5" hidden="1" customHeight="1" x14ac:dyDescent="0.2">
      <c r="DD145" s="387"/>
      <c r="DE145" s="387"/>
    </row>
    <row r="146" spans="108:109" ht="13.5" hidden="1" customHeight="1" x14ac:dyDescent="0.2">
      <c r="DD146" s="387"/>
      <c r="DE146" s="387"/>
    </row>
    <row r="147" spans="108:109" ht="13.5" hidden="1" customHeight="1" x14ac:dyDescent="0.2">
      <c r="DD147" s="387"/>
      <c r="DE147" s="387"/>
    </row>
    <row r="148" spans="108:109" ht="13.5" hidden="1" customHeight="1" x14ac:dyDescent="0.2">
      <c r="DD148" s="387"/>
      <c r="DE148" s="387"/>
    </row>
    <row r="149" spans="108:109" ht="13.5" hidden="1" customHeight="1" x14ac:dyDescent="0.2">
      <c r="DD149" s="387"/>
      <c r="DE149" s="387"/>
    </row>
    <row r="150" spans="108:109" ht="13.5" hidden="1" customHeight="1" x14ac:dyDescent="0.2">
      <c r="DD150" s="387"/>
      <c r="DE150" s="387"/>
    </row>
    <row r="151" spans="108:109" ht="13.5" hidden="1" customHeight="1" x14ac:dyDescent="0.2">
      <c r="DD151" s="387"/>
      <c r="DE151" s="387"/>
    </row>
    <row r="152" spans="108:109" ht="13.5" hidden="1" customHeight="1" x14ac:dyDescent="0.2">
      <c r="DD152" s="387"/>
      <c r="DE152" s="387"/>
    </row>
    <row r="153" spans="108:109" ht="13.5" hidden="1" customHeight="1" x14ac:dyDescent="0.2">
      <c r="DD153" s="387"/>
      <c r="DE153" s="387"/>
    </row>
    <row r="154" spans="108:109" ht="13.5" hidden="1" customHeight="1" x14ac:dyDescent="0.2">
      <c r="DD154" s="387"/>
      <c r="DE154" s="387"/>
    </row>
    <row r="155" spans="108:109" ht="13.5" hidden="1" customHeight="1" x14ac:dyDescent="0.2">
      <c r="DD155" s="387"/>
      <c r="DE155" s="387"/>
    </row>
    <row r="156" spans="108:109" ht="13.5" hidden="1" customHeight="1" x14ac:dyDescent="0.2">
      <c r="DD156" s="387"/>
      <c r="DE156" s="387"/>
    </row>
    <row r="157" spans="108:109" ht="13.5" hidden="1" customHeight="1" x14ac:dyDescent="0.2">
      <c r="DD157" s="387"/>
      <c r="DE157" s="387"/>
    </row>
    <row r="158" spans="108:109" ht="13.5" hidden="1" customHeight="1" x14ac:dyDescent="0.2">
      <c r="DD158" s="387"/>
      <c r="DE158" s="387"/>
    </row>
    <row r="159" spans="108:109" ht="13.5" hidden="1" customHeight="1" x14ac:dyDescent="0.2">
      <c r="DD159" s="387"/>
      <c r="DE159" s="387"/>
    </row>
    <row r="160" spans="108:109" ht="13.5" hidden="1" customHeight="1" x14ac:dyDescent="0.2">
      <c r="DD160" s="387"/>
      <c r="DE160" s="387"/>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DYMnLr85Oxf9oezxfKhRo50xOBIcc/J0A7mER24qkJgW7horzHKGDB/I0g2+LSf4z/AHrsMxo/DTN40k79ZoOA==" saltValue="YQnzg32U/ioMH2MrW8LHo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499</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5Djl7b1HxMgtGUtYKVdiw/w3OTnY95X4fnRtvK0IeRpjKO+8eQo5Q9A4IrwKzNZv3BWz84SUazdjlvbXNZEGHQ==" saltValue="e8ShZCYndGHMg8g9v5H0/w==" spinCount="100000" sheet="1" objects="1" scenarios="1"/>
  <dataConsolidate/>
  <phoneticPr fontId="2"/>
  <printOptions horizontalCentered="1" verticalCentered="1"/>
  <pageMargins left="0" right="0" top="0.19685039370078741" bottom="0.31496062992125984"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c r="AG59" s="290"/>
      <c r="AH59" s="290"/>
    </row>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499</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7bO4+GQCqSGKaQWZcP3kMkjkRiaRD6LRxPTL6WR2FqtxV4BtI42t/W3dSXBN+U/TjXiTQfme3F8UpcOWDbJvVA==" saltValue="KUqJ2R+30I0qkN/VgrG67w==" spinCount="100000" sheet="1" objects="1" scenarios="1"/>
  <dataConsolidate/>
  <phoneticPr fontId="2"/>
  <printOptions horizontalCentered="1" verticalCentered="1"/>
  <pageMargins left="0" right="0" top="0.19685039370078741" bottom="0.31496062992125984"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9" customWidth="1"/>
    <col min="2" max="8" width="13.33203125" style="149" customWidth="1"/>
    <col min="9" max="16384" width="11.109375" style="149"/>
  </cols>
  <sheetData>
    <row r="1" spans="1:8" x14ac:dyDescent="0.2">
      <c r="A1" s="143"/>
      <c r="B1" s="144"/>
      <c r="C1" s="145"/>
      <c r="D1" s="146"/>
      <c r="E1" s="147"/>
      <c r="F1" s="147"/>
      <c r="G1" s="147"/>
      <c r="H1" s="148"/>
    </row>
    <row r="2" spans="1:8" x14ac:dyDescent="0.2">
      <c r="A2" s="150"/>
      <c r="B2" s="151"/>
      <c r="C2" s="152"/>
      <c r="D2" s="153" t="s">
        <v>52</v>
      </c>
      <c r="E2" s="154"/>
      <c r="F2" s="155" t="s">
        <v>550</v>
      </c>
      <c r="G2" s="156"/>
      <c r="H2" s="157"/>
    </row>
    <row r="3" spans="1:8" x14ac:dyDescent="0.2">
      <c r="A3" s="153" t="s">
        <v>543</v>
      </c>
      <c r="B3" s="158"/>
      <c r="C3" s="159"/>
      <c r="D3" s="160">
        <v>104948</v>
      </c>
      <c r="E3" s="161"/>
      <c r="F3" s="162">
        <v>83623</v>
      </c>
      <c r="G3" s="163"/>
      <c r="H3" s="164"/>
    </row>
    <row r="4" spans="1:8" x14ac:dyDescent="0.2">
      <c r="A4" s="165"/>
      <c r="B4" s="166"/>
      <c r="C4" s="167"/>
      <c r="D4" s="168">
        <v>66068</v>
      </c>
      <c r="E4" s="169"/>
      <c r="F4" s="170">
        <v>48787</v>
      </c>
      <c r="G4" s="171"/>
      <c r="H4" s="172"/>
    </row>
    <row r="5" spans="1:8" x14ac:dyDescent="0.2">
      <c r="A5" s="153" t="s">
        <v>545</v>
      </c>
      <c r="B5" s="158"/>
      <c r="C5" s="159"/>
      <c r="D5" s="160">
        <v>72991</v>
      </c>
      <c r="E5" s="161"/>
      <c r="F5" s="162">
        <v>87974</v>
      </c>
      <c r="G5" s="163"/>
      <c r="H5" s="164"/>
    </row>
    <row r="6" spans="1:8" x14ac:dyDescent="0.2">
      <c r="A6" s="165"/>
      <c r="B6" s="166"/>
      <c r="C6" s="167"/>
      <c r="D6" s="168">
        <v>35021</v>
      </c>
      <c r="E6" s="169"/>
      <c r="F6" s="170">
        <v>48183</v>
      </c>
      <c r="G6" s="171"/>
      <c r="H6" s="172"/>
    </row>
    <row r="7" spans="1:8" x14ac:dyDescent="0.2">
      <c r="A7" s="153" t="s">
        <v>546</v>
      </c>
      <c r="B7" s="158"/>
      <c r="C7" s="159"/>
      <c r="D7" s="160">
        <v>63774</v>
      </c>
      <c r="E7" s="161"/>
      <c r="F7" s="162">
        <v>83280</v>
      </c>
      <c r="G7" s="163"/>
      <c r="H7" s="164"/>
    </row>
    <row r="8" spans="1:8" x14ac:dyDescent="0.2">
      <c r="A8" s="165"/>
      <c r="B8" s="166"/>
      <c r="C8" s="167"/>
      <c r="D8" s="168">
        <v>37515</v>
      </c>
      <c r="E8" s="169"/>
      <c r="F8" s="170">
        <v>43123</v>
      </c>
      <c r="G8" s="171"/>
      <c r="H8" s="172"/>
    </row>
    <row r="9" spans="1:8" x14ac:dyDescent="0.2">
      <c r="A9" s="153" t="s">
        <v>547</v>
      </c>
      <c r="B9" s="158"/>
      <c r="C9" s="159"/>
      <c r="D9" s="160">
        <v>45305</v>
      </c>
      <c r="E9" s="161"/>
      <c r="F9" s="162">
        <v>88968</v>
      </c>
      <c r="G9" s="163"/>
      <c r="H9" s="164"/>
    </row>
    <row r="10" spans="1:8" x14ac:dyDescent="0.2">
      <c r="A10" s="165"/>
      <c r="B10" s="166"/>
      <c r="C10" s="167"/>
      <c r="D10" s="168">
        <v>27822</v>
      </c>
      <c r="E10" s="169"/>
      <c r="F10" s="170">
        <v>45482</v>
      </c>
      <c r="G10" s="171"/>
      <c r="H10" s="172"/>
    </row>
    <row r="11" spans="1:8" x14ac:dyDescent="0.2">
      <c r="A11" s="153" t="s">
        <v>548</v>
      </c>
      <c r="B11" s="158"/>
      <c r="C11" s="159"/>
      <c r="D11" s="160">
        <v>53099</v>
      </c>
      <c r="E11" s="161"/>
      <c r="F11" s="162">
        <v>85173</v>
      </c>
      <c r="G11" s="163"/>
      <c r="H11" s="164"/>
    </row>
    <row r="12" spans="1:8" x14ac:dyDescent="0.2">
      <c r="A12" s="165"/>
      <c r="B12" s="166"/>
      <c r="C12" s="173"/>
      <c r="D12" s="168">
        <v>31532</v>
      </c>
      <c r="E12" s="169"/>
      <c r="F12" s="170">
        <v>43913</v>
      </c>
      <c r="G12" s="171"/>
      <c r="H12" s="172"/>
    </row>
    <row r="13" spans="1:8" x14ac:dyDescent="0.2">
      <c r="A13" s="153"/>
      <c r="B13" s="158"/>
      <c r="C13" s="174"/>
      <c r="D13" s="175">
        <v>68023</v>
      </c>
      <c r="E13" s="176"/>
      <c r="F13" s="177">
        <v>85804</v>
      </c>
      <c r="G13" s="178"/>
      <c r="H13" s="164"/>
    </row>
    <row r="14" spans="1:8" x14ac:dyDescent="0.2">
      <c r="A14" s="165"/>
      <c r="B14" s="166"/>
      <c r="C14" s="167"/>
      <c r="D14" s="168">
        <v>39592</v>
      </c>
      <c r="E14" s="169"/>
      <c r="F14" s="170">
        <v>45898</v>
      </c>
      <c r="G14" s="171"/>
      <c r="H14" s="172"/>
    </row>
    <row r="17" spans="1:11" x14ac:dyDescent="0.2">
      <c r="A17" s="149" t="s">
        <v>53</v>
      </c>
    </row>
    <row r="18" spans="1:11" x14ac:dyDescent="0.2">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2">
      <c r="A19" s="179" t="s">
        <v>54</v>
      </c>
      <c r="B19" s="179">
        <f>ROUND(VALUE(SUBSTITUTE(実質収支比率等に係る経年分析!F$48,"▲","-")),2)</f>
        <v>5.12</v>
      </c>
      <c r="C19" s="179">
        <f>ROUND(VALUE(SUBSTITUTE(実質収支比率等に係る経年分析!G$48,"▲","-")),2)</f>
        <v>8.36</v>
      </c>
      <c r="D19" s="179">
        <f>ROUND(VALUE(SUBSTITUTE(実質収支比率等に係る経年分析!H$48,"▲","-")),2)</f>
        <v>5.26</v>
      </c>
      <c r="E19" s="179">
        <f>ROUND(VALUE(SUBSTITUTE(実質収支比率等に係る経年分析!I$48,"▲","-")),2)</f>
        <v>4.03</v>
      </c>
      <c r="F19" s="179">
        <f>ROUND(VALUE(SUBSTITUTE(実質収支比率等に係る経年分析!J$48,"▲","-")),2)</f>
        <v>3.94</v>
      </c>
    </row>
    <row r="20" spans="1:11" x14ac:dyDescent="0.2">
      <c r="A20" s="179" t="s">
        <v>55</v>
      </c>
      <c r="B20" s="179">
        <f>ROUND(VALUE(SUBSTITUTE(実質収支比率等に係る経年分析!F$47,"▲","-")),2)</f>
        <v>8.9700000000000006</v>
      </c>
      <c r="C20" s="179">
        <f>ROUND(VALUE(SUBSTITUTE(実質収支比率等に係る経年分析!G$47,"▲","-")),2)</f>
        <v>8.89</v>
      </c>
      <c r="D20" s="179">
        <f>ROUND(VALUE(SUBSTITUTE(実質収支比率等に係る経年分析!H$47,"▲","-")),2)</f>
        <v>9.81</v>
      </c>
      <c r="E20" s="179">
        <f>ROUND(VALUE(SUBSTITUTE(実質収支比率等に係る経年分析!I$47,"▲","-")),2)</f>
        <v>9.93</v>
      </c>
      <c r="F20" s="179">
        <f>ROUND(VALUE(SUBSTITUTE(実質収支比率等に係る経年分析!J$47,"▲","-")),2)</f>
        <v>8.42</v>
      </c>
    </row>
    <row r="21" spans="1:11" x14ac:dyDescent="0.2">
      <c r="A21" s="179" t="s">
        <v>56</v>
      </c>
      <c r="B21" s="179">
        <f>IF(ISNUMBER(VALUE(SUBSTITUTE(実質収支比率等に係る経年分析!F$49,"▲","-"))),ROUND(VALUE(SUBSTITUTE(実質収支比率等に係る経年分析!F$49,"▲","-")),2),NA())</f>
        <v>-9.99</v>
      </c>
      <c r="C21" s="179">
        <f>IF(ISNUMBER(VALUE(SUBSTITUTE(実質収支比率等に係る経年分析!G$49,"▲","-"))),ROUND(VALUE(SUBSTITUTE(実質収支比率等に係る経年分析!G$49,"▲","-")),2),NA())</f>
        <v>3.29</v>
      </c>
      <c r="D21" s="179">
        <f>IF(ISNUMBER(VALUE(SUBSTITUTE(実質収支比率等に係る経年分析!H$49,"▲","-"))),ROUND(VALUE(SUBSTITUTE(実質収支比率等に係る経年分析!H$49,"▲","-")),2),NA())</f>
        <v>-2.42</v>
      </c>
      <c r="E21" s="179">
        <f>IF(ISNUMBER(VALUE(SUBSTITUTE(実質収支比率等に係る経年分析!I$49,"▲","-"))),ROUND(VALUE(SUBSTITUTE(実質収支比率等に係る経年分析!I$49,"▲","-")),2),NA())</f>
        <v>-1.29</v>
      </c>
      <c r="F21" s="179">
        <f>IF(ISNUMBER(VALUE(SUBSTITUTE(実質収支比率等に係る経年分析!J$49,"▲","-"))),ROUND(VALUE(SUBSTITUTE(実質収支比率等に係る経年分析!J$49,"▲","-")),2),NA())</f>
        <v>-1.57</v>
      </c>
    </row>
    <row r="24" spans="1:11" x14ac:dyDescent="0.2">
      <c r="A24" s="149" t="s">
        <v>57</v>
      </c>
    </row>
    <row r="25" spans="1:11" x14ac:dyDescent="0.2">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2">
      <c r="A26" s="180"/>
      <c r="B26" s="180" t="s">
        <v>58</v>
      </c>
      <c r="C26" s="180" t="s">
        <v>59</v>
      </c>
      <c r="D26" s="180" t="s">
        <v>58</v>
      </c>
      <c r="E26" s="180" t="s">
        <v>59</v>
      </c>
      <c r="F26" s="180" t="s">
        <v>58</v>
      </c>
      <c r="G26" s="180" t="s">
        <v>59</v>
      </c>
      <c r="H26" s="180" t="s">
        <v>58</v>
      </c>
      <c r="I26" s="180" t="s">
        <v>59</v>
      </c>
      <c r="J26" s="180" t="s">
        <v>58</v>
      </c>
      <c r="K26" s="180" t="s">
        <v>59</v>
      </c>
    </row>
    <row r="27" spans="1:11" x14ac:dyDescent="0.2">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0.06</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0.02</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0.03</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0.01</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0.01</v>
      </c>
    </row>
    <row r="28" spans="1:11" x14ac:dyDescent="0.2">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2">
      <c r="A29" s="180" t="str">
        <f>IF(連結実質赤字比率に係る赤字・黒字の構成分析!C$41="",NA(),連結実質赤字比率に係る赤字・黒字の構成分析!C$41)</f>
        <v>居宅介護予防支援事業特別会計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0.05</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7.0000000000000007E-2</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0.04</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0.02</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0.01</v>
      </c>
    </row>
    <row r="30" spans="1:11" x14ac:dyDescent="0.2">
      <c r="A30" s="180" t="str">
        <f>IF(連結実質赤字比率に係る赤字・黒字の構成分析!C$40="",NA(),連結実質赤字比率に係る赤字・黒字の構成分析!C$40)</f>
        <v>後期高齢者医療特別会計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0.02</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0.02</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0.02</v>
      </c>
    </row>
    <row r="31" spans="1:11" x14ac:dyDescent="0.2">
      <c r="A31" s="180" t="str">
        <f>IF(連結実質赤字比率に係る赤字・黒字の構成分析!C$39="",NA(),連結実質赤字比率に係る赤字・黒字の構成分析!C$39)</f>
        <v>勝沼病院事業会計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0.34</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0.36</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0.42</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0.52</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0.57999999999999996</v>
      </c>
    </row>
    <row r="32" spans="1:11" x14ac:dyDescent="0.2">
      <c r="A32" s="180" t="str">
        <f>IF(連結実質赤字比率に係る赤字・黒字の構成分析!C$38="",NA(),連結実質赤字比率に係る赤字・黒字の構成分析!C$38)</f>
        <v>国民健康保険事業特別会計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0.2</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0.27</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1.05</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0.82</v>
      </c>
    </row>
    <row r="33" spans="1:16" x14ac:dyDescent="0.2">
      <c r="A33" s="180" t="str">
        <f>IF(連結実質赤字比率に係る赤字・黒字の構成分析!C$37="",NA(),連結実質赤字比率に係る赤字・黒字の構成分析!C$37)</f>
        <v>介護保険事業特別会計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0.06</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0.28999999999999998</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0.45</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0.81</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1.5</v>
      </c>
    </row>
    <row r="34" spans="1:16" x14ac:dyDescent="0.2">
      <c r="A34" s="180" t="str">
        <f>IF(連結実質赤字比率に係る赤字・黒字の構成分析!C$36="",NA(),連結実質赤字比率に係る赤字・黒字の構成分析!C$36)</f>
        <v>勝沼ぶどうの丘事業会計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2.6</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2.63</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2.2200000000000002</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2.16</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2.0499999999999998</v>
      </c>
    </row>
    <row r="35" spans="1:16" x14ac:dyDescent="0.2">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5.12</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8.36</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5.25</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4.03</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3.93</v>
      </c>
    </row>
    <row r="36" spans="1:16" x14ac:dyDescent="0.2">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10.15</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10.32</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10.23</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9.36</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8.82</v>
      </c>
    </row>
    <row r="39" spans="1:16" x14ac:dyDescent="0.2">
      <c r="A39" s="149" t="s">
        <v>60</v>
      </c>
    </row>
    <row r="40" spans="1:16" x14ac:dyDescent="0.2">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2">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2">
      <c r="A42" s="181" t="s">
        <v>63</v>
      </c>
      <c r="B42" s="181"/>
      <c r="C42" s="181"/>
      <c r="D42" s="181">
        <f>'実質公債費比率（分子）の構造'!K$52</f>
        <v>2090</v>
      </c>
      <c r="E42" s="181"/>
      <c r="F42" s="181"/>
      <c r="G42" s="181">
        <f>'実質公債費比率（分子）の構造'!L$52</f>
        <v>2063</v>
      </c>
      <c r="H42" s="181"/>
      <c r="I42" s="181"/>
      <c r="J42" s="181">
        <f>'実質公債費比率（分子）の構造'!M$52</f>
        <v>1983</v>
      </c>
      <c r="K42" s="181"/>
      <c r="L42" s="181"/>
      <c r="M42" s="181">
        <f>'実質公債費比率（分子）の構造'!N$52</f>
        <v>2092</v>
      </c>
      <c r="N42" s="181"/>
      <c r="O42" s="181"/>
      <c r="P42" s="181">
        <f>'実質公債費比率（分子）の構造'!O$52</f>
        <v>2173</v>
      </c>
    </row>
    <row r="43" spans="1:16" x14ac:dyDescent="0.2">
      <c r="A43" s="181" t="s">
        <v>64</v>
      </c>
      <c r="B43" s="181">
        <f>'実質公債費比率（分子）の構造'!K$51</f>
        <v>1</v>
      </c>
      <c r="C43" s="181"/>
      <c r="D43" s="181"/>
      <c r="E43" s="181">
        <f>'実質公債費比率（分子）の構造'!L$51</f>
        <v>1</v>
      </c>
      <c r="F43" s="181"/>
      <c r="G43" s="181"/>
      <c r="H43" s="181">
        <f>'実質公債費比率（分子）の構造'!M$51</f>
        <v>0</v>
      </c>
      <c r="I43" s="181"/>
      <c r="J43" s="181"/>
      <c r="K43" s="181">
        <f>'実質公債費比率（分子）の構造'!N$51</f>
        <v>0</v>
      </c>
      <c r="L43" s="181"/>
      <c r="M43" s="181"/>
      <c r="N43" s="181">
        <f>'実質公債費比率（分子）の構造'!O$51</f>
        <v>0</v>
      </c>
      <c r="O43" s="181"/>
      <c r="P43" s="181"/>
    </row>
    <row r="44" spans="1:16" x14ac:dyDescent="0.2">
      <c r="A44" s="181" t="s">
        <v>65</v>
      </c>
      <c r="B44" s="181">
        <f>'実質公債費比率（分子）の構造'!K$50</f>
        <v>123</v>
      </c>
      <c r="C44" s="181"/>
      <c r="D44" s="181"/>
      <c r="E44" s="181">
        <f>'実質公債費比率（分子）の構造'!L$50</f>
        <v>122</v>
      </c>
      <c r="F44" s="181"/>
      <c r="G44" s="181"/>
      <c r="H44" s="181">
        <f>'実質公債費比率（分子）の構造'!M$50</f>
        <v>98</v>
      </c>
      <c r="I44" s="181"/>
      <c r="J44" s="181"/>
      <c r="K44" s="181">
        <f>'実質公債費比率（分子）の構造'!N$50</f>
        <v>97</v>
      </c>
      <c r="L44" s="181"/>
      <c r="M44" s="181"/>
      <c r="N44" s="181">
        <f>'実質公債費比率（分子）の構造'!O$50</f>
        <v>210</v>
      </c>
      <c r="O44" s="181"/>
      <c r="P44" s="181"/>
    </row>
    <row r="45" spans="1:16" x14ac:dyDescent="0.2">
      <c r="A45" s="181" t="s">
        <v>66</v>
      </c>
      <c r="B45" s="181">
        <f>'実質公債費比率（分子）の構造'!K$49</f>
        <v>93</v>
      </c>
      <c r="C45" s="181"/>
      <c r="D45" s="181"/>
      <c r="E45" s="181">
        <f>'実質公債費比率（分子）の構造'!L$49</f>
        <v>105</v>
      </c>
      <c r="F45" s="181"/>
      <c r="G45" s="181"/>
      <c r="H45" s="181">
        <f>'実質公債費比率（分子）の構造'!M$49</f>
        <v>108</v>
      </c>
      <c r="I45" s="181"/>
      <c r="J45" s="181"/>
      <c r="K45" s="181">
        <f>'実質公債費比率（分子）の構造'!N$49</f>
        <v>130</v>
      </c>
      <c r="L45" s="181"/>
      <c r="M45" s="181"/>
      <c r="N45" s="181">
        <f>'実質公債費比率（分子）の構造'!O$49</f>
        <v>137</v>
      </c>
      <c r="O45" s="181"/>
      <c r="P45" s="181"/>
    </row>
    <row r="46" spans="1:16" x14ac:dyDescent="0.2">
      <c r="A46" s="181" t="s">
        <v>67</v>
      </c>
      <c r="B46" s="181">
        <f>'実質公債費比率（分子）の構造'!K$48</f>
        <v>700</v>
      </c>
      <c r="C46" s="181"/>
      <c r="D46" s="181"/>
      <c r="E46" s="181">
        <f>'実質公債費比率（分子）の構造'!L$48</f>
        <v>706</v>
      </c>
      <c r="F46" s="181"/>
      <c r="G46" s="181"/>
      <c r="H46" s="181">
        <f>'実質公債費比率（分子）の構造'!M$48</f>
        <v>713</v>
      </c>
      <c r="I46" s="181"/>
      <c r="J46" s="181"/>
      <c r="K46" s="181">
        <f>'実質公債費比率（分子）の構造'!N$48</f>
        <v>845</v>
      </c>
      <c r="L46" s="181"/>
      <c r="M46" s="181"/>
      <c r="N46" s="181">
        <f>'実質公債費比率（分子）の構造'!O$48</f>
        <v>861</v>
      </c>
      <c r="O46" s="181"/>
      <c r="P46" s="181"/>
    </row>
    <row r="47" spans="1:16" x14ac:dyDescent="0.2">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2">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2">
      <c r="A49" s="181" t="s">
        <v>70</v>
      </c>
      <c r="B49" s="181">
        <f>'実質公債費比率（分子）の構造'!K$45</f>
        <v>2252</v>
      </c>
      <c r="C49" s="181"/>
      <c r="D49" s="181"/>
      <c r="E49" s="181">
        <f>'実質公債費比率（分子）の構造'!L$45</f>
        <v>2120</v>
      </c>
      <c r="F49" s="181"/>
      <c r="G49" s="181"/>
      <c r="H49" s="181">
        <f>'実質公債費比率（分子）の構造'!M$45</f>
        <v>2166</v>
      </c>
      <c r="I49" s="181"/>
      <c r="J49" s="181"/>
      <c r="K49" s="181">
        <f>'実質公債費比率（分子）の構造'!N$45</f>
        <v>2191</v>
      </c>
      <c r="L49" s="181"/>
      <c r="M49" s="181"/>
      <c r="N49" s="181">
        <f>'実質公債費比率（分子）の構造'!O$45</f>
        <v>2286</v>
      </c>
      <c r="O49" s="181"/>
      <c r="P49" s="181"/>
    </row>
    <row r="50" spans="1:16" x14ac:dyDescent="0.2">
      <c r="A50" s="181" t="s">
        <v>71</v>
      </c>
      <c r="B50" s="181" t="e">
        <f>NA()</f>
        <v>#N/A</v>
      </c>
      <c r="C50" s="181">
        <f>IF(ISNUMBER('実質公債費比率（分子）の構造'!K$53),'実質公債費比率（分子）の構造'!K$53,NA())</f>
        <v>1079</v>
      </c>
      <c r="D50" s="181" t="e">
        <f>NA()</f>
        <v>#N/A</v>
      </c>
      <c r="E50" s="181" t="e">
        <f>NA()</f>
        <v>#N/A</v>
      </c>
      <c r="F50" s="181">
        <f>IF(ISNUMBER('実質公債費比率（分子）の構造'!L$53),'実質公債費比率（分子）の構造'!L$53,NA())</f>
        <v>991</v>
      </c>
      <c r="G50" s="181" t="e">
        <f>NA()</f>
        <v>#N/A</v>
      </c>
      <c r="H50" s="181" t="e">
        <f>NA()</f>
        <v>#N/A</v>
      </c>
      <c r="I50" s="181">
        <f>IF(ISNUMBER('実質公債費比率（分子）の構造'!M$53),'実質公債費比率（分子）の構造'!M$53,NA())</f>
        <v>1102</v>
      </c>
      <c r="J50" s="181" t="e">
        <f>NA()</f>
        <v>#N/A</v>
      </c>
      <c r="K50" s="181" t="e">
        <f>NA()</f>
        <v>#N/A</v>
      </c>
      <c r="L50" s="181">
        <f>IF(ISNUMBER('実質公債費比率（分子）の構造'!N$53),'実質公債費比率（分子）の構造'!N$53,NA())</f>
        <v>1171</v>
      </c>
      <c r="M50" s="181" t="e">
        <f>NA()</f>
        <v>#N/A</v>
      </c>
      <c r="N50" s="181" t="e">
        <f>NA()</f>
        <v>#N/A</v>
      </c>
      <c r="O50" s="181">
        <f>IF(ISNUMBER('実質公債費比率（分子）の構造'!O$53),'実質公債費比率（分子）の構造'!O$53,NA())</f>
        <v>1321</v>
      </c>
      <c r="P50" s="181" t="e">
        <f>NA()</f>
        <v>#N/A</v>
      </c>
    </row>
    <row r="53" spans="1:16" x14ac:dyDescent="0.2">
      <c r="A53" s="149" t="s">
        <v>72</v>
      </c>
    </row>
    <row r="54" spans="1:16" x14ac:dyDescent="0.2">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2">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2">
      <c r="A56" s="180" t="s">
        <v>43</v>
      </c>
      <c r="B56" s="180"/>
      <c r="C56" s="180"/>
      <c r="D56" s="180">
        <f>'将来負担比率（分子）の構造'!I$52</f>
        <v>24123</v>
      </c>
      <c r="E56" s="180"/>
      <c r="F56" s="180"/>
      <c r="G56" s="180">
        <f>'将来負担比率（分子）の構造'!J$52</f>
        <v>24330</v>
      </c>
      <c r="H56" s="180"/>
      <c r="I56" s="180"/>
      <c r="J56" s="180">
        <f>'将来負担比率（分子）の構造'!K$52</f>
        <v>24389</v>
      </c>
      <c r="K56" s="180"/>
      <c r="L56" s="180"/>
      <c r="M56" s="180">
        <f>'将来負担比率（分子）の構造'!L$52</f>
        <v>23536</v>
      </c>
      <c r="N56" s="180"/>
      <c r="O56" s="180"/>
      <c r="P56" s="180">
        <f>'将来負担比率（分子）の構造'!M$52</f>
        <v>22547</v>
      </c>
    </row>
    <row r="57" spans="1:16" x14ac:dyDescent="0.2">
      <c r="A57" s="180" t="s">
        <v>42</v>
      </c>
      <c r="B57" s="180"/>
      <c r="C57" s="180"/>
      <c r="D57" s="180">
        <f>'将来負担比率（分子）の構造'!I$51</f>
        <v>2209</v>
      </c>
      <c r="E57" s="180"/>
      <c r="F57" s="180"/>
      <c r="G57" s="180">
        <f>'将来負担比率（分子）の構造'!J$51</f>
        <v>2075</v>
      </c>
      <c r="H57" s="180"/>
      <c r="I57" s="180"/>
      <c r="J57" s="180">
        <f>'将来負担比率（分子）の構造'!K$51</f>
        <v>1358</v>
      </c>
      <c r="K57" s="180"/>
      <c r="L57" s="180"/>
      <c r="M57" s="180">
        <f>'将来負担比率（分子）の構造'!L$51</f>
        <v>712</v>
      </c>
      <c r="N57" s="180"/>
      <c r="O57" s="180"/>
      <c r="P57" s="180">
        <f>'将来負担比率（分子）の構造'!M$51</f>
        <v>100</v>
      </c>
    </row>
    <row r="58" spans="1:16" x14ac:dyDescent="0.2">
      <c r="A58" s="180" t="s">
        <v>41</v>
      </c>
      <c r="B58" s="180"/>
      <c r="C58" s="180"/>
      <c r="D58" s="180">
        <f>'将来負担比率（分子）の構造'!I$50</f>
        <v>2801</v>
      </c>
      <c r="E58" s="180"/>
      <c r="F58" s="180"/>
      <c r="G58" s="180">
        <f>'将来負担比率（分子）の構造'!J$50</f>
        <v>3141</v>
      </c>
      <c r="H58" s="180"/>
      <c r="I58" s="180"/>
      <c r="J58" s="180">
        <f>'将来負担比率（分子）の構造'!K$50</f>
        <v>3320</v>
      </c>
      <c r="K58" s="180"/>
      <c r="L58" s="180"/>
      <c r="M58" s="180">
        <f>'将来負担比率（分子）の構造'!L$50</f>
        <v>3271</v>
      </c>
      <c r="N58" s="180"/>
      <c r="O58" s="180"/>
      <c r="P58" s="180">
        <f>'将来負担比率（分子）の構造'!M$50</f>
        <v>3115</v>
      </c>
    </row>
    <row r="59" spans="1:16" x14ac:dyDescent="0.2">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2">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2">
      <c r="A61" s="180" t="s">
        <v>36</v>
      </c>
      <c r="B61" s="180">
        <f>'将来負担比率（分子）の構造'!I$46</f>
        <v>0</v>
      </c>
      <c r="C61" s="180"/>
      <c r="D61" s="180"/>
      <c r="E61" s="180">
        <f>'将来負担比率（分子）の構造'!J$46</f>
        <v>0</v>
      </c>
      <c r="F61" s="180"/>
      <c r="G61" s="180"/>
      <c r="H61" s="180">
        <f>'将来負担比率（分子）の構造'!K$46</f>
        <v>0</v>
      </c>
      <c r="I61" s="180"/>
      <c r="J61" s="180"/>
      <c r="K61" s="180">
        <f>'将来負担比率（分子）の構造'!L$46</f>
        <v>0</v>
      </c>
      <c r="L61" s="180"/>
      <c r="M61" s="180"/>
      <c r="N61" s="180">
        <f>'将来負担比率（分子）の構造'!M$46</f>
        <v>0</v>
      </c>
      <c r="O61" s="180"/>
      <c r="P61" s="180"/>
    </row>
    <row r="62" spans="1:16" x14ac:dyDescent="0.2">
      <c r="A62" s="180" t="s">
        <v>35</v>
      </c>
      <c r="B62" s="180">
        <f>'将来負担比率（分子）の構造'!I$45</f>
        <v>3079</v>
      </c>
      <c r="C62" s="180"/>
      <c r="D62" s="180"/>
      <c r="E62" s="180">
        <f>'将来負担比率（分子）の構造'!J$45</f>
        <v>3125</v>
      </c>
      <c r="F62" s="180"/>
      <c r="G62" s="180"/>
      <c r="H62" s="180">
        <f>'将来負担比率（分子）の構造'!K$45</f>
        <v>3031</v>
      </c>
      <c r="I62" s="180"/>
      <c r="J62" s="180"/>
      <c r="K62" s="180">
        <f>'将来負担比率（分子）の構造'!L$45</f>
        <v>2888</v>
      </c>
      <c r="L62" s="180"/>
      <c r="M62" s="180"/>
      <c r="N62" s="180">
        <f>'将来負担比率（分子）の構造'!M$45</f>
        <v>2840</v>
      </c>
      <c r="O62" s="180"/>
      <c r="P62" s="180"/>
    </row>
    <row r="63" spans="1:16" x14ac:dyDescent="0.2">
      <c r="A63" s="180" t="s">
        <v>34</v>
      </c>
      <c r="B63" s="180">
        <f>'将来負担比率（分子）の構造'!I$44</f>
        <v>1110</v>
      </c>
      <c r="C63" s="180"/>
      <c r="D63" s="180"/>
      <c r="E63" s="180">
        <f>'将来負担比率（分子）の構造'!J$44</f>
        <v>1657</v>
      </c>
      <c r="F63" s="180"/>
      <c r="G63" s="180"/>
      <c r="H63" s="180">
        <f>'将来負担比率（分子）の構造'!K$44</f>
        <v>2230</v>
      </c>
      <c r="I63" s="180"/>
      <c r="J63" s="180"/>
      <c r="K63" s="180">
        <f>'将来負担比率（分子）の構造'!L$44</f>
        <v>2124</v>
      </c>
      <c r="L63" s="180"/>
      <c r="M63" s="180"/>
      <c r="N63" s="180">
        <f>'将来負担比率（分子）の構造'!M$44</f>
        <v>2019</v>
      </c>
      <c r="O63" s="180"/>
      <c r="P63" s="180"/>
    </row>
    <row r="64" spans="1:16" x14ac:dyDescent="0.2">
      <c r="A64" s="180" t="s">
        <v>33</v>
      </c>
      <c r="B64" s="180">
        <f>'将来負担比率（分子）の構造'!I$43</f>
        <v>10334</v>
      </c>
      <c r="C64" s="180"/>
      <c r="D64" s="180"/>
      <c r="E64" s="180">
        <f>'将来負担比率（分子）の構造'!J$43</f>
        <v>10021</v>
      </c>
      <c r="F64" s="180"/>
      <c r="G64" s="180"/>
      <c r="H64" s="180">
        <f>'将来負担比率（分子）の構造'!K$43</f>
        <v>9630</v>
      </c>
      <c r="I64" s="180"/>
      <c r="J64" s="180"/>
      <c r="K64" s="180">
        <f>'将来負担比率（分子）の構造'!L$43</f>
        <v>9477</v>
      </c>
      <c r="L64" s="180"/>
      <c r="M64" s="180"/>
      <c r="N64" s="180">
        <f>'将来負担比率（分子）の構造'!M$43</f>
        <v>9210</v>
      </c>
      <c r="O64" s="180"/>
      <c r="P64" s="180"/>
    </row>
    <row r="65" spans="1:16" x14ac:dyDescent="0.2">
      <c r="A65" s="180" t="s">
        <v>32</v>
      </c>
      <c r="B65" s="180">
        <f>'将来負担比率（分子）の構造'!I$42</f>
        <v>964</v>
      </c>
      <c r="C65" s="180"/>
      <c r="D65" s="180"/>
      <c r="E65" s="180">
        <f>'将来負担比率（分子）の構造'!J$42</f>
        <v>851</v>
      </c>
      <c r="F65" s="180"/>
      <c r="G65" s="180"/>
      <c r="H65" s="180">
        <f>'将来負担比率（分子）の構造'!K$42</f>
        <v>761</v>
      </c>
      <c r="I65" s="180"/>
      <c r="J65" s="180"/>
      <c r="K65" s="180">
        <f>'将来負担比率（分子）の構造'!L$42</f>
        <v>671</v>
      </c>
      <c r="L65" s="180"/>
      <c r="M65" s="180"/>
      <c r="N65" s="180">
        <f>'将来負担比率（分子）の構造'!M$42</f>
        <v>463</v>
      </c>
      <c r="O65" s="180"/>
      <c r="P65" s="180"/>
    </row>
    <row r="66" spans="1:16" x14ac:dyDescent="0.2">
      <c r="A66" s="180" t="s">
        <v>31</v>
      </c>
      <c r="B66" s="180">
        <f>'将来負担比率（分子）の構造'!I$41</f>
        <v>24625</v>
      </c>
      <c r="C66" s="180"/>
      <c r="D66" s="180"/>
      <c r="E66" s="180">
        <f>'将来負担比率（分子）の構造'!J$41</f>
        <v>24738</v>
      </c>
      <c r="F66" s="180"/>
      <c r="G66" s="180"/>
      <c r="H66" s="180">
        <f>'将来負担比率（分子）の構造'!K$41</f>
        <v>24498</v>
      </c>
      <c r="I66" s="180"/>
      <c r="J66" s="180"/>
      <c r="K66" s="180">
        <f>'将来負担比率（分子）の構造'!L$41</f>
        <v>24000</v>
      </c>
      <c r="L66" s="180"/>
      <c r="M66" s="180"/>
      <c r="N66" s="180">
        <f>'将来負担比率（分子）の構造'!M$41</f>
        <v>23252</v>
      </c>
      <c r="O66" s="180"/>
      <c r="P66" s="180"/>
    </row>
    <row r="67" spans="1:16" x14ac:dyDescent="0.2">
      <c r="A67" s="180" t="s">
        <v>75</v>
      </c>
      <c r="B67" s="180" t="e">
        <f>NA()</f>
        <v>#N/A</v>
      </c>
      <c r="C67" s="180">
        <f>IF(ISNUMBER('将来負担比率（分子）の構造'!I$53), IF('将来負担比率（分子）の構造'!I$53 &lt; 0, 0, '将来負担比率（分子）の構造'!I$53), NA())</f>
        <v>10979</v>
      </c>
      <c r="D67" s="180" t="e">
        <f>NA()</f>
        <v>#N/A</v>
      </c>
      <c r="E67" s="180" t="e">
        <f>NA()</f>
        <v>#N/A</v>
      </c>
      <c r="F67" s="180">
        <f>IF(ISNUMBER('将来負担比率（分子）の構造'!J$53), IF('将来負担比率（分子）の構造'!J$53 &lt; 0, 0, '将来負担比率（分子）の構造'!J$53), NA())</f>
        <v>10845</v>
      </c>
      <c r="G67" s="180" t="e">
        <f>NA()</f>
        <v>#N/A</v>
      </c>
      <c r="H67" s="180" t="e">
        <f>NA()</f>
        <v>#N/A</v>
      </c>
      <c r="I67" s="180">
        <f>IF(ISNUMBER('将来負担比率（分子）の構造'!K$53), IF('将来負担比率（分子）の構造'!K$53 &lt; 0, 0, '将来負担比率（分子）の構造'!K$53), NA())</f>
        <v>11081</v>
      </c>
      <c r="J67" s="180" t="e">
        <f>NA()</f>
        <v>#N/A</v>
      </c>
      <c r="K67" s="180" t="e">
        <f>NA()</f>
        <v>#N/A</v>
      </c>
      <c r="L67" s="180">
        <f>IF(ISNUMBER('将来負担比率（分子）の構造'!L$53), IF('将来負担比率（分子）の構造'!L$53 &lt; 0, 0, '将来負担比率（分子）の構造'!L$53), NA())</f>
        <v>11641</v>
      </c>
      <c r="M67" s="180" t="e">
        <f>NA()</f>
        <v>#N/A</v>
      </c>
      <c r="N67" s="180" t="e">
        <f>NA()</f>
        <v>#N/A</v>
      </c>
      <c r="O67" s="180">
        <f>IF(ISNUMBER('将来負担比率（分子）の構造'!M$53), IF('将来負担比率（分子）の構造'!M$53 &lt; 0, 0, '将来負担比率（分子）の構造'!M$53), NA())</f>
        <v>12023</v>
      </c>
      <c r="P67" s="180" t="e">
        <f>NA()</f>
        <v>#N/A</v>
      </c>
    </row>
    <row r="70" spans="1:16" x14ac:dyDescent="0.2">
      <c r="A70" s="182" t="s">
        <v>76</v>
      </c>
      <c r="B70" s="182"/>
      <c r="C70" s="182"/>
      <c r="D70" s="182"/>
      <c r="E70" s="182"/>
      <c r="F70" s="182"/>
    </row>
    <row r="71" spans="1:16" x14ac:dyDescent="0.2">
      <c r="A71" s="183"/>
      <c r="B71" s="183" t="str">
        <f>基金残高に係る経年分析!F54</f>
        <v>H28</v>
      </c>
      <c r="C71" s="183" t="str">
        <f>基金残高に係る経年分析!G54</f>
        <v>H29</v>
      </c>
      <c r="D71" s="183" t="str">
        <f>基金残高に係る経年分析!H54</f>
        <v>H30</v>
      </c>
    </row>
    <row r="72" spans="1:16" x14ac:dyDescent="0.2">
      <c r="A72" s="183" t="s">
        <v>77</v>
      </c>
      <c r="B72" s="184">
        <f>基金残高に係る経年分析!F55</f>
        <v>998</v>
      </c>
      <c r="C72" s="184">
        <f>基金残高に係る経年分析!G55</f>
        <v>998</v>
      </c>
      <c r="D72" s="184">
        <f>基金残高に係る経年分析!H55</f>
        <v>848</v>
      </c>
    </row>
    <row r="73" spans="1:16" x14ac:dyDescent="0.2">
      <c r="A73" s="183" t="s">
        <v>78</v>
      </c>
      <c r="B73" s="184">
        <f>基金残高に係る経年分析!F56</f>
        <v>151</v>
      </c>
      <c r="C73" s="184">
        <f>基金残高に係る経年分析!G56</f>
        <v>151</v>
      </c>
      <c r="D73" s="184">
        <f>基金残高に係る経年分析!H56</f>
        <v>151</v>
      </c>
    </row>
    <row r="74" spans="1:16" x14ac:dyDescent="0.2">
      <c r="A74" s="183" t="s">
        <v>79</v>
      </c>
      <c r="B74" s="184">
        <f>基金残高に係る経年分析!F57</f>
        <v>2602</v>
      </c>
      <c r="C74" s="184">
        <f>基金残高に係る経年分析!G57</f>
        <v>2558</v>
      </c>
      <c r="D74" s="184">
        <f>基金残高に係る経年分析!H57</f>
        <v>2517</v>
      </c>
    </row>
  </sheetData>
  <sheetProtection algorithmName="SHA-512" hashValue="PihAqW2L86Lc7fBMoMlgiTEET2ohI6TaAVXdVcr1riS4GGTNT0TSEdHEuRXOzaNAE5Ao1PsbXetrD/UwSsKvyg==" saltValue="R47MYMAHSjvuOzb5pJotv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A2" workbookViewId="0">
      <selection activeCell="A39" sqref="A39"/>
    </sheetView>
  </sheetViews>
  <sheetFormatPr defaultColWidth="0" defaultRowHeight="11.25" customHeight="1" zeroHeight="1" x14ac:dyDescent="0.2"/>
  <cols>
    <col min="1" max="95" width="1.6640625" style="225" customWidth="1"/>
    <col min="96" max="133" width="1.6640625" style="241" customWidth="1"/>
    <col min="134" max="143" width="1.6640625" style="225" customWidth="1"/>
    <col min="144" max="16384" width="0" style="225" hidden="1"/>
  </cols>
  <sheetData>
    <row r="1" spans="2:143" ht="22.5" customHeight="1" thickBot="1" x14ac:dyDescent="0.25">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212</v>
      </c>
      <c r="DI1" s="794"/>
      <c r="DJ1" s="794"/>
      <c r="DK1" s="794"/>
      <c r="DL1" s="794"/>
      <c r="DM1" s="794"/>
      <c r="DN1" s="795"/>
      <c r="DO1" s="225"/>
      <c r="DP1" s="793" t="s">
        <v>213</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2">
      <c r="B2" s="226" t="s">
        <v>214</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2">
      <c r="B3" s="735" t="s">
        <v>215</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216</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217</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2">
      <c r="B4" s="735" t="s">
        <v>1</v>
      </c>
      <c r="C4" s="736"/>
      <c r="D4" s="736"/>
      <c r="E4" s="736"/>
      <c r="F4" s="736"/>
      <c r="G4" s="736"/>
      <c r="H4" s="736"/>
      <c r="I4" s="736"/>
      <c r="J4" s="736"/>
      <c r="K4" s="736"/>
      <c r="L4" s="736"/>
      <c r="M4" s="736"/>
      <c r="N4" s="736"/>
      <c r="O4" s="736"/>
      <c r="P4" s="736"/>
      <c r="Q4" s="737"/>
      <c r="R4" s="735" t="s">
        <v>218</v>
      </c>
      <c r="S4" s="736"/>
      <c r="T4" s="736"/>
      <c r="U4" s="736"/>
      <c r="V4" s="736"/>
      <c r="W4" s="736"/>
      <c r="X4" s="736"/>
      <c r="Y4" s="737"/>
      <c r="Z4" s="735" t="s">
        <v>219</v>
      </c>
      <c r="AA4" s="736"/>
      <c r="AB4" s="736"/>
      <c r="AC4" s="737"/>
      <c r="AD4" s="735" t="s">
        <v>220</v>
      </c>
      <c r="AE4" s="736"/>
      <c r="AF4" s="736"/>
      <c r="AG4" s="736"/>
      <c r="AH4" s="736"/>
      <c r="AI4" s="736"/>
      <c r="AJ4" s="736"/>
      <c r="AK4" s="737"/>
      <c r="AL4" s="735" t="s">
        <v>219</v>
      </c>
      <c r="AM4" s="736"/>
      <c r="AN4" s="736"/>
      <c r="AO4" s="737"/>
      <c r="AP4" s="796" t="s">
        <v>221</v>
      </c>
      <c r="AQ4" s="796"/>
      <c r="AR4" s="796"/>
      <c r="AS4" s="796"/>
      <c r="AT4" s="796"/>
      <c r="AU4" s="796"/>
      <c r="AV4" s="796"/>
      <c r="AW4" s="796"/>
      <c r="AX4" s="796"/>
      <c r="AY4" s="796"/>
      <c r="AZ4" s="796"/>
      <c r="BA4" s="796"/>
      <c r="BB4" s="796"/>
      <c r="BC4" s="796"/>
      <c r="BD4" s="796"/>
      <c r="BE4" s="796"/>
      <c r="BF4" s="796"/>
      <c r="BG4" s="796" t="s">
        <v>222</v>
      </c>
      <c r="BH4" s="796"/>
      <c r="BI4" s="796"/>
      <c r="BJ4" s="796"/>
      <c r="BK4" s="796"/>
      <c r="BL4" s="796"/>
      <c r="BM4" s="796"/>
      <c r="BN4" s="796"/>
      <c r="BO4" s="796" t="s">
        <v>219</v>
      </c>
      <c r="BP4" s="796"/>
      <c r="BQ4" s="796"/>
      <c r="BR4" s="796"/>
      <c r="BS4" s="796" t="s">
        <v>223</v>
      </c>
      <c r="BT4" s="796"/>
      <c r="BU4" s="796"/>
      <c r="BV4" s="796"/>
      <c r="BW4" s="796"/>
      <c r="BX4" s="796"/>
      <c r="BY4" s="796"/>
      <c r="BZ4" s="796"/>
      <c r="CA4" s="796"/>
      <c r="CB4" s="796"/>
      <c r="CD4" s="778" t="s">
        <v>224</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2">
      <c r="B5" s="760" t="s">
        <v>225</v>
      </c>
      <c r="C5" s="761"/>
      <c r="D5" s="761"/>
      <c r="E5" s="761"/>
      <c r="F5" s="761"/>
      <c r="G5" s="761"/>
      <c r="H5" s="761"/>
      <c r="I5" s="761"/>
      <c r="J5" s="761"/>
      <c r="K5" s="761"/>
      <c r="L5" s="761"/>
      <c r="M5" s="761"/>
      <c r="N5" s="761"/>
      <c r="O5" s="761"/>
      <c r="P5" s="761"/>
      <c r="Q5" s="762"/>
      <c r="R5" s="726">
        <v>4073034</v>
      </c>
      <c r="S5" s="727"/>
      <c r="T5" s="727"/>
      <c r="U5" s="727"/>
      <c r="V5" s="727"/>
      <c r="W5" s="727"/>
      <c r="X5" s="727"/>
      <c r="Y5" s="773"/>
      <c r="Z5" s="791">
        <v>23.6</v>
      </c>
      <c r="AA5" s="791"/>
      <c r="AB5" s="791"/>
      <c r="AC5" s="791"/>
      <c r="AD5" s="792">
        <v>4072992</v>
      </c>
      <c r="AE5" s="792"/>
      <c r="AF5" s="792"/>
      <c r="AG5" s="792"/>
      <c r="AH5" s="792"/>
      <c r="AI5" s="792"/>
      <c r="AJ5" s="792"/>
      <c r="AK5" s="792"/>
      <c r="AL5" s="774">
        <v>42.2</v>
      </c>
      <c r="AM5" s="743"/>
      <c r="AN5" s="743"/>
      <c r="AO5" s="775"/>
      <c r="AP5" s="760" t="s">
        <v>226</v>
      </c>
      <c r="AQ5" s="761"/>
      <c r="AR5" s="761"/>
      <c r="AS5" s="761"/>
      <c r="AT5" s="761"/>
      <c r="AU5" s="761"/>
      <c r="AV5" s="761"/>
      <c r="AW5" s="761"/>
      <c r="AX5" s="761"/>
      <c r="AY5" s="761"/>
      <c r="AZ5" s="761"/>
      <c r="BA5" s="761"/>
      <c r="BB5" s="761"/>
      <c r="BC5" s="761"/>
      <c r="BD5" s="761"/>
      <c r="BE5" s="761"/>
      <c r="BF5" s="762"/>
      <c r="BG5" s="661">
        <v>4052801</v>
      </c>
      <c r="BH5" s="664"/>
      <c r="BI5" s="664"/>
      <c r="BJ5" s="664"/>
      <c r="BK5" s="664"/>
      <c r="BL5" s="664"/>
      <c r="BM5" s="664"/>
      <c r="BN5" s="665"/>
      <c r="BO5" s="723">
        <v>99.5</v>
      </c>
      <c r="BP5" s="723"/>
      <c r="BQ5" s="723"/>
      <c r="BR5" s="723"/>
      <c r="BS5" s="724">
        <v>5840</v>
      </c>
      <c r="BT5" s="724"/>
      <c r="BU5" s="724"/>
      <c r="BV5" s="724"/>
      <c r="BW5" s="724"/>
      <c r="BX5" s="724"/>
      <c r="BY5" s="724"/>
      <c r="BZ5" s="724"/>
      <c r="CA5" s="724"/>
      <c r="CB5" s="765"/>
      <c r="CD5" s="778" t="s">
        <v>221</v>
      </c>
      <c r="CE5" s="779"/>
      <c r="CF5" s="779"/>
      <c r="CG5" s="779"/>
      <c r="CH5" s="779"/>
      <c r="CI5" s="779"/>
      <c r="CJ5" s="779"/>
      <c r="CK5" s="779"/>
      <c r="CL5" s="779"/>
      <c r="CM5" s="779"/>
      <c r="CN5" s="779"/>
      <c r="CO5" s="779"/>
      <c r="CP5" s="779"/>
      <c r="CQ5" s="780"/>
      <c r="CR5" s="778" t="s">
        <v>227</v>
      </c>
      <c r="CS5" s="779"/>
      <c r="CT5" s="779"/>
      <c r="CU5" s="779"/>
      <c r="CV5" s="779"/>
      <c r="CW5" s="779"/>
      <c r="CX5" s="779"/>
      <c r="CY5" s="780"/>
      <c r="CZ5" s="778" t="s">
        <v>219</v>
      </c>
      <c r="DA5" s="779"/>
      <c r="DB5" s="779"/>
      <c r="DC5" s="780"/>
      <c r="DD5" s="778" t="s">
        <v>228</v>
      </c>
      <c r="DE5" s="779"/>
      <c r="DF5" s="779"/>
      <c r="DG5" s="779"/>
      <c r="DH5" s="779"/>
      <c r="DI5" s="779"/>
      <c r="DJ5" s="779"/>
      <c r="DK5" s="779"/>
      <c r="DL5" s="779"/>
      <c r="DM5" s="779"/>
      <c r="DN5" s="779"/>
      <c r="DO5" s="779"/>
      <c r="DP5" s="780"/>
      <c r="DQ5" s="778" t="s">
        <v>229</v>
      </c>
      <c r="DR5" s="779"/>
      <c r="DS5" s="779"/>
      <c r="DT5" s="779"/>
      <c r="DU5" s="779"/>
      <c r="DV5" s="779"/>
      <c r="DW5" s="779"/>
      <c r="DX5" s="779"/>
      <c r="DY5" s="779"/>
      <c r="DZ5" s="779"/>
      <c r="EA5" s="779"/>
      <c r="EB5" s="779"/>
      <c r="EC5" s="780"/>
    </row>
    <row r="6" spans="2:143" ht="11.25" customHeight="1" x14ac:dyDescent="0.2">
      <c r="B6" s="658" t="s">
        <v>230</v>
      </c>
      <c r="C6" s="659"/>
      <c r="D6" s="659"/>
      <c r="E6" s="659"/>
      <c r="F6" s="659"/>
      <c r="G6" s="659"/>
      <c r="H6" s="659"/>
      <c r="I6" s="659"/>
      <c r="J6" s="659"/>
      <c r="K6" s="659"/>
      <c r="L6" s="659"/>
      <c r="M6" s="659"/>
      <c r="N6" s="659"/>
      <c r="O6" s="659"/>
      <c r="P6" s="659"/>
      <c r="Q6" s="660"/>
      <c r="R6" s="661">
        <v>114074</v>
      </c>
      <c r="S6" s="664"/>
      <c r="T6" s="664"/>
      <c r="U6" s="664"/>
      <c r="V6" s="664"/>
      <c r="W6" s="664"/>
      <c r="X6" s="664"/>
      <c r="Y6" s="665"/>
      <c r="Z6" s="723">
        <v>0.7</v>
      </c>
      <c r="AA6" s="723"/>
      <c r="AB6" s="723"/>
      <c r="AC6" s="723"/>
      <c r="AD6" s="724">
        <v>114074</v>
      </c>
      <c r="AE6" s="724"/>
      <c r="AF6" s="724"/>
      <c r="AG6" s="724"/>
      <c r="AH6" s="724"/>
      <c r="AI6" s="724"/>
      <c r="AJ6" s="724"/>
      <c r="AK6" s="724"/>
      <c r="AL6" s="666">
        <v>1.2</v>
      </c>
      <c r="AM6" s="667"/>
      <c r="AN6" s="667"/>
      <c r="AO6" s="725"/>
      <c r="AP6" s="658" t="s">
        <v>231</v>
      </c>
      <c r="AQ6" s="659"/>
      <c r="AR6" s="659"/>
      <c r="AS6" s="659"/>
      <c r="AT6" s="659"/>
      <c r="AU6" s="659"/>
      <c r="AV6" s="659"/>
      <c r="AW6" s="659"/>
      <c r="AX6" s="659"/>
      <c r="AY6" s="659"/>
      <c r="AZ6" s="659"/>
      <c r="BA6" s="659"/>
      <c r="BB6" s="659"/>
      <c r="BC6" s="659"/>
      <c r="BD6" s="659"/>
      <c r="BE6" s="659"/>
      <c r="BF6" s="660"/>
      <c r="BG6" s="661">
        <v>4052801</v>
      </c>
      <c r="BH6" s="664"/>
      <c r="BI6" s="664"/>
      <c r="BJ6" s="664"/>
      <c r="BK6" s="664"/>
      <c r="BL6" s="664"/>
      <c r="BM6" s="664"/>
      <c r="BN6" s="665"/>
      <c r="BO6" s="723">
        <v>99.5</v>
      </c>
      <c r="BP6" s="723"/>
      <c r="BQ6" s="723"/>
      <c r="BR6" s="723"/>
      <c r="BS6" s="724">
        <v>5840</v>
      </c>
      <c r="BT6" s="724"/>
      <c r="BU6" s="724"/>
      <c r="BV6" s="724"/>
      <c r="BW6" s="724"/>
      <c r="BX6" s="724"/>
      <c r="BY6" s="724"/>
      <c r="BZ6" s="724"/>
      <c r="CA6" s="724"/>
      <c r="CB6" s="765"/>
      <c r="CD6" s="732" t="s">
        <v>232</v>
      </c>
      <c r="CE6" s="733"/>
      <c r="CF6" s="733"/>
      <c r="CG6" s="733"/>
      <c r="CH6" s="733"/>
      <c r="CI6" s="733"/>
      <c r="CJ6" s="733"/>
      <c r="CK6" s="733"/>
      <c r="CL6" s="733"/>
      <c r="CM6" s="733"/>
      <c r="CN6" s="733"/>
      <c r="CO6" s="733"/>
      <c r="CP6" s="733"/>
      <c r="CQ6" s="734"/>
      <c r="CR6" s="661">
        <v>176589</v>
      </c>
      <c r="CS6" s="664"/>
      <c r="CT6" s="664"/>
      <c r="CU6" s="664"/>
      <c r="CV6" s="664"/>
      <c r="CW6" s="664"/>
      <c r="CX6" s="664"/>
      <c r="CY6" s="665"/>
      <c r="CZ6" s="774">
        <v>1.1000000000000001</v>
      </c>
      <c r="DA6" s="743"/>
      <c r="DB6" s="743"/>
      <c r="DC6" s="777"/>
      <c r="DD6" s="669" t="s">
        <v>233</v>
      </c>
      <c r="DE6" s="664"/>
      <c r="DF6" s="664"/>
      <c r="DG6" s="664"/>
      <c r="DH6" s="664"/>
      <c r="DI6" s="664"/>
      <c r="DJ6" s="664"/>
      <c r="DK6" s="664"/>
      <c r="DL6" s="664"/>
      <c r="DM6" s="664"/>
      <c r="DN6" s="664"/>
      <c r="DO6" s="664"/>
      <c r="DP6" s="665"/>
      <c r="DQ6" s="669">
        <v>176589</v>
      </c>
      <c r="DR6" s="664"/>
      <c r="DS6" s="664"/>
      <c r="DT6" s="664"/>
      <c r="DU6" s="664"/>
      <c r="DV6" s="664"/>
      <c r="DW6" s="664"/>
      <c r="DX6" s="664"/>
      <c r="DY6" s="664"/>
      <c r="DZ6" s="664"/>
      <c r="EA6" s="664"/>
      <c r="EB6" s="664"/>
      <c r="EC6" s="704"/>
    </row>
    <row r="7" spans="2:143" ht="11.25" customHeight="1" x14ac:dyDescent="0.2">
      <c r="B7" s="658" t="s">
        <v>234</v>
      </c>
      <c r="C7" s="659"/>
      <c r="D7" s="659"/>
      <c r="E7" s="659"/>
      <c r="F7" s="659"/>
      <c r="G7" s="659"/>
      <c r="H7" s="659"/>
      <c r="I7" s="659"/>
      <c r="J7" s="659"/>
      <c r="K7" s="659"/>
      <c r="L7" s="659"/>
      <c r="M7" s="659"/>
      <c r="N7" s="659"/>
      <c r="O7" s="659"/>
      <c r="P7" s="659"/>
      <c r="Q7" s="660"/>
      <c r="R7" s="661">
        <v>5899</v>
      </c>
      <c r="S7" s="664"/>
      <c r="T7" s="664"/>
      <c r="U7" s="664"/>
      <c r="V7" s="664"/>
      <c r="W7" s="664"/>
      <c r="X7" s="664"/>
      <c r="Y7" s="665"/>
      <c r="Z7" s="723">
        <v>0</v>
      </c>
      <c r="AA7" s="723"/>
      <c r="AB7" s="723"/>
      <c r="AC7" s="723"/>
      <c r="AD7" s="724">
        <v>5899</v>
      </c>
      <c r="AE7" s="724"/>
      <c r="AF7" s="724"/>
      <c r="AG7" s="724"/>
      <c r="AH7" s="724"/>
      <c r="AI7" s="724"/>
      <c r="AJ7" s="724"/>
      <c r="AK7" s="724"/>
      <c r="AL7" s="666">
        <v>0.1</v>
      </c>
      <c r="AM7" s="667"/>
      <c r="AN7" s="667"/>
      <c r="AO7" s="725"/>
      <c r="AP7" s="658" t="s">
        <v>235</v>
      </c>
      <c r="AQ7" s="659"/>
      <c r="AR7" s="659"/>
      <c r="AS7" s="659"/>
      <c r="AT7" s="659"/>
      <c r="AU7" s="659"/>
      <c r="AV7" s="659"/>
      <c r="AW7" s="659"/>
      <c r="AX7" s="659"/>
      <c r="AY7" s="659"/>
      <c r="AZ7" s="659"/>
      <c r="BA7" s="659"/>
      <c r="BB7" s="659"/>
      <c r="BC7" s="659"/>
      <c r="BD7" s="659"/>
      <c r="BE7" s="659"/>
      <c r="BF7" s="660"/>
      <c r="BG7" s="661">
        <v>1577970</v>
      </c>
      <c r="BH7" s="664"/>
      <c r="BI7" s="664"/>
      <c r="BJ7" s="664"/>
      <c r="BK7" s="664"/>
      <c r="BL7" s="664"/>
      <c r="BM7" s="664"/>
      <c r="BN7" s="665"/>
      <c r="BO7" s="723">
        <v>38.700000000000003</v>
      </c>
      <c r="BP7" s="723"/>
      <c r="BQ7" s="723"/>
      <c r="BR7" s="723"/>
      <c r="BS7" s="724">
        <v>5840</v>
      </c>
      <c r="BT7" s="724"/>
      <c r="BU7" s="724"/>
      <c r="BV7" s="724"/>
      <c r="BW7" s="724"/>
      <c r="BX7" s="724"/>
      <c r="BY7" s="724"/>
      <c r="BZ7" s="724"/>
      <c r="CA7" s="724"/>
      <c r="CB7" s="765"/>
      <c r="CD7" s="705" t="s">
        <v>236</v>
      </c>
      <c r="CE7" s="702"/>
      <c r="CF7" s="702"/>
      <c r="CG7" s="702"/>
      <c r="CH7" s="702"/>
      <c r="CI7" s="702"/>
      <c r="CJ7" s="702"/>
      <c r="CK7" s="702"/>
      <c r="CL7" s="702"/>
      <c r="CM7" s="702"/>
      <c r="CN7" s="702"/>
      <c r="CO7" s="702"/>
      <c r="CP7" s="702"/>
      <c r="CQ7" s="703"/>
      <c r="CR7" s="661">
        <v>2978720</v>
      </c>
      <c r="CS7" s="664"/>
      <c r="CT7" s="664"/>
      <c r="CU7" s="664"/>
      <c r="CV7" s="664"/>
      <c r="CW7" s="664"/>
      <c r="CX7" s="664"/>
      <c r="CY7" s="665"/>
      <c r="CZ7" s="723">
        <v>17.7</v>
      </c>
      <c r="DA7" s="723"/>
      <c r="DB7" s="723"/>
      <c r="DC7" s="723"/>
      <c r="DD7" s="669">
        <v>63277</v>
      </c>
      <c r="DE7" s="664"/>
      <c r="DF7" s="664"/>
      <c r="DG7" s="664"/>
      <c r="DH7" s="664"/>
      <c r="DI7" s="664"/>
      <c r="DJ7" s="664"/>
      <c r="DK7" s="664"/>
      <c r="DL7" s="664"/>
      <c r="DM7" s="664"/>
      <c r="DN7" s="664"/>
      <c r="DO7" s="664"/>
      <c r="DP7" s="665"/>
      <c r="DQ7" s="669">
        <v>1970629</v>
      </c>
      <c r="DR7" s="664"/>
      <c r="DS7" s="664"/>
      <c r="DT7" s="664"/>
      <c r="DU7" s="664"/>
      <c r="DV7" s="664"/>
      <c r="DW7" s="664"/>
      <c r="DX7" s="664"/>
      <c r="DY7" s="664"/>
      <c r="DZ7" s="664"/>
      <c r="EA7" s="664"/>
      <c r="EB7" s="664"/>
      <c r="EC7" s="704"/>
    </row>
    <row r="8" spans="2:143" ht="11.25" customHeight="1" x14ac:dyDescent="0.2">
      <c r="B8" s="658" t="s">
        <v>237</v>
      </c>
      <c r="C8" s="659"/>
      <c r="D8" s="659"/>
      <c r="E8" s="659"/>
      <c r="F8" s="659"/>
      <c r="G8" s="659"/>
      <c r="H8" s="659"/>
      <c r="I8" s="659"/>
      <c r="J8" s="659"/>
      <c r="K8" s="659"/>
      <c r="L8" s="659"/>
      <c r="M8" s="659"/>
      <c r="N8" s="659"/>
      <c r="O8" s="659"/>
      <c r="P8" s="659"/>
      <c r="Q8" s="660"/>
      <c r="R8" s="661">
        <v>12405</v>
      </c>
      <c r="S8" s="664"/>
      <c r="T8" s="664"/>
      <c r="U8" s="664"/>
      <c r="V8" s="664"/>
      <c r="W8" s="664"/>
      <c r="X8" s="664"/>
      <c r="Y8" s="665"/>
      <c r="Z8" s="723">
        <v>0.1</v>
      </c>
      <c r="AA8" s="723"/>
      <c r="AB8" s="723"/>
      <c r="AC8" s="723"/>
      <c r="AD8" s="724">
        <v>12405</v>
      </c>
      <c r="AE8" s="724"/>
      <c r="AF8" s="724"/>
      <c r="AG8" s="724"/>
      <c r="AH8" s="724"/>
      <c r="AI8" s="724"/>
      <c r="AJ8" s="724"/>
      <c r="AK8" s="724"/>
      <c r="AL8" s="666">
        <v>0.1</v>
      </c>
      <c r="AM8" s="667"/>
      <c r="AN8" s="667"/>
      <c r="AO8" s="725"/>
      <c r="AP8" s="658" t="s">
        <v>238</v>
      </c>
      <c r="AQ8" s="659"/>
      <c r="AR8" s="659"/>
      <c r="AS8" s="659"/>
      <c r="AT8" s="659"/>
      <c r="AU8" s="659"/>
      <c r="AV8" s="659"/>
      <c r="AW8" s="659"/>
      <c r="AX8" s="659"/>
      <c r="AY8" s="659"/>
      <c r="AZ8" s="659"/>
      <c r="BA8" s="659"/>
      <c r="BB8" s="659"/>
      <c r="BC8" s="659"/>
      <c r="BD8" s="659"/>
      <c r="BE8" s="659"/>
      <c r="BF8" s="660"/>
      <c r="BG8" s="661">
        <v>57265</v>
      </c>
      <c r="BH8" s="664"/>
      <c r="BI8" s="664"/>
      <c r="BJ8" s="664"/>
      <c r="BK8" s="664"/>
      <c r="BL8" s="664"/>
      <c r="BM8" s="664"/>
      <c r="BN8" s="665"/>
      <c r="BO8" s="723">
        <v>1.4</v>
      </c>
      <c r="BP8" s="723"/>
      <c r="BQ8" s="723"/>
      <c r="BR8" s="723"/>
      <c r="BS8" s="669" t="s">
        <v>174</v>
      </c>
      <c r="BT8" s="664"/>
      <c r="BU8" s="664"/>
      <c r="BV8" s="664"/>
      <c r="BW8" s="664"/>
      <c r="BX8" s="664"/>
      <c r="BY8" s="664"/>
      <c r="BZ8" s="664"/>
      <c r="CA8" s="664"/>
      <c r="CB8" s="704"/>
      <c r="CD8" s="705" t="s">
        <v>239</v>
      </c>
      <c r="CE8" s="702"/>
      <c r="CF8" s="702"/>
      <c r="CG8" s="702"/>
      <c r="CH8" s="702"/>
      <c r="CI8" s="702"/>
      <c r="CJ8" s="702"/>
      <c r="CK8" s="702"/>
      <c r="CL8" s="702"/>
      <c r="CM8" s="702"/>
      <c r="CN8" s="702"/>
      <c r="CO8" s="702"/>
      <c r="CP8" s="702"/>
      <c r="CQ8" s="703"/>
      <c r="CR8" s="661">
        <v>4874676</v>
      </c>
      <c r="CS8" s="664"/>
      <c r="CT8" s="664"/>
      <c r="CU8" s="664"/>
      <c r="CV8" s="664"/>
      <c r="CW8" s="664"/>
      <c r="CX8" s="664"/>
      <c r="CY8" s="665"/>
      <c r="CZ8" s="723">
        <v>29</v>
      </c>
      <c r="DA8" s="723"/>
      <c r="DB8" s="723"/>
      <c r="DC8" s="723"/>
      <c r="DD8" s="669">
        <v>51875</v>
      </c>
      <c r="DE8" s="664"/>
      <c r="DF8" s="664"/>
      <c r="DG8" s="664"/>
      <c r="DH8" s="664"/>
      <c r="DI8" s="664"/>
      <c r="DJ8" s="664"/>
      <c r="DK8" s="664"/>
      <c r="DL8" s="664"/>
      <c r="DM8" s="664"/>
      <c r="DN8" s="664"/>
      <c r="DO8" s="664"/>
      <c r="DP8" s="665"/>
      <c r="DQ8" s="669">
        <v>2475832</v>
      </c>
      <c r="DR8" s="664"/>
      <c r="DS8" s="664"/>
      <c r="DT8" s="664"/>
      <c r="DU8" s="664"/>
      <c r="DV8" s="664"/>
      <c r="DW8" s="664"/>
      <c r="DX8" s="664"/>
      <c r="DY8" s="664"/>
      <c r="DZ8" s="664"/>
      <c r="EA8" s="664"/>
      <c r="EB8" s="664"/>
      <c r="EC8" s="704"/>
    </row>
    <row r="9" spans="2:143" ht="11.25" customHeight="1" x14ac:dyDescent="0.2">
      <c r="B9" s="658" t="s">
        <v>240</v>
      </c>
      <c r="C9" s="659"/>
      <c r="D9" s="659"/>
      <c r="E9" s="659"/>
      <c r="F9" s="659"/>
      <c r="G9" s="659"/>
      <c r="H9" s="659"/>
      <c r="I9" s="659"/>
      <c r="J9" s="659"/>
      <c r="K9" s="659"/>
      <c r="L9" s="659"/>
      <c r="M9" s="659"/>
      <c r="N9" s="659"/>
      <c r="O9" s="659"/>
      <c r="P9" s="659"/>
      <c r="Q9" s="660"/>
      <c r="R9" s="661">
        <v>10405</v>
      </c>
      <c r="S9" s="664"/>
      <c r="T9" s="664"/>
      <c r="U9" s="664"/>
      <c r="V9" s="664"/>
      <c r="W9" s="664"/>
      <c r="X9" s="664"/>
      <c r="Y9" s="665"/>
      <c r="Z9" s="723">
        <v>0.1</v>
      </c>
      <c r="AA9" s="723"/>
      <c r="AB9" s="723"/>
      <c r="AC9" s="723"/>
      <c r="AD9" s="724">
        <v>10405</v>
      </c>
      <c r="AE9" s="724"/>
      <c r="AF9" s="724"/>
      <c r="AG9" s="724"/>
      <c r="AH9" s="724"/>
      <c r="AI9" s="724"/>
      <c r="AJ9" s="724"/>
      <c r="AK9" s="724"/>
      <c r="AL9" s="666">
        <v>0.1</v>
      </c>
      <c r="AM9" s="667"/>
      <c r="AN9" s="667"/>
      <c r="AO9" s="725"/>
      <c r="AP9" s="658" t="s">
        <v>241</v>
      </c>
      <c r="AQ9" s="659"/>
      <c r="AR9" s="659"/>
      <c r="AS9" s="659"/>
      <c r="AT9" s="659"/>
      <c r="AU9" s="659"/>
      <c r="AV9" s="659"/>
      <c r="AW9" s="659"/>
      <c r="AX9" s="659"/>
      <c r="AY9" s="659"/>
      <c r="AZ9" s="659"/>
      <c r="BA9" s="659"/>
      <c r="BB9" s="659"/>
      <c r="BC9" s="659"/>
      <c r="BD9" s="659"/>
      <c r="BE9" s="659"/>
      <c r="BF9" s="660"/>
      <c r="BG9" s="661">
        <v>1379729</v>
      </c>
      <c r="BH9" s="664"/>
      <c r="BI9" s="664"/>
      <c r="BJ9" s="664"/>
      <c r="BK9" s="664"/>
      <c r="BL9" s="664"/>
      <c r="BM9" s="664"/>
      <c r="BN9" s="665"/>
      <c r="BO9" s="723">
        <v>33.9</v>
      </c>
      <c r="BP9" s="723"/>
      <c r="BQ9" s="723"/>
      <c r="BR9" s="723"/>
      <c r="BS9" s="669" t="s">
        <v>174</v>
      </c>
      <c r="BT9" s="664"/>
      <c r="BU9" s="664"/>
      <c r="BV9" s="664"/>
      <c r="BW9" s="664"/>
      <c r="BX9" s="664"/>
      <c r="BY9" s="664"/>
      <c r="BZ9" s="664"/>
      <c r="CA9" s="664"/>
      <c r="CB9" s="704"/>
      <c r="CD9" s="705" t="s">
        <v>242</v>
      </c>
      <c r="CE9" s="702"/>
      <c r="CF9" s="702"/>
      <c r="CG9" s="702"/>
      <c r="CH9" s="702"/>
      <c r="CI9" s="702"/>
      <c r="CJ9" s="702"/>
      <c r="CK9" s="702"/>
      <c r="CL9" s="702"/>
      <c r="CM9" s="702"/>
      <c r="CN9" s="702"/>
      <c r="CO9" s="702"/>
      <c r="CP9" s="702"/>
      <c r="CQ9" s="703"/>
      <c r="CR9" s="661">
        <v>1285526</v>
      </c>
      <c r="CS9" s="664"/>
      <c r="CT9" s="664"/>
      <c r="CU9" s="664"/>
      <c r="CV9" s="664"/>
      <c r="CW9" s="664"/>
      <c r="CX9" s="664"/>
      <c r="CY9" s="665"/>
      <c r="CZ9" s="723">
        <v>7.6</v>
      </c>
      <c r="DA9" s="723"/>
      <c r="DB9" s="723"/>
      <c r="DC9" s="723"/>
      <c r="DD9" s="669">
        <v>137682</v>
      </c>
      <c r="DE9" s="664"/>
      <c r="DF9" s="664"/>
      <c r="DG9" s="664"/>
      <c r="DH9" s="664"/>
      <c r="DI9" s="664"/>
      <c r="DJ9" s="664"/>
      <c r="DK9" s="664"/>
      <c r="DL9" s="664"/>
      <c r="DM9" s="664"/>
      <c r="DN9" s="664"/>
      <c r="DO9" s="664"/>
      <c r="DP9" s="665"/>
      <c r="DQ9" s="669">
        <v>1010069</v>
      </c>
      <c r="DR9" s="664"/>
      <c r="DS9" s="664"/>
      <c r="DT9" s="664"/>
      <c r="DU9" s="664"/>
      <c r="DV9" s="664"/>
      <c r="DW9" s="664"/>
      <c r="DX9" s="664"/>
      <c r="DY9" s="664"/>
      <c r="DZ9" s="664"/>
      <c r="EA9" s="664"/>
      <c r="EB9" s="664"/>
      <c r="EC9" s="704"/>
    </row>
    <row r="10" spans="2:143" ht="11.25" customHeight="1" x14ac:dyDescent="0.2">
      <c r="B10" s="658" t="s">
        <v>243</v>
      </c>
      <c r="C10" s="659"/>
      <c r="D10" s="659"/>
      <c r="E10" s="659"/>
      <c r="F10" s="659"/>
      <c r="G10" s="659"/>
      <c r="H10" s="659"/>
      <c r="I10" s="659"/>
      <c r="J10" s="659"/>
      <c r="K10" s="659"/>
      <c r="L10" s="659"/>
      <c r="M10" s="659"/>
      <c r="N10" s="659"/>
      <c r="O10" s="659"/>
      <c r="P10" s="659"/>
      <c r="Q10" s="660"/>
      <c r="R10" s="661" t="s">
        <v>174</v>
      </c>
      <c r="S10" s="664"/>
      <c r="T10" s="664"/>
      <c r="U10" s="664"/>
      <c r="V10" s="664"/>
      <c r="W10" s="664"/>
      <c r="X10" s="664"/>
      <c r="Y10" s="665"/>
      <c r="Z10" s="723" t="s">
        <v>233</v>
      </c>
      <c r="AA10" s="723"/>
      <c r="AB10" s="723"/>
      <c r="AC10" s="723"/>
      <c r="AD10" s="724" t="s">
        <v>174</v>
      </c>
      <c r="AE10" s="724"/>
      <c r="AF10" s="724"/>
      <c r="AG10" s="724"/>
      <c r="AH10" s="724"/>
      <c r="AI10" s="724"/>
      <c r="AJ10" s="724"/>
      <c r="AK10" s="724"/>
      <c r="AL10" s="666" t="s">
        <v>174</v>
      </c>
      <c r="AM10" s="667"/>
      <c r="AN10" s="667"/>
      <c r="AO10" s="725"/>
      <c r="AP10" s="658" t="s">
        <v>244</v>
      </c>
      <c r="AQ10" s="659"/>
      <c r="AR10" s="659"/>
      <c r="AS10" s="659"/>
      <c r="AT10" s="659"/>
      <c r="AU10" s="659"/>
      <c r="AV10" s="659"/>
      <c r="AW10" s="659"/>
      <c r="AX10" s="659"/>
      <c r="AY10" s="659"/>
      <c r="AZ10" s="659"/>
      <c r="BA10" s="659"/>
      <c r="BB10" s="659"/>
      <c r="BC10" s="659"/>
      <c r="BD10" s="659"/>
      <c r="BE10" s="659"/>
      <c r="BF10" s="660"/>
      <c r="BG10" s="661">
        <v>65171</v>
      </c>
      <c r="BH10" s="664"/>
      <c r="BI10" s="664"/>
      <c r="BJ10" s="664"/>
      <c r="BK10" s="664"/>
      <c r="BL10" s="664"/>
      <c r="BM10" s="664"/>
      <c r="BN10" s="665"/>
      <c r="BO10" s="723">
        <v>1.6</v>
      </c>
      <c r="BP10" s="723"/>
      <c r="BQ10" s="723"/>
      <c r="BR10" s="723"/>
      <c r="BS10" s="669" t="s">
        <v>174</v>
      </c>
      <c r="BT10" s="664"/>
      <c r="BU10" s="664"/>
      <c r="BV10" s="664"/>
      <c r="BW10" s="664"/>
      <c r="BX10" s="664"/>
      <c r="BY10" s="664"/>
      <c r="BZ10" s="664"/>
      <c r="CA10" s="664"/>
      <c r="CB10" s="704"/>
      <c r="CD10" s="705" t="s">
        <v>245</v>
      </c>
      <c r="CE10" s="702"/>
      <c r="CF10" s="702"/>
      <c r="CG10" s="702"/>
      <c r="CH10" s="702"/>
      <c r="CI10" s="702"/>
      <c r="CJ10" s="702"/>
      <c r="CK10" s="702"/>
      <c r="CL10" s="702"/>
      <c r="CM10" s="702"/>
      <c r="CN10" s="702"/>
      <c r="CO10" s="702"/>
      <c r="CP10" s="702"/>
      <c r="CQ10" s="703"/>
      <c r="CR10" s="661">
        <v>25507</v>
      </c>
      <c r="CS10" s="664"/>
      <c r="CT10" s="664"/>
      <c r="CU10" s="664"/>
      <c r="CV10" s="664"/>
      <c r="CW10" s="664"/>
      <c r="CX10" s="664"/>
      <c r="CY10" s="665"/>
      <c r="CZ10" s="723">
        <v>0.2</v>
      </c>
      <c r="DA10" s="723"/>
      <c r="DB10" s="723"/>
      <c r="DC10" s="723"/>
      <c r="DD10" s="669" t="s">
        <v>246</v>
      </c>
      <c r="DE10" s="664"/>
      <c r="DF10" s="664"/>
      <c r="DG10" s="664"/>
      <c r="DH10" s="664"/>
      <c r="DI10" s="664"/>
      <c r="DJ10" s="664"/>
      <c r="DK10" s="664"/>
      <c r="DL10" s="664"/>
      <c r="DM10" s="664"/>
      <c r="DN10" s="664"/>
      <c r="DO10" s="664"/>
      <c r="DP10" s="665"/>
      <c r="DQ10" s="669">
        <v>14678</v>
      </c>
      <c r="DR10" s="664"/>
      <c r="DS10" s="664"/>
      <c r="DT10" s="664"/>
      <c r="DU10" s="664"/>
      <c r="DV10" s="664"/>
      <c r="DW10" s="664"/>
      <c r="DX10" s="664"/>
      <c r="DY10" s="664"/>
      <c r="DZ10" s="664"/>
      <c r="EA10" s="664"/>
      <c r="EB10" s="664"/>
      <c r="EC10" s="704"/>
    </row>
    <row r="11" spans="2:143" ht="11.25" customHeight="1" x14ac:dyDescent="0.2">
      <c r="B11" s="658" t="s">
        <v>247</v>
      </c>
      <c r="C11" s="659"/>
      <c r="D11" s="659"/>
      <c r="E11" s="659"/>
      <c r="F11" s="659"/>
      <c r="G11" s="659"/>
      <c r="H11" s="659"/>
      <c r="I11" s="659"/>
      <c r="J11" s="659"/>
      <c r="K11" s="659"/>
      <c r="L11" s="659"/>
      <c r="M11" s="659"/>
      <c r="N11" s="659"/>
      <c r="O11" s="659"/>
      <c r="P11" s="659"/>
      <c r="Q11" s="660"/>
      <c r="R11" s="661" t="s">
        <v>174</v>
      </c>
      <c r="S11" s="664"/>
      <c r="T11" s="664"/>
      <c r="U11" s="664"/>
      <c r="V11" s="664"/>
      <c r="W11" s="664"/>
      <c r="X11" s="664"/>
      <c r="Y11" s="665"/>
      <c r="Z11" s="723" t="s">
        <v>233</v>
      </c>
      <c r="AA11" s="723"/>
      <c r="AB11" s="723"/>
      <c r="AC11" s="723"/>
      <c r="AD11" s="724" t="s">
        <v>174</v>
      </c>
      <c r="AE11" s="724"/>
      <c r="AF11" s="724"/>
      <c r="AG11" s="724"/>
      <c r="AH11" s="724"/>
      <c r="AI11" s="724"/>
      <c r="AJ11" s="724"/>
      <c r="AK11" s="724"/>
      <c r="AL11" s="666" t="s">
        <v>174</v>
      </c>
      <c r="AM11" s="667"/>
      <c r="AN11" s="667"/>
      <c r="AO11" s="725"/>
      <c r="AP11" s="658" t="s">
        <v>248</v>
      </c>
      <c r="AQ11" s="659"/>
      <c r="AR11" s="659"/>
      <c r="AS11" s="659"/>
      <c r="AT11" s="659"/>
      <c r="AU11" s="659"/>
      <c r="AV11" s="659"/>
      <c r="AW11" s="659"/>
      <c r="AX11" s="659"/>
      <c r="AY11" s="659"/>
      <c r="AZ11" s="659"/>
      <c r="BA11" s="659"/>
      <c r="BB11" s="659"/>
      <c r="BC11" s="659"/>
      <c r="BD11" s="659"/>
      <c r="BE11" s="659"/>
      <c r="BF11" s="660"/>
      <c r="BG11" s="661">
        <v>75805</v>
      </c>
      <c r="BH11" s="664"/>
      <c r="BI11" s="664"/>
      <c r="BJ11" s="664"/>
      <c r="BK11" s="664"/>
      <c r="BL11" s="664"/>
      <c r="BM11" s="664"/>
      <c r="BN11" s="665"/>
      <c r="BO11" s="723">
        <v>1.9</v>
      </c>
      <c r="BP11" s="723"/>
      <c r="BQ11" s="723"/>
      <c r="BR11" s="723"/>
      <c r="BS11" s="669">
        <v>5840</v>
      </c>
      <c r="BT11" s="664"/>
      <c r="BU11" s="664"/>
      <c r="BV11" s="664"/>
      <c r="BW11" s="664"/>
      <c r="BX11" s="664"/>
      <c r="BY11" s="664"/>
      <c r="BZ11" s="664"/>
      <c r="CA11" s="664"/>
      <c r="CB11" s="704"/>
      <c r="CD11" s="705" t="s">
        <v>249</v>
      </c>
      <c r="CE11" s="702"/>
      <c r="CF11" s="702"/>
      <c r="CG11" s="702"/>
      <c r="CH11" s="702"/>
      <c r="CI11" s="702"/>
      <c r="CJ11" s="702"/>
      <c r="CK11" s="702"/>
      <c r="CL11" s="702"/>
      <c r="CM11" s="702"/>
      <c r="CN11" s="702"/>
      <c r="CO11" s="702"/>
      <c r="CP11" s="702"/>
      <c r="CQ11" s="703"/>
      <c r="CR11" s="661">
        <v>731856</v>
      </c>
      <c r="CS11" s="664"/>
      <c r="CT11" s="664"/>
      <c r="CU11" s="664"/>
      <c r="CV11" s="664"/>
      <c r="CW11" s="664"/>
      <c r="CX11" s="664"/>
      <c r="CY11" s="665"/>
      <c r="CZ11" s="723">
        <v>4.4000000000000004</v>
      </c>
      <c r="DA11" s="723"/>
      <c r="DB11" s="723"/>
      <c r="DC11" s="723"/>
      <c r="DD11" s="669">
        <v>386840</v>
      </c>
      <c r="DE11" s="664"/>
      <c r="DF11" s="664"/>
      <c r="DG11" s="664"/>
      <c r="DH11" s="664"/>
      <c r="DI11" s="664"/>
      <c r="DJ11" s="664"/>
      <c r="DK11" s="664"/>
      <c r="DL11" s="664"/>
      <c r="DM11" s="664"/>
      <c r="DN11" s="664"/>
      <c r="DO11" s="664"/>
      <c r="DP11" s="665"/>
      <c r="DQ11" s="669">
        <v>256528</v>
      </c>
      <c r="DR11" s="664"/>
      <c r="DS11" s="664"/>
      <c r="DT11" s="664"/>
      <c r="DU11" s="664"/>
      <c r="DV11" s="664"/>
      <c r="DW11" s="664"/>
      <c r="DX11" s="664"/>
      <c r="DY11" s="664"/>
      <c r="DZ11" s="664"/>
      <c r="EA11" s="664"/>
      <c r="EB11" s="664"/>
      <c r="EC11" s="704"/>
    </row>
    <row r="12" spans="2:143" ht="11.25" customHeight="1" x14ac:dyDescent="0.2">
      <c r="B12" s="658" t="s">
        <v>250</v>
      </c>
      <c r="C12" s="659"/>
      <c r="D12" s="659"/>
      <c r="E12" s="659"/>
      <c r="F12" s="659"/>
      <c r="G12" s="659"/>
      <c r="H12" s="659"/>
      <c r="I12" s="659"/>
      <c r="J12" s="659"/>
      <c r="K12" s="659"/>
      <c r="L12" s="659"/>
      <c r="M12" s="659"/>
      <c r="N12" s="659"/>
      <c r="O12" s="659"/>
      <c r="P12" s="659"/>
      <c r="Q12" s="660"/>
      <c r="R12" s="661">
        <v>575892</v>
      </c>
      <c r="S12" s="664"/>
      <c r="T12" s="664"/>
      <c r="U12" s="664"/>
      <c r="V12" s="664"/>
      <c r="W12" s="664"/>
      <c r="X12" s="664"/>
      <c r="Y12" s="665"/>
      <c r="Z12" s="723">
        <v>3.3</v>
      </c>
      <c r="AA12" s="723"/>
      <c r="AB12" s="723"/>
      <c r="AC12" s="723"/>
      <c r="AD12" s="724">
        <v>575892</v>
      </c>
      <c r="AE12" s="724"/>
      <c r="AF12" s="724"/>
      <c r="AG12" s="724"/>
      <c r="AH12" s="724"/>
      <c r="AI12" s="724"/>
      <c r="AJ12" s="724"/>
      <c r="AK12" s="724"/>
      <c r="AL12" s="666">
        <v>6</v>
      </c>
      <c r="AM12" s="667"/>
      <c r="AN12" s="667"/>
      <c r="AO12" s="725"/>
      <c r="AP12" s="658" t="s">
        <v>251</v>
      </c>
      <c r="AQ12" s="659"/>
      <c r="AR12" s="659"/>
      <c r="AS12" s="659"/>
      <c r="AT12" s="659"/>
      <c r="AU12" s="659"/>
      <c r="AV12" s="659"/>
      <c r="AW12" s="659"/>
      <c r="AX12" s="659"/>
      <c r="AY12" s="659"/>
      <c r="AZ12" s="659"/>
      <c r="BA12" s="659"/>
      <c r="BB12" s="659"/>
      <c r="BC12" s="659"/>
      <c r="BD12" s="659"/>
      <c r="BE12" s="659"/>
      <c r="BF12" s="660"/>
      <c r="BG12" s="661">
        <v>2138920</v>
      </c>
      <c r="BH12" s="664"/>
      <c r="BI12" s="664"/>
      <c r="BJ12" s="664"/>
      <c r="BK12" s="664"/>
      <c r="BL12" s="664"/>
      <c r="BM12" s="664"/>
      <c r="BN12" s="665"/>
      <c r="BO12" s="723">
        <v>52.5</v>
      </c>
      <c r="BP12" s="723"/>
      <c r="BQ12" s="723"/>
      <c r="BR12" s="723"/>
      <c r="BS12" s="669" t="s">
        <v>233</v>
      </c>
      <c r="BT12" s="664"/>
      <c r="BU12" s="664"/>
      <c r="BV12" s="664"/>
      <c r="BW12" s="664"/>
      <c r="BX12" s="664"/>
      <c r="BY12" s="664"/>
      <c r="BZ12" s="664"/>
      <c r="CA12" s="664"/>
      <c r="CB12" s="704"/>
      <c r="CD12" s="705" t="s">
        <v>252</v>
      </c>
      <c r="CE12" s="702"/>
      <c r="CF12" s="702"/>
      <c r="CG12" s="702"/>
      <c r="CH12" s="702"/>
      <c r="CI12" s="702"/>
      <c r="CJ12" s="702"/>
      <c r="CK12" s="702"/>
      <c r="CL12" s="702"/>
      <c r="CM12" s="702"/>
      <c r="CN12" s="702"/>
      <c r="CO12" s="702"/>
      <c r="CP12" s="702"/>
      <c r="CQ12" s="703"/>
      <c r="CR12" s="661">
        <v>387949</v>
      </c>
      <c r="CS12" s="664"/>
      <c r="CT12" s="664"/>
      <c r="CU12" s="664"/>
      <c r="CV12" s="664"/>
      <c r="CW12" s="664"/>
      <c r="CX12" s="664"/>
      <c r="CY12" s="665"/>
      <c r="CZ12" s="723">
        <v>2.2999999999999998</v>
      </c>
      <c r="DA12" s="723"/>
      <c r="DB12" s="723"/>
      <c r="DC12" s="723"/>
      <c r="DD12" s="669">
        <v>56020</v>
      </c>
      <c r="DE12" s="664"/>
      <c r="DF12" s="664"/>
      <c r="DG12" s="664"/>
      <c r="DH12" s="664"/>
      <c r="DI12" s="664"/>
      <c r="DJ12" s="664"/>
      <c r="DK12" s="664"/>
      <c r="DL12" s="664"/>
      <c r="DM12" s="664"/>
      <c r="DN12" s="664"/>
      <c r="DO12" s="664"/>
      <c r="DP12" s="665"/>
      <c r="DQ12" s="669">
        <v>150642</v>
      </c>
      <c r="DR12" s="664"/>
      <c r="DS12" s="664"/>
      <c r="DT12" s="664"/>
      <c r="DU12" s="664"/>
      <c r="DV12" s="664"/>
      <c r="DW12" s="664"/>
      <c r="DX12" s="664"/>
      <c r="DY12" s="664"/>
      <c r="DZ12" s="664"/>
      <c r="EA12" s="664"/>
      <c r="EB12" s="664"/>
      <c r="EC12" s="704"/>
    </row>
    <row r="13" spans="2:143" ht="11.25" customHeight="1" x14ac:dyDescent="0.2">
      <c r="B13" s="658" t="s">
        <v>253</v>
      </c>
      <c r="C13" s="659"/>
      <c r="D13" s="659"/>
      <c r="E13" s="659"/>
      <c r="F13" s="659"/>
      <c r="G13" s="659"/>
      <c r="H13" s="659"/>
      <c r="I13" s="659"/>
      <c r="J13" s="659"/>
      <c r="K13" s="659"/>
      <c r="L13" s="659"/>
      <c r="M13" s="659"/>
      <c r="N13" s="659"/>
      <c r="O13" s="659"/>
      <c r="P13" s="659"/>
      <c r="Q13" s="660"/>
      <c r="R13" s="661">
        <v>16513</v>
      </c>
      <c r="S13" s="664"/>
      <c r="T13" s="664"/>
      <c r="U13" s="664"/>
      <c r="V13" s="664"/>
      <c r="W13" s="664"/>
      <c r="X13" s="664"/>
      <c r="Y13" s="665"/>
      <c r="Z13" s="723">
        <v>0.1</v>
      </c>
      <c r="AA13" s="723"/>
      <c r="AB13" s="723"/>
      <c r="AC13" s="723"/>
      <c r="AD13" s="724">
        <v>16513</v>
      </c>
      <c r="AE13" s="724"/>
      <c r="AF13" s="724"/>
      <c r="AG13" s="724"/>
      <c r="AH13" s="724"/>
      <c r="AI13" s="724"/>
      <c r="AJ13" s="724"/>
      <c r="AK13" s="724"/>
      <c r="AL13" s="666">
        <v>0.2</v>
      </c>
      <c r="AM13" s="667"/>
      <c r="AN13" s="667"/>
      <c r="AO13" s="725"/>
      <c r="AP13" s="658" t="s">
        <v>254</v>
      </c>
      <c r="AQ13" s="659"/>
      <c r="AR13" s="659"/>
      <c r="AS13" s="659"/>
      <c r="AT13" s="659"/>
      <c r="AU13" s="659"/>
      <c r="AV13" s="659"/>
      <c r="AW13" s="659"/>
      <c r="AX13" s="659"/>
      <c r="AY13" s="659"/>
      <c r="AZ13" s="659"/>
      <c r="BA13" s="659"/>
      <c r="BB13" s="659"/>
      <c r="BC13" s="659"/>
      <c r="BD13" s="659"/>
      <c r="BE13" s="659"/>
      <c r="BF13" s="660"/>
      <c r="BG13" s="661">
        <v>2086967</v>
      </c>
      <c r="BH13" s="664"/>
      <c r="BI13" s="664"/>
      <c r="BJ13" s="664"/>
      <c r="BK13" s="664"/>
      <c r="BL13" s="664"/>
      <c r="BM13" s="664"/>
      <c r="BN13" s="665"/>
      <c r="BO13" s="723">
        <v>51.2</v>
      </c>
      <c r="BP13" s="723"/>
      <c r="BQ13" s="723"/>
      <c r="BR13" s="723"/>
      <c r="BS13" s="669" t="s">
        <v>174</v>
      </c>
      <c r="BT13" s="664"/>
      <c r="BU13" s="664"/>
      <c r="BV13" s="664"/>
      <c r="BW13" s="664"/>
      <c r="BX13" s="664"/>
      <c r="BY13" s="664"/>
      <c r="BZ13" s="664"/>
      <c r="CA13" s="664"/>
      <c r="CB13" s="704"/>
      <c r="CD13" s="705" t="s">
        <v>255</v>
      </c>
      <c r="CE13" s="702"/>
      <c r="CF13" s="702"/>
      <c r="CG13" s="702"/>
      <c r="CH13" s="702"/>
      <c r="CI13" s="702"/>
      <c r="CJ13" s="702"/>
      <c r="CK13" s="702"/>
      <c r="CL13" s="702"/>
      <c r="CM13" s="702"/>
      <c r="CN13" s="702"/>
      <c r="CO13" s="702"/>
      <c r="CP13" s="702"/>
      <c r="CQ13" s="703"/>
      <c r="CR13" s="661">
        <v>1684855</v>
      </c>
      <c r="CS13" s="664"/>
      <c r="CT13" s="664"/>
      <c r="CU13" s="664"/>
      <c r="CV13" s="664"/>
      <c r="CW13" s="664"/>
      <c r="CX13" s="664"/>
      <c r="CY13" s="665"/>
      <c r="CZ13" s="723">
        <v>10</v>
      </c>
      <c r="DA13" s="723"/>
      <c r="DB13" s="723"/>
      <c r="DC13" s="723"/>
      <c r="DD13" s="669">
        <v>586792</v>
      </c>
      <c r="DE13" s="664"/>
      <c r="DF13" s="664"/>
      <c r="DG13" s="664"/>
      <c r="DH13" s="664"/>
      <c r="DI13" s="664"/>
      <c r="DJ13" s="664"/>
      <c r="DK13" s="664"/>
      <c r="DL13" s="664"/>
      <c r="DM13" s="664"/>
      <c r="DN13" s="664"/>
      <c r="DO13" s="664"/>
      <c r="DP13" s="665"/>
      <c r="DQ13" s="669">
        <v>1111579</v>
      </c>
      <c r="DR13" s="664"/>
      <c r="DS13" s="664"/>
      <c r="DT13" s="664"/>
      <c r="DU13" s="664"/>
      <c r="DV13" s="664"/>
      <c r="DW13" s="664"/>
      <c r="DX13" s="664"/>
      <c r="DY13" s="664"/>
      <c r="DZ13" s="664"/>
      <c r="EA13" s="664"/>
      <c r="EB13" s="664"/>
      <c r="EC13" s="704"/>
    </row>
    <row r="14" spans="2:143" ht="11.25" customHeight="1" x14ac:dyDescent="0.2">
      <c r="B14" s="658" t="s">
        <v>256</v>
      </c>
      <c r="C14" s="659"/>
      <c r="D14" s="659"/>
      <c r="E14" s="659"/>
      <c r="F14" s="659"/>
      <c r="G14" s="659"/>
      <c r="H14" s="659"/>
      <c r="I14" s="659"/>
      <c r="J14" s="659"/>
      <c r="K14" s="659"/>
      <c r="L14" s="659"/>
      <c r="M14" s="659"/>
      <c r="N14" s="659"/>
      <c r="O14" s="659"/>
      <c r="P14" s="659"/>
      <c r="Q14" s="660"/>
      <c r="R14" s="661" t="s">
        <v>174</v>
      </c>
      <c r="S14" s="664"/>
      <c r="T14" s="664"/>
      <c r="U14" s="664"/>
      <c r="V14" s="664"/>
      <c r="W14" s="664"/>
      <c r="X14" s="664"/>
      <c r="Y14" s="665"/>
      <c r="Z14" s="723" t="s">
        <v>233</v>
      </c>
      <c r="AA14" s="723"/>
      <c r="AB14" s="723"/>
      <c r="AC14" s="723"/>
      <c r="AD14" s="724" t="s">
        <v>233</v>
      </c>
      <c r="AE14" s="724"/>
      <c r="AF14" s="724"/>
      <c r="AG14" s="724"/>
      <c r="AH14" s="724"/>
      <c r="AI14" s="724"/>
      <c r="AJ14" s="724"/>
      <c r="AK14" s="724"/>
      <c r="AL14" s="666" t="s">
        <v>246</v>
      </c>
      <c r="AM14" s="667"/>
      <c r="AN14" s="667"/>
      <c r="AO14" s="725"/>
      <c r="AP14" s="658" t="s">
        <v>257</v>
      </c>
      <c r="AQ14" s="659"/>
      <c r="AR14" s="659"/>
      <c r="AS14" s="659"/>
      <c r="AT14" s="659"/>
      <c r="AU14" s="659"/>
      <c r="AV14" s="659"/>
      <c r="AW14" s="659"/>
      <c r="AX14" s="659"/>
      <c r="AY14" s="659"/>
      <c r="AZ14" s="659"/>
      <c r="BA14" s="659"/>
      <c r="BB14" s="659"/>
      <c r="BC14" s="659"/>
      <c r="BD14" s="659"/>
      <c r="BE14" s="659"/>
      <c r="BF14" s="660"/>
      <c r="BG14" s="661">
        <v>133433</v>
      </c>
      <c r="BH14" s="664"/>
      <c r="BI14" s="664"/>
      <c r="BJ14" s="664"/>
      <c r="BK14" s="664"/>
      <c r="BL14" s="664"/>
      <c r="BM14" s="664"/>
      <c r="BN14" s="665"/>
      <c r="BO14" s="723">
        <v>3.3</v>
      </c>
      <c r="BP14" s="723"/>
      <c r="BQ14" s="723"/>
      <c r="BR14" s="723"/>
      <c r="BS14" s="669" t="s">
        <v>174</v>
      </c>
      <c r="BT14" s="664"/>
      <c r="BU14" s="664"/>
      <c r="BV14" s="664"/>
      <c r="BW14" s="664"/>
      <c r="BX14" s="664"/>
      <c r="BY14" s="664"/>
      <c r="BZ14" s="664"/>
      <c r="CA14" s="664"/>
      <c r="CB14" s="704"/>
      <c r="CD14" s="705" t="s">
        <v>258</v>
      </c>
      <c r="CE14" s="702"/>
      <c r="CF14" s="702"/>
      <c r="CG14" s="702"/>
      <c r="CH14" s="702"/>
      <c r="CI14" s="702"/>
      <c r="CJ14" s="702"/>
      <c r="CK14" s="702"/>
      <c r="CL14" s="702"/>
      <c r="CM14" s="702"/>
      <c r="CN14" s="702"/>
      <c r="CO14" s="702"/>
      <c r="CP14" s="702"/>
      <c r="CQ14" s="703"/>
      <c r="CR14" s="661">
        <v>749074</v>
      </c>
      <c r="CS14" s="664"/>
      <c r="CT14" s="664"/>
      <c r="CU14" s="664"/>
      <c r="CV14" s="664"/>
      <c r="CW14" s="664"/>
      <c r="CX14" s="664"/>
      <c r="CY14" s="665"/>
      <c r="CZ14" s="723">
        <v>4.5</v>
      </c>
      <c r="DA14" s="723"/>
      <c r="DB14" s="723"/>
      <c r="DC14" s="723"/>
      <c r="DD14" s="669">
        <v>90283</v>
      </c>
      <c r="DE14" s="664"/>
      <c r="DF14" s="664"/>
      <c r="DG14" s="664"/>
      <c r="DH14" s="664"/>
      <c r="DI14" s="664"/>
      <c r="DJ14" s="664"/>
      <c r="DK14" s="664"/>
      <c r="DL14" s="664"/>
      <c r="DM14" s="664"/>
      <c r="DN14" s="664"/>
      <c r="DO14" s="664"/>
      <c r="DP14" s="665"/>
      <c r="DQ14" s="669">
        <v>638326</v>
      </c>
      <c r="DR14" s="664"/>
      <c r="DS14" s="664"/>
      <c r="DT14" s="664"/>
      <c r="DU14" s="664"/>
      <c r="DV14" s="664"/>
      <c r="DW14" s="664"/>
      <c r="DX14" s="664"/>
      <c r="DY14" s="664"/>
      <c r="DZ14" s="664"/>
      <c r="EA14" s="664"/>
      <c r="EB14" s="664"/>
      <c r="EC14" s="704"/>
    </row>
    <row r="15" spans="2:143" ht="11.25" customHeight="1" x14ac:dyDescent="0.2">
      <c r="B15" s="658" t="s">
        <v>259</v>
      </c>
      <c r="C15" s="659"/>
      <c r="D15" s="659"/>
      <c r="E15" s="659"/>
      <c r="F15" s="659"/>
      <c r="G15" s="659"/>
      <c r="H15" s="659"/>
      <c r="I15" s="659"/>
      <c r="J15" s="659"/>
      <c r="K15" s="659"/>
      <c r="L15" s="659"/>
      <c r="M15" s="659"/>
      <c r="N15" s="659"/>
      <c r="O15" s="659"/>
      <c r="P15" s="659"/>
      <c r="Q15" s="660"/>
      <c r="R15" s="661">
        <v>36784</v>
      </c>
      <c r="S15" s="664"/>
      <c r="T15" s="664"/>
      <c r="U15" s="664"/>
      <c r="V15" s="664"/>
      <c r="W15" s="664"/>
      <c r="X15" s="664"/>
      <c r="Y15" s="665"/>
      <c r="Z15" s="723">
        <v>0.2</v>
      </c>
      <c r="AA15" s="723"/>
      <c r="AB15" s="723"/>
      <c r="AC15" s="723"/>
      <c r="AD15" s="724">
        <v>36784</v>
      </c>
      <c r="AE15" s="724"/>
      <c r="AF15" s="724"/>
      <c r="AG15" s="724"/>
      <c r="AH15" s="724"/>
      <c r="AI15" s="724"/>
      <c r="AJ15" s="724"/>
      <c r="AK15" s="724"/>
      <c r="AL15" s="666">
        <v>0.4</v>
      </c>
      <c r="AM15" s="667"/>
      <c r="AN15" s="667"/>
      <c r="AO15" s="725"/>
      <c r="AP15" s="658" t="s">
        <v>260</v>
      </c>
      <c r="AQ15" s="659"/>
      <c r="AR15" s="659"/>
      <c r="AS15" s="659"/>
      <c r="AT15" s="659"/>
      <c r="AU15" s="659"/>
      <c r="AV15" s="659"/>
      <c r="AW15" s="659"/>
      <c r="AX15" s="659"/>
      <c r="AY15" s="659"/>
      <c r="AZ15" s="659"/>
      <c r="BA15" s="659"/>
      <c r="BB15" s="659"/>
      <c r="BC15" s="659"/>
      <c r="BD15" s="659"/>
      <c r="BE15" s="659"/>
      <c r="BF15" s="660"/>
      <c r="BG15" s="661">
        <v>202478</v>
      </c>
      <c r="BH15" s="664"/>
      <c r="BI15" s="664"/>
      <c r="BJ15" s="664"/>
      <c r="BK15" s="664"/>
      <c r="BL15" s="664"/>
      <c r="BM15" s="664"/>
      <c r="BN15" s="665"/>
      <c r="BO15" s="723">
        <v>5</v>
      </c>
      <c r="BP15" s="723"/>
      <c r="BQ15" s="723"/>
      <c r="BR15" s="723"/>
      <c r="BS15" s="669" t="s">
        <v>233</v>
      </c>
      <c r="BT15" s="664"/>
      <c r="BU15" s="664"/>
      <c r="BV15" s="664"/>
      <c r="BW15" s="664"/>
      <c r="BX15" s="664"/>
      <c r="BY15" s="664"/>
      <c r="BZ15" s="664"/>
      <c r="CA15" s="664"/>
      <c r="CB15" s="704"/>
      <c r="CD15" s="705" t="s">
        <v>261</v>
      </c>
      <c r="CE15" s="702"/>
      <c r="CF15" s="702"/>
      <c r="CG15" s="702"/>
      <c r="CH15" s="702"/>
      <c r="CI15" s="702"/>
      <c r="CJ15" s="702"/>
      <c r="CK15" s="702"/>
      <c r="CL15" s="702"/>
      <c r="CM15" s="702"/>
      <c r="CN15" s="702"/>
      <c r="CO15" s="702"/>
      <c r="CP15" s="702"/>
      <c r="CQ15" s="703"/>
      <c r="CR15" s="661">
        <v>1624090</v>
      </c>
      <c r="CS15" s="664"/>
      <c r="CT15" s="664"/>
      <c r="CU15" s="664"/>
      <c r="CV15" s="664"/>
      <c r="CW15" s="664"/>
      <c r="CX15" s="664"/>
      <c r="CY15" s="665"/>
      <c r="CZ15" s="723">
        <v>9.6999999999999993</v>
      </c>
      <c r="DA15" s="723"/>
      <c r="DB15" s="723"/>
      <c r="DC15" s="723"/>
      <c r="DD15" s="669">
        <v>314942</v>
      </c>
      <c r="DE15" s="664"/>
      <c r="DF15" s="664"/>
      <c r="DG15" s="664"/>
      <c r="DH15" s="664"/>
      <c r="DI15" s="664"/>
      <c r="DJ15" s="664"/>
      <c r="DK15" s="664"/>
      <c r="DL15" s="664"/>
      <c r="DM15" s="664"/>
      <c r="DN15" s="664"/>
      <c r="DO15" s="664"/>
      <c r="DP15" s="665"/>
      <c r="DQ15" s="669">
        <v>1063704</v>
      </c>
      <c r="DR15" s="664"/>
      <c r="DS15" s="664"/>
      <c r="DT15" s="664"/>
      <c r="DU15" s="664"/>
      <c r="DV15" s="664"/>
      <c r="DW15" s="664"/>
      <c r="DX15" s="664"/>
      <c r="DY15" s="664"/>
      <c r="DZ15" s="664"/>
      <c r="EA15" s="664"/>
      <c r="EB15" s="664"/>
      <c r="EC15" s="704"/>
    </row>
    <row r="16" spans="2:143" ht="11.25" customHeight="1" x14ac:dyDescent="0.2">
      <c r="B16" s="658" t="s">
        <v>262</v>
      </c>
      <c r="C16" s="659"/>
      <c r="D16" s="659"/>
      <c r="E16" s="659"/>
      <c r="F16" s="659"/>
      <c r="G16" s="659"/>
      <c r="H16" s="659"/>
      <c r="I16" s="659"/>
      <c r="J16" s="659"/>
      <c r="K16" s="659"/>
      <c r="L16" s="659"/>
      <c r="M16" s="659"/>
      <c r="N16" s="659"/>
      <c r="O16" s="659"/>
      <c r="P16" s="659"/>
      <c r="Q16" s="660"/>
      <c r="R16" s="661" t="s">
        <v>233</v>
      </c>
      <c r="S16" s="664"/>
      <c r="T16" s="664"/>
      <c r="U16" s="664"/>
      <c r="V16" s="664"/>
      <c r="W16" s="664"/>
      <c r="X16" s="664"/>
      <c r="Y16" s="665"/>
      <c r="Z16" s="723" t="s">
        <v>174</v>
      </c>
      <c r="AA16" s="723"/>
      <c r="AB16" s="723"/>
      <c r="AC16" s="723"/>
      <c r="AD16" s="724" t="s">
        <v>174</v>
      </c>
      <c r="AE16" s="724"/>
      <c r="AF16" s="724"/>
      <c r="AG16" s="724"/>
      <c r="AH16" s="724"/>
      <c r="AI16" s="724"/>
      <c r="AJ16" s="724"/>
      <c r="AK16" s="724"/>
      <c r="AL16" s="666" t="s">
        <v>174</v>
      </c>
      <c r="AM16" s="667"/>
      <c r="AN16" s="667"/>
      <c r="AO16" s="725"/>
      <c r="AP16" s="658" t="s">
        <v>263</v>
      </c>
      <c r="AQ16" s="659"/>
      <c r="AR16" s="659"/>
      <c r="AS16" s="659"/>
      <c r="AT16" s="659"/>
      <c r="AU16" s="659"/>
      <c r="AV16" s="659"/>
      <c r="AW16" s="659"/>
      <c r="AX16" s="659"/>
      <c r="AY16" s="659"/>
      <c r="AZ16" s="659"/>
      <c r="BA16" s="659"/>
      <c r="BB16" s="659"/>
      <c r="BC16" s="659"/>
      <c r="BD16" s="659"/>
      <c r="BE16" s="659"/>
      <c r="BF16" s="660"/>
      <c r="BG16" s="661" t="s">
        <v>233</v>
      </c>
      <c r="BH16" s="664"/>
      <c r="BI16" s="664"/>
      <c r="BJ16" s="664"/>
      <c r="BK16" s="664"/>
      <c r="BL16" s="664"/>
      <c r="BM16" s="664"/>
      <c r="BN16" s="665"/>
      <c r="BO16" s="723" t="s">
        <v>174</v>
      </c>
      <c r="BP16" s="723"/>
      <c r="BQ16" s="723"/>
      <c r="BR16" s="723"/>
      <c r="BS16" s="669" t="s">
        <v>174</v>
      </c>
      <c r="BT16" s="664"/>
      <c r="BU16" s="664"/>
      <c r="BV16" s="664"/>
      <c r="BW16" s="664"/>
      <c r="BX16" s="664"/>
      <c r="BY16" s="664"/>
      <c r="BZ16" s="664"/>
      <c r="CA16" s="664"/>
      <c r="CB16" s="704"/>
      <c r="CD16" s="705" t="s">
        <v>264</v>
      </c>
      <c r="CE16" s="702"/>
      <c r="CF16" s="702"/>
      <c r="CG16" s="702"/>
      <c r="CH16" s="702"/>
      <c r="CI16" s="702"/>
      <c r="CJ16" s="702"/>
      <c r="CK16" s="702"/>
      <c r="CL16" s="702"/>
      <c r="CM16" s="702"/>
      <c r="CN16" s="702"/>
      <c r="CO16" s="702"/>
      <c r="CP16" s="702"/>
      <c r="CQ16" s="703"/>
      <c r="CR16" s="661">
        <v>2580</v>
      </c>
      <c r="CS16" s="664"/>
      <c r="CT16" s="664"/>
      <c r="CU16" s="664"/>
      <c r="CV16" s="664"/>
      <c r="CW16" s="664"/>
      <c r="CX16" s="664"/>
      <c r="CY16" s="665"/>
      <c r="CZ16" s="723">
        <v>0</v>
      </c>
      <c r="DA16" s="723"/>
      <c r="DB16" s="723"/>
      <c r="DC16" s="723"/>
      <c r="DD16" s="669" t="s">
        <v>174</v>
      </c>
      <c r="DE16" s="664"/>
      <c r="DF16" s="664"/>
      <c r="DG16" s="664"/>
      <c r="DH16" s="664"/>
      <c r="DI16" s="664"/>
      <c r="DJ16" s="664"/>
      <c r="DK16" s="664"/>
      <c r="DL16" s="664"/>
      <c r="DM16" s="664"/>
      <c r="DN16" s="664"/>
      <c r="DO16" s="664"/>
      <c r="DP16" s="665"/>
      <c r="DQ16" s="669" t="s">
        <v>174</v>
      </c>
      <c r="DR16" s="664"/>
      <c r="DS16" s="664"/>
      <c r="DT16" s="664"/>
      <c r="DU16" s="664"/>
      <c r="DV16" s="664"/>
      <c r="DW16" s="664"/>
      <c r="DX16" s="664"/>
      <c r="DY16" s="664"/>
      <c r="DZ16" s="664"/>
      <c r="EA16" s="664"/>
      <c r="EB16" s="664"/>
      <c r="EC16" s="704"/>
    </row>
    <row r="17" spans="2:133" ht="11.25" customHeight="1" x14ac:dyDescent="0.2">
      <c r="B17" s="658" t="s">
        <v>265</v>
      </c>
      <c r="C17" s="659"/>
      <c r="D17" s="659"/>
      <c r="E17" s="659"/>
      <c r="F17" s="659"/>
      <c r="G17" s="659"/>
      <c r="H17" s="659"/>
      <c r="I17" s="659"/>
      <c r="J17" s="659"/>
      <c r="K17" s="659"/>
      <c r="L17" s="659"/>
      <c r="M17" s="659"/>
      <c r="N17" s="659"/>
      <c r="O17" s="659"/>
      <c r="P17" s="659"/>
      <c r="Q17" s="660"/>
      <c r="R17" s="661">
        <v>13803</v>
      </c>
      <c r="S17" s="664"/>
      <c r="T17" s="664"/>
      <c r="U17" s="664"/>
      <c r="V17" s="664"/>
      <c r="W17" s="664"/>
      <c r="X17" s="664"/>
      <c r="Y17" s="665"/>
      <c r="Z17" s="723">
        <v>0.1</v>
      </c>
      <c r="AA17" s="723"/>
      <c r="AB17" s="723"/>
      <c r="AC17" s="723"/>
      <c r="AD17" s="724">
        <v>13803</v>
      </c>
      <c r="AE17" s="724"/>
      <c r="AF17" s="724"/>
      <c r="AG17" s="724"/>
      <c r="AH17" s="724"/>
      <c r="AI17" s="724"/>
      <c r="AJ17" s="724"/>
      <c r="AK17" s="724"/>
      <c r="AL17" s="666">
        <v>0.1</v>
      </c>
      <c r="AM17" s="667"/>
      <c r="AN17" s="667"/>
      <c r="AO17" s="725"/>
      <c r="AP17" s="658" t="s">
        <v>266</v>
      </c>
      <c r="AQ17" s="659"/>
      <c r="AR17" s="659"/>
      <c r="AS17" s="659"/>
      <c r="AT17" s="659"/>
      <c r="AU17" s="659"/>
      <c r="AV17" s="659"/>
      <c r="AW17" s="659"/>
      <c r="AX17" s="659"/>
      <c r="AY17" s="659"/>
      <c r="AZ17" s="659"/>
      <c r="BA17" s="659"/>
      <c r="BB17" s="659"/>
      <c r="BC17" s="659"/>
      <c r="BD17" s="659"/>
      <c r="BE17" s="659"/>
      <c r="BF17" s="660"/>
      <c r="BG17" s="661" t="s">
        <v>174</v>
      </c>
      <c r="BH17" s="664"/>
      <c r="BI17" s="664"/>
      <c r="BJ17" s="664"/>
      <c r="BK17" s="664"/>
      <c r="BL17" s="664"/>
      <c r="BM17" s="664"/>
      <c r="BN17" s="665"/>
      <c r="BO17" s="723" t="s">
        <v>246</v>
      </c>
      <c r="BP17" s="723"/>
      <c r="BQ17" s="723"/>
      <c r="BR17" s="723"/>
      <c r="BS17" s="669" t="s">
        <v>233</v>
      </c>
      <c r="BT17" s="664"/>
      <c r="BU17" s="664"/>
      <c r="BV17" s="664"/>
      <c r="BW17" s="664"/>
      <c r="BX17" s="664"/>
      <c r="BY17" s="664"/>
      <c r="BZ17" s="664"/>
      <c r="CA17" s="664"/>
      <c r="CB17" s="704"/>
      <c r="CD17" s="705" t="s">
        <v>267</v>
      </c>
      <c r="CE17" s="702"/>
      <c r="CF17" s="702"/>
      <c r="CG17" s="702"/>
      <c r="CH17" s="702"/>
      <c r="CI17" s="702"/>
      <c r="CJ17" s="702"/>
      <c r="CK17" s="702"/>
      <c r="CL17" s="702"/>
      <c r="CM17" s="702"/>
      <c r="CN17" s="702"/>
      <c r="CO17" s="702"/>
      <c r="CP17" s="702"/>
      <c r="CQ17" s="703"/>
      <c r="CR17" s="661">
        <v>2285969</v>
      </c>
      <c r="CS17" s="664"/>
      <c r="CT17" s="664"/>
      <c r="CU17" s="664"/>
      <c r="CV17" s="664"/>
      <c r="CW17" s="664"/>
      <c r="CX17" s="664"/>
      <c r="CY17" s="665"/>
      <c r="CZ17" s="723">
        <v>13.6</v>
      </c>
      <c r="DA17" s="723"/>
      <c r="DB17" s="723"/>
      <c r="DC17" s="723"/>
      <c r="DD17" s="669" t="s">
        <v>233</v>
      </c>
      <c r="DE17" s="664"/>
      <c r="DF17" s="664"/>
      <c r="DG17" s="664"/>
      <c r="DH17" s="664"/>
      <c r="DI17" s="664"/>
      <c r="DJ17" s="664"/>
      <c r="DK17" s="664"/>
      <c r="DL17" s="664"/>
      <c r="DM17" s="664"/>
      <c r="DN17" s="664"/>
      <c r="DO17" s="664"/>
      <c r="DP17" s="665"/>
      <c r="DQ17" s="669">
        <v>2258375</v>
      </c>
      <c r="DR17" s="664"/>
      <c r="DS17" s="664"/>
      <c r="DT17" s="664"/>
      <c r="DU17" s="664"/>
      <c r="DV17" s="664"/>
      <c r="DW17" s="664"/>
      <c r="DX17" s="664"/>
      <c r="DY17" s="664"/>
      <c r="DZ17" s="664"/>
      <c r="EA17" s="664"/>
      <c r="EB17" s="664"/>
      <c r="EC17" s="704"/>
    </row>
    <row r="18" spans="2:133" ht="11.25" customHeight="1" x14ac:dyDescent="0.2">
      <c r="B18" s="658" t="s">
        <v>268</v>
      </c>
      <c r="C18" s="659"/>
      <c r="D18" s="659"/>
      <c r="E18" s="659"/>
      <c r="F18" s="659"/>
      <c r="G18" s="659"/>
      <c r="H18" s="659"/>
      <c r="I18" s="659"/>
      <c r="J18" s="659"/>
      <c r="K18" s="659"/>
      <c r="L18" s="659"/>
      <c r="M18" s="659"/>
      <c r="N18" s="659"/>
      <c r="O18" s="659"/>
      <c r="P18" s="659"/>
      <c r="Q18" s="660"/>
      <c r="R18" s="661">
        <v>5536359</v>
      </c>
      <c r="S18" s="664"/>
      <c r="T18" s="664"/>
      <c r="U18" s="664"/>
      <c r="V18" s="664"/>
      <c r="W18" s="664"/>
      <c r="X18" s="664"/>
      <c r="Y18" s="665"/>
      <c r="Z18" s="723">
        <v>32</v>
      </c>
      <c r="AA18" s="723"/>
      <c r="AB18" s="723"/>
      <c r="AC18" s="723"/>
      <c r="AD18" s="724">
        <v>4793582</v>
      </c>
      <c r="AE18" s="724"/>
      <c r="AF18" s="724"/>
      <c r="AG18" s="724"/>
      <c r="AH18" s="724"/>
      <c r="AI18" s="724"/>
      <c r="AJ18" s="724"/>
      <c r="AK18" s="724"/>
      <c r="AL18" s="666">
        <v>49.6</v>
      </c>
      <c r="AM18" s="667"/>
      <c r="AN18" s="667"/>
      <c r="AO18" s="725"/>
      <c r="AP18" s="658" t="s">
        <v>269</v>
      </c>
      <c r="AQ18" s="659"/>
      <c r="AR18" s="659"/>
      <c r="AS18" s="659"/>
      <c r="AT18" s="659"/>
      <c r="AU18" s="659"/>
      <c r="AV18" s="659"/>
      <c r="AW18" s="659"/>
      <c r="AX18" s="659"/>
      <c r="AY18" s="659"/>
      <c r="AZ18" s="659"/>
      <c r="BA18" s="659"/>
      <c r="BB18" s="659"/>
      <c r="BC18" s="659"/>
      <c r="BD18" s="659"/>
      <c r="BE18" s="659"/>
      <c r="BF18" s="660"/>
      <c r="BG18" s="661" t="s">
        <v>174</v>
      </c>
      <c r="BH18" s="664"/>
      <c r="BI18" s="664"/>
      <c r="BJ18" s="664"/>
      <c r="BK18" s="664"/>
      <c r="BL18" s="664"/>
      <c r="BM18" s="664"/>
      <c r="BN18" s="665"/>
      <c r="BO18" s="723" t="s">
        <v>233</v>
      </c>
      <c r="BP18" s="723"/>
      <c r="BQ18" s="723"/>
      <c r="BR18" s="723"/>
      <c r="BS18" s="669" t="s">
        <v>174</v>
      </c>
      <c r="BT18" s="664"/>
      <c r="BU18" s="664"/>
      <c r="BV18" s="664"/>
      <c r="BW18" s="664"/>
      <c r="BX18" s="664"/>
      <c r="BY18" s="664"/>
      <c r="BZ18" s="664"/>
      <c r="CA18" s="664"/>
      <c r="CB18" s="704"/>
      <c r="CD18" s="705" t="s">
        <v>270</v>
      </c>
      <c r="CE18" s="702"/>
      <c r="CF18" s="702"/>
      <c r="CG18" s="702"/>
      <c r="CH18" s="702"/>
      <c r="CI18" s="702"/>
      <c r="CJ18" s="702"/>
      <c r="CK18" s="702"/>
      <c r="CL18" s="702"/>
      <c r="CM18" s="702"/>
      <c r="CN18" s="702"/>
      <c r="CO18" s="702"/>
      <c r="CP18" s="702"/>
      <c r="CQ18" s="703"/>
      <c r="CR18" s="661" t="s">
        <v>233</v>
      </c>
      <c r="CS18" s="664"/>
      <c r="CT18" s="664"/>
      <c r="CU18" s="664"/>
      <c r="CV18" s="664"/>
      <c r="CW18" s="664"/>
      <c r="CX18" s="664"/>
      <c r="CY18" s="665"/>
      <c r="CZ18" s="723" t="s">
        <v>174</v>
      </c>
      <c r="DA18" s="723"/>
      <c r="DB18" s="723"/>
      <c r="DC18" s="723"/>
      <c r="DD18" s="669" t="s">
        <v>233</v>
      </c>
      <c r="DE18" s="664"/>
      <c r="DF18" s="664"/>
      <c r="DG18" s="664"/>
      <c r="DH18" s="664"/>
      <c r="DI18" s="664"/>
      <c r="DJ18" s="664"/>
      <c r="DK18" s="664"/>
      <c r="DL18" s="664"/>
      <c r="DM18" s="664"/>
      <c r="DN18" s="664"/>
      <c r="DO18" s="664"/>
      <c r="DP18" s="665"/>
      <c r="DQ18" s="669" t="s">
        <v>233</v>
      </c>
      <c r="DR18" s="664"/>
      <c r="DS18" s="664"/>
      <c r="DT18" s="664"/>
      <c r="DU18" s="664"/>
      <c r="DV18" s="664"/>
      <c r="DW18" s="664"/>
      <c r="DX18" s="664"/>
      <c r="DY18" s="664"/>
      <c r="DZ18" s="664"/>
      <c r="EA18" s="664"/>
      <c r="EB18" s="664"/>
      <c r="EC18" s="704"/>
    </row>
    <row r="19" spans="2:133" ht="11.25" customHeight="1" x14ac:dyDescent="0.2">
      <c r="B19" s="658" t="s">
        <v>271</v>
      </c>
      <c r="C19" s="659"/>
      <c r="D19" s="659"/>
      <c r="E19" s="659"/>
      <c r="F19" s="659"/>
      <c r="G19" s="659"/>
      <c r="H19" s="659"/>
      <c r="I19" s="659"/>
      <c r="J19" s="659"/>
      <c r="K19" s="659"/>
      <c r="L19" s="659"/>
      <c r="M19" s="659"/>
      <c r="N19" s="659"/>
      <c r="O19" s="659"/>
      <c r="P19" s="659"/>
      <c r="Q19" s="660"/>
      <c r="R19" s="661">
        <v>4793582</v>
      </c>
      <c r="S19" s="664"/>
      <c r="T19" s="664"/>
      <c r="U19" s="664"/>
      <c r="V19" s="664"/>
      <c r="W19" s="664"/>
      <c r="X19" s="664"/>
      <c r="Y19" s="665"/>
      <c r="Z19" s="723">
        <v>27.7</v>
      </c>
      <c r="AA19" s="723"/>
      <c r="AB19" s="723"/>
      <c r="AC19" s="723"/>
      <c r="AD19" s="724">
        <v>4793582</v>
      </c>
      <c r="AE19" s="724"/>
      <c r="AF19" s="724"/>
      <c r="AG19" s="724"/>
      <c r="AH19" s="724"/>
      <c r="AI19" s="724"/>
      <c r="AJ19" s="724"/>
      <c r="AK19" s="724"/>
      <c r="AL19" s="666">
        <v>49.6</v>
      </c>
      <c r="AM19" s="667"/>
      <c r="AN19" s="667"/>
      <c r="AO19" s="725"/>
      <c r="AP19" s="658" t="s">
        <v>272</v>
      </c>
      <c r="AQ19" s="659"/>
      <c r="AR19" s="659"/>
      <c r="AS19" s="659"/>
      <c r="AT19" s="659"/>
      <c r="AU19" s="659"/>
      <c r="AV19" s="659"/>
      <c r="AW19" s="659"/>
      <c r="AX19" s="659"/>
      <c r="AY19" s="659"/>
      <c r="AZ19" s="659"/>
      <c r="BA19" s="659"/>
      <c r="BB19" s="659"/>
      <c r="BC19" s="659"/>
      <c r="BD19" s="659"/>
      <c r="BE19" s="659"/>
      <c r="BF19" s="660"/>
      <c r="BG19" s="661">
        <v>20233</v>
      </c>
      <c r="BH19" s="664"/>
      <c r="BI19" s="664"/>
      <c r="BJ19" s="664"/>
      <c r="BK19" s="664"/>
      <c r="BL19" s="664"/>
      <c r="BM19" s="664"/>
      <c r="BN19" s="665"/>
      <c r="BO19" s="723">
        <v>0.5</v>
      </c>
      <c r="BP19" s="723"/>
      <c r="BQ19" s="723"/>
      <c r="BR19" s="723"/>
      <c r="BS19" s="669" t="s">
        <v>174</v>
      </c>
      <c r="BT19" s="664"/>
      <c r="BU19" s="664"/>
      <c r="BV19" s="664"/>
      <c r="BW19" s="664"/>
      <c r="BX19" s="664"/>
      <c r="BY19" s="664"/>
      <c r="BZ19" s="664"/>
      <c r="CA19" s="664"/>
      <c r="CB19" s="704"/>
      <c r="CD19" s="705" t="s">
        <v>273</v>
      </c>
      <c r="CE19" s="702"/>
      <c r="CF19" s="702"/>
      <c r="CG19" s="702"/>
      <c r="CH19" s="702"/>
      <c r="CI19" s="702"/>
      <c r="CJ19" s="702"/>
      <c r="CK19" s="702"/>
      <c r="CL19" s="702"/>
      <c r="CM19" s="702"/>
      <c r="CN19" s="702"/>
      <c r="CO19" s="702"/>
      <c r="CP19" s="702"/>
      <c r="CQ19" s="703"/>
      <c r="CR19" s="661" t="s">
        <v>233</v>
      </c>
      <c r="CS19" s="664"/>
      <c r="CT19" s="664"/>
      <c r="CU19" s="664"/>
      <c r="CV19" s="664"/>
      <c r="CW19" s="664"/>
      <c r="CX19" s="664"/>
      <c r="CY19" s="665"/>
      <c r="CZ19" s="723" t="s">
        <v>246</v>
      </c>
      <c r="DA19" s="723"/>
      <c r="DB19" s="723"/>
      <c r="DC19" s="723"/>
      <c r="DD19" s="669" t="s">
        <v>174</v>
      </c>
      <c r="DE19" s="664"/>
      <c r="DF19" s="664"/>
      <c r="DG19" s="664"/>
      <c r="DH19" s="664"/>
      <c r="DI19" s="664"/>
      <c r="DJ19" s="664"/>
      <c r="DK19" s="664"/>
      <c r="DL19" s="664"/>
      <c r="DM19" s="664"/>
      <c r="DN19" s="664"/>
      <c r="DO19" s="664"/>
      <c r="DP19" s="665"/>
      <c r="DQ19" s="669" t="s">
        <v>174</v>
      </c>
      <c r="DR19" s="664"/>
      <c r="DS19" s="664"/>
      <c r="DT19" s="664"/>
      <c r="DU19" s="664"/>
      <c r="DV19" s="664"/>
      <c r="DW19" s="664"/>
      <c r="DX19" s="664"/>
      <c r="DY19" s="664"/>
      <c r="DZ19" s="664"/>
      <c r="EA19" s="664"/>
      <c r="EB19" s="664"/>
      <c r="EC19" s="704"/>
    </row>
    <row r="20" spans="2:133" ht="11.25" customHeight="1" x14ac:dyDescent="0.2">
      <c r="B20" s="658" t="s">
        <v>274</v>
      </c>
      <c r="C20" s="659"/>
      <c r="D20" s="659"/>
      <c r="E20" s="659"/>
      <c r="F20" s="659"/>
      <c r="G20" s="659"/>
      <c r="H20" s="659"/>
      <c r="I20" s="659"/>
      <c r="J20" s="659"/>
      <c r="K20" s="659"/>
      <c r="L20" s="659"/>
      <c r="M20" s="659"/>
      <c r="N20" s="659"/>
      <c r="O20" s="659"/>
      <c r="P20" s="659"/>
      <c r="Q20" s="660"/>
      <c r="R20" s="661">
        <v>742777</v>
      </c>
      <c r="S20" s="664"/>
      <c r="T20" s="664"/>
      <c r="U20" s="664"/>
      <c r="V20" s="664"/>
      <c r="W20" s="664"/>
      <c r="X20" s="664"/>
      <c r="Y20" s="665"/>
      <c r="Z20" s="723">
        <v>4.3</v>
      </c>
      <c r="AA20" s="723"/>
      <c r="AB20" s="723"/>
      <c r="AC20" s="723"/>
      <c r="AD20" s="724" t="s">
        <v>174</v>
      </c>
      <c r="AE20" s="724"/>
      <c r="AF20" s="724"/>
      <c r="AG20" s="724"/>
      <c r="AH20" s="724"/>
      <c r="AI20" s="724"/>
      <c r="AJ20" s="724"/>
      <c r="AK20" s="724"/>
      <c r="AL20" s="666" t="s">
        <v>174</v>
      </c>
      <c r="AM20" s="667"/>
      <c r="AN20" s="667"/>
      <c r="AO20" s="725"/>
      <c r="AP20" s="658" t="s">
        <v>275</v>
      </c>
      <c r="AQ20" s="659"/>
      <c r="AR20" s="659"/>
      <c r="AS20" s="659"/>
      <c r="AT20" s="659"/>
      <c r="AU20" s="659"/>
      <c r="AV20" s="659"/>
      <c r="AW20" s="659"/>
      <c r="AX20" s="659"/>
      <c r="AY20" s="659"/>
      <c r="AZ20" s="659"/>
      <c r="BA20" s="659"/>
      <c r="BB20" s="659"/>
      <c r="BC20" s="659"/>
      <c r="BD20" s="659"/>
      <c r="BE20" s="659"/>
      <c r="BF20" s="660"/>
      <c r="BG20" s="661">
        <v>20233</v>
      </c>
      <c r="BH20" s="664"/>
      <c r="BI20" s="664"/>
      <c r="BJ20" s="664"/>
      <c r="BK20" s="664"/>
      <c r="BL20" s="664"/>
      <c r="BM20" s="664"/>
      <c r="BN20" s="665"/>
      <c r="BO20" s="723">
        <v>0.5</v>
      </c>
      <c r="BP20" s="723"/>
      <c r="BQ20" s="723"/>
      <c r="BR20" s="723"/>
      <c r="BS20" s="669" t="s">
        <v>174</v>
      </c>
      <c r="BT20" s="664"/>
      <c r="BU20" s="664"/>
      <c r="BV20" s="664"/>
      <c r="BW20" s="664"/>
      <c r="BX20" s="664"/>
      <c r="BY20" s="664"/>
      <c r="BZ20" s="664"/>
      <c r="CA20" s="664"/>
      <c r="CB20" s="704"/>
      <c r="CD20" s="705" t="s">
        <v>276</v>
      </c>
      <c r="CE20" s="702"/>
      <c r="CF20" s="702"/>
      <c r="CG20" s="702"/>
      <c r="CH20" s="702"/>
      <c r="CI20" s="702"/>
      <c r="CJ20" s="702"/>
      <c r="CK20" s="702"/>
      <c r="CL20" s="702"/>
      <c r="CM20" s="702"/>
      <c r="CN20" s="702"/>
      <c r="CO20" s="702"/>
      <c r="CP20" s="702"/>
      <c r="CQ20" s="703"/>
      <c r="CR20" s="661">
        <v>16807391</v>
      </c>
      <c r="CS20" s="664"/>
      <c r="CT20" s="664"/>
      <c r="CU20" s="664"/>
      <c r="CV20" s="664"/>
      <c r="CW20" s="664"/>
      <c r="CX20" s="664"/>
      <c r="CY20" s="665"/>
      <c r="CZ20" s="723">
        <v>100</v>
      </c>
      <c r="DA20" s="723"/>
      <c r="DB20" s="723"/>
      <c r="DC20" s="723"/>
      <c r="DD20" s="669">
        <v>1687711</v>
      </c>
      <c r="DE20" s="664"/>
      <c r="DF20" s="664"/>
      <c r="DG20" s="664"/>
      <c r="DH20" s="664"/>
      <c r="DI20" s="664"/>
      <c r="DJ20" s="664"/>
      <c r="DK20" s="664"/>
      <c r="DL20" s="664"/>
      <c r="DM20" s="664"/>
      <c r="DN20" s="664"/>
      <c r="DO20" s="664"/>
      <c r="DP20" s="665"/>
      <c r="DQ20" s="669">
        <v>11126951</v>
      </c>
      <c r="DR20" s="664"/>
      <c r="DS20" s="664"/>
      <c r="DT20" s="664"/>
      <c r="DU20" s="664"/>
      <c r="DV20" s="664"/>
      <c r="DW20" s="664"/>
      <c r="DX20" s="664"/>
      <c r="DY20" s="664"/>
      <c r="DZ20" s="664"/>
      <c r="EA20" s="664"/>
      <c r="EB20" s="664"/>
      <c r="EC20" s="704"/>
    </row>
    <row r="21" spans="2:133" ht="11.25" customHeight="1" x14ac:dyDescent="0.2">
      <c r="B21" s="658" t="s">
        <v>277</v>
      </c>
      <c r="C21" s="659"/>
      <c r="D21" s="659"/>
      <c r="E21" s="659"/>
      <c r="F21" s="659"/>
      <c r="G21" s="659"/>
      <c r="H21" s="659"/>
      <c r="I21" s="659"/>
      <c r="J21" s="659"/>
      <c r="K21" s="659"/>
      <c r="L21" s="659"/>
      <c r="M21" s="659"/>
      <c r="N21" s="659"/>
      <c r="O21" s="659"/>
      <c r="P21" s="659"/>
      <c r="Q21" s="660"/>
      <c r="R21" s="661" t="s">
        <v>233</v>
      </c>
      <c r="S21" s="664"/>
      <c r="T21" s="664"/>
      <c r="U21" s="664"/>
      <c r="V21" s="664"/>
      <c r="W21" s="664"/>
      <c r="X21" s="664"/>
      <c r="Y21" s="665"/>
      <c r="Z21" s="723" t="s">
        <v>174</v>
      </c>
      <c r="AA21" s="723"/>
      <c r="AB21" s="723"/>
      <c r="AC21" s="723"/>
      <c r="AD21" s="724" t="s">
        <v>174</v>
      </c>
      <c r="AE21" s="724"/>
      <c r="AF21" s="724"/>
      <c r="AG21" s="724"/>
      <c r="AH21" s="724"/>
      <c r="AI21" s="724"/>
      <c r="AJ21" s="724"/>
      <c r="AK21" s="724"/>
      <c r="AL21" s="666" t="s">
        <v>233</v>
      </c>
      <c r="AM21" s="667"/>
      <c r="AN21" s="667"/>
      <c r="AO21" s="725"/>
      <c r="AP21" s="769" t="s">
        <v>278</v>
      </c>
      <c r="AQ21" s="776"/>
      <c r="AR21" s="776"/>
      <c r="AS21" s="776"/>
      <c r="AT21" s="776"/>
      <c r="AU21" s="776"/>
      <c r="AV21" s="776"/>
      <c r="AW21" s="776"/>
      <c r="AX21" s="776"/>
      <c r="AY21" s="776"/>
      <c r="AZ21" s="776"/>
      <c r="BA21" s="776"/>
      <c r="BB21" s="776"/>
      <c r="BC21" s="776"/>
      <c r="BD21" s="776"/>
      <c r="BE21" s="776"/>
      <c r="BF21" s="771"/>
      <c r="BG21" s="661">
        <v>20191</v>
      </c>
      <c r="BH21" s="664"/>
      <c r="BI21" s="664"/>
      <c r="BJ21" s="664"/>
      <c r="BK21" s="664"/>
      <c r="BL21" s="664"/>
      <c r="BM21" s="664"/>
      <c r="BN21" s="665"/>
      <c r="BO21" s="723">
        <v>0.5</v>
      </c>
      <c r="BP21" s="723"/>
      <c r="BQ21" s="723"/>
      <c r="BR21" s="723"/>
      <c r="BS21" s="669" t="s">
        <v>174</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2">
      <c r="B22" s="658" t="s">
        <v>279</v>
      </c>
      <c r="C22" s="659"/>
      <c r="D22" s="659"/>
      <c r="E22" s="659"/>
      <c r="F22" s="659"/>
      <c r="G22" s="659"/>
      <c r="H22" s="659"/>
      <c r="I22" s="659"/>
      <c r="J22" s="659"/>
      <c r="K22" s="659"/>
      <c r="L22" s="659"/>
      <c r="M22" s="659"/>
      <c r="N22" s="659"/>
      <c r="O22" s="659"/>
      <c r="P22" s="659"/>
      <c r="Q22" s="660"/>
      <c r="R22" s="661">
        <v>10395168</v>
      </c>
      <c r="S22" s="664"/>
      <c r="T22" s="664"/>
      <c r="U22" s="664"/>
      <c r="V22" s="664"/>
      <c r="W22" s="664"/>
      <c r="X22" s="664"/>
      <c r="Y22" s="665"/>
      <c r="Z22" s="723">
        <v>60.2</v>
      </c>
      <c r="AA22" s="723"/>
      <c r="AB22" s="723"/>
      <c r="AC22" s="723"/>
      <c r="AD22" s="724">
        <v>9652349</v>
      </c>
      <c r="AE22" s="724"/>
      <c r="AF22" s="724"/>
      <c r="AG22" s="724"/>
      <c r="AH22" s="724"/>
      <c r="AI22" s="724"/>
      <c r="AJ22" s="724"/>
      <c r="AK22" s="724"/>
      <c r="AL22" s="666">
        <v>99.9</v>
      </c>
      <c r="AM22" s="667"/>
      <c r="AN22" s="667"/>
      <c r="AO22" s="725"/>
      <c r="AP22" s="769" t="s">
        <v>280</v>
      </c>
      <c r="AQ22" s="776"/>
      <c r="AR22" s="776"/>
      <c r="AS22" s="776"/>
      <c r="AT22" s="776"/>
      <c r="AU22" s="776"/>
      <c r="AV22" s="776"/>
      <c r="AW22" s="776"/>
      <c r="AX22" s="776"/>
      <c r="AY22" s="776"/>
      <c r="AZ22" s="776"/>
      <c r="BA22" s="776"/>
      <c r="BB22" s="776"/>
      <c r="BC22" s="776"/>
      <c r="BD22" s="776"/>
      <c r="BE22" s="776"/>
      <c r="BF22" s="771"/>
      <c r="BG22" s="661" t="s">
        <v>174</v>
      </c>
      <c r="BH22" s="664"/>
      <c r="BI22" s="664"/>
      <c r="BJ22" s="664"/>
      <c r="BK22" s="664"/>
      <c r="BL22" s="664"/>
      <c r="BM22" s="664"/>
      <c r="BN22" s="665"/>
      <c r="BO22" s="723" t="s">
        <v>174</v>
      </c>
      <c r="BP22" s="723"/>
      <c r="BQ22" s="723"/>
      <c r="BR22" s="723"/>
      <c r="BS22" s="669" t="s">
        <v>233</v>
      </c>
      <c r="BT22" s="664"/>
      <c r="BU22" s="664"/>
      <c r="BV22" s="664"/>
      <c r="BW22" s="664"/>
      <c r="BX22" s="664"/>
      <c r="BY22" s="664"/>
      <c r="BZ22" s="664"/>
      <c r="CA22" s="664"/>
      <c r="CB22" s="704"/>
      <c r="CD22" s="778" t="s">
        <v>281</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2">
      <c r="B23" s="658" t="s">
        <v>282</v>
      </c>
      <c r="C23" s="659"/>
      <c r="D23" s="659"/>
      <c r="E23" s="659"/>
      <c r="F23" s="659"/>
      <c r="G23" s="659"/>
      <c r="H23" s="659"/>
      <c r="I23" s="659"/>
      <c r="J23" s="659"/>
      <c r="K23" s="659"/>
      <c r="L23" s="659"/>
      <c r="M23" s="659"/>
      <c r="N23" s="659"/>
      <c r="O23" s="659"/>
      <c r="P23" s="659"/>
      <c r="Q23" s="660"/>
      <c r="R23" s="661">
        <v>2766</v>
      </c>
      <c r="S23" s="664"/>
      <c r="T23" s="664"/>
      <c r="U23" s="664"/>
      <c r="V23" s="664"/>
      <c r="W23" s="664"/>
      <c r="X23" s="664"/>
      <c r="Y23" s="665"/>
      <c r="Z23" s="723">
        <v>0</v>
      </c>
      <c r="AA23" s="723"/>
      <c r="AB23" s="723"/>
      <c r="AC23" s="723"/>
      <c r="AD23" s="724">
        <v>2766</v>
      </c>
      <c r="AE23" s="724"/>
      <c r="AF23" s="724"/>
      <c r="AG23" s="724"/>
      <c r="AH23" s="724"/>
      <c r="AI23" s="724"/>
      <c r="AJ23" s="724"/>
      <c r="AK23" s="724"/>
      <c r="AL23" s="666">
        <v>0</v>
      </c>
      <c r="AM23" s="667"/>
      <c r="AN23" s="667"/>
      <c r="AO23" s="725"/>
      <c r="AP23" s="769" t="s">
        <v>283</v>
      </c>
      <c r="AQ23" s="776"/>
      <c r="AR23" s="776"/>
      <c r="AS23" s="776"/>
      <c r="AT23" s="776"/>
      <c r="AU23" s="776"/>
      <c r="AV23" s="776"/>
      <c r="AW23" s="776"/>
      <c r="AX23" s="776"/>
      <c r="AY23" s="776"/>
      <c r="AZ23" s="776"/>
      <c r="BA23" s="776"/>
      <c r="BB23" s="776"/>
      <c r="BC23" s="776"/>
      <c r="BD23" s="776"/>
      <c r="BE23" s="776"/>
      <c r="BF23" s="771"/>
      <c r="BG23" s="661">
        <v>42</v>
      </c>
      <c r="BH23" s="664"/>
      <c r="BI23" s="664"/>
      <c r="BJ23" s="664"/>
      <c r="BK23" s="664"/>
      <c r="BL23" s="664"/>
      <c r="BM23" s="664"/>
      <c r="BN23" s="665"/>
      <c r="BO23" s="723">
        <v>0</v>
      </c>
      <c r="BP23" s="723"/>
      <c r="BQ23" s="723"/>
      <c r="BR23" s="723"/>
      <c r="BS23" s="669" t="s">
        <v>174</v>
      </c>
      <c r="BT23" s="664"/>
      <c r="BU23" s="664"/>
      <c r="BV23" s="664"/>
      <c r="BW23" s="664"/>
      <c r="BX23" s="664"/>
      <c r="BY23" s="664"/>
      <c r="BZ23" s="664"/>
      <c r="CA23" s="664"/>
      <c r="CB23" s="704"/>
      <c r="CD23" s="778" t="s">
        <v>221</v>
      </c>
      <c r="CE23" s="779"/>
      <c r="CF23" s="779"/>
      <c r="CG23" s="779"/>
      <c r="CH23" s="779"/>
      <c r="CI23" s="779"/>
      <c r="CJ23" s="779"/>
      <c r="CK23" s="779"/>
      <c r="CL23" s="779"/>
      <c r="CM23" s="779"/>
      <c r="CN23" s="779"/>
      <c r="CO23" s="779"/>
      <c r="CP23" s="779"/>
      <c r="CQ23" s="780"/>
      <c r="CR23" s="778" t="s">
        <v>284</v>
      </c>
      <c r="CS23" s="779"/>
      <c r="CT23" s="779"/>
      <c r="CU23" s="779"/>
      <c r="CV23" s="779"/>
      <c r="CW23" s="779"/>
      <c r="CX23" s="779"/>
      <c r="CY23" s="780"/>
      <c r="CZ23" s="778" t="s">
        <v>285</v>
      </c>
      <c r="DA23" s="779"/>
      <c r="DB23" s="779"/>
      <c r="DC23" s="780"/>
      <c r="DD23" s="778" t="s">
        <v>286</v>
      </c>
      <c r="DE23" s="779"/>
      <c r="DF23" s="779"/>
      <c r="DG23" s="779"/>
      <c r="DH23" s="779"/>
      <c r="DI23" s="779"/>
      <c r="DJ23" s="779"/>
      <c r="DK23" s="780"/>
      <c r="DL23" s="787" t="s">
        <v>287</v>
      </c>
      <c r="DM23" s="788"/>
      <c r="DN23" s="788"/>
      <c r="DO23" s="788"/>
      <c r="DP23" s="788"/>
      <c r="DQ23" s="788"/>
      <c r="DR23" s="788"/>
      <c r="DS23" s="788"/>
      <c r="DT23" s="788"/>
      <c r="DU23" s="788"/>
      <c r="DV23" s="789"/>
      <c r="DW23" s="778" t="s">
        <v>288</v>
      </c>
      <c r="DX23" s="779"/>
      <c r="DY23" s="779"/>
      <c r="DZ23" s="779"/>
      <c r="EA23" s="779"/>
      <c r="EB23" s="779"/>
      <c r="EC23" s="780"/>
    </row>
    <row r="24" spans="2:133" ht="11.25" customHeight="1" x14ac:dyDescent="0.2">
      <c r="B24" s="658" t="s">
        <v>289</v>
      </c>
      <c r="C24" s="659"/>
      <c r="D24" s="659"/>
      <c r="E24" s="659"/>
      <c r="F24" s="659"/>
      <c r="G24" s="659"/>
      <c r="H24" s="659"/>
      <c r="I24" s="659"/>
      <c r="J24" s="659"/>
      <c r="K24" s="659"/>
      <c r="L24" s="659"/>
      <c r="M24" s="659"/>
      <c r="N24" s="659"/>
      <c r="O24" s="659"/>
      <c r="P24" s="659"/>
      <c r="Q24" s="660"/>
      <c r="R24" s="661">
        <v>256319</v>
      </c>
      <c r="S24" s="664"/>
      <c r="T24" s="664"/>
      <c r="U24" s="664"/>
      <c r="V24" s="664"/>
      <c r="W24" s="664"/>
      <c r="X24" s="664"/>
      <c r="Y24" s="665"/>
      <c r="Z24" s="723">
        <v>1.5</v>
      </c>
      <c r="AA24" s="723"/>
      <c r="AB24" s="723"/>
      <c r="AC24" s="723"/>
      <c r="AD24" s="724" t="s">
        <v>174</v>
      </c>
      <c r="AE24" s="724"/>
      <c r="AF24" s="724"/>
      <c r="AG24" s="724"/>
      <c r="AH24" s="724"/>
      <c r="AI24" s="724"/>
      <c r="AJ24" s="724"/>
      <c r="AK24" s="724"/>
      <c r="AL24" s="666" t="s">
        <v>233</v>
      </c>
      <c r="AM24" s="667"/>
      <c r="AN24" s="667"/>
      <c r="AO24" s="725"/>
      <c r="AP24" s="769" t="s">
        <v>290</v>
      </c>
      <c r="AQ24" s="776"/>
      <c r="AR24" s="776"/>
      <c r="AS24" s="776"/>
      <c r="AT24" s="776"/>
      <c r="AU24" s="776"/>
      <c r="AV24" s="776"/>
      <c r="AW24" s="776"/>
      <c r="AX24" s="776"/>
      <c r="AY24" s="776"/>
      <c r="AZ24" s="776"/>
      <c r="BA24" s="776"/>
      <c r="BB24" s="776"/>
      <c r="BC24" s="776"/>
      <c r="BD24" s="776"/>
      <c r="BE24" s="776"/>
      <c r="BF24" s="771"/>
      <c r="BG24" s="661" t="s">
        <v>174</v>
      </c>
      <c r="BH24" s="664"/>
      <c r="BI24" s="664"/>
      <c r="BJ24" s="664"/>
      <c r="BK24" s="664"/>
      <c r="BL24" s="664"/>
      <c r="BM24" s="664"/>
      <c r="BN24" s="665"/>
      <c r="BO24" s="723" t="s">
        <v>174</v>
      </c>
      <c r="BP24" s="723"/>
      <c r="BQ24" s="723"/>
      <c r="BR24" s="723"/>
      <c r="BS24" s="669" t="s">
        <v>174</v>
      </c>
      <c r="BT24" s="664"/>
      <c r="BU24" s="664"/>
      <c r="BV24" s="664"/>
      <c r="BW24" s="664"/>
      <c r="BX24" s="664"/>
      <c r="BY24" s="664"/>
      <c r="BZ24" s="664"/>
      <c r="CA24" s="664"/>
      <c r="CB24" s="704"/>
      <c r="CD24" s="732" t="s">
        <v>291</v>
      </c>
      <c r="CE24" s="733"/>
      <c r="CF24" s="733"/>
      <c r="CG24" s="733"/>
      <c r="CH24" s="733"/>
      <c r="CI24" s="733"/>
      <c r="CJ24" s="733"/>
      <c r="CK24" s="733"/>
      <c r="CL24" s="733"/>
      <c r="CM24" s="733"/>
      <c r="CN24" s="733"/>
      <c r="CO24" s="733"/>
      <c r="CP24" s="733"/>
      <c r="CQ24" s="734"/>
      <c r="CR24" s="726">
        <v>7433765</v>
      </c>
      <c r="CS24" s="727"/>
      <c r="CT24" s="727"/>
      <c r="CU24" s="727"/>
      <c r="CV24" s="727"/>
      <c r="CW24" s="727"/>
      <c r="CX24" s="727"/>
      <c r="CY24" s="773"/>
      <c r="CZ24" s="774">
        <v>44.2</v>
      </c>
      <c r="DA24" s="743"/>
      <c r="DB24" s="743"/>
      <c r="DC24" s="777"/>
      <c r="DD24" s="772">
        <v>5333932</v>
      </c>
      <c r="DE24" s="727"/>
      <c r="DF24" s="727"/>
      <c r="DG24" s="727"/>
      <c r="DH24" s="727"/>
      <c r="DI24" s="727"/>
      <c r="DJ24" s="727"/>
      <c r="DK24" s="773"/>
      <c r="DL24" s="772">
        <v>5245928</v>
      </c>
      <c r="DM24" s="727"/>
      <c r="DN24" s="727"/>
      <c r="DO24" s="727"/>
      <c r="DP24" s="727"/>
      <c r="DQ24" s="727"/>
      <c r="DR24" s="727"/>
      <c r="DS24" s="727"/>
      <c r="DT24" s="727"/>
      <c r="DU24" s="727"/>
      <c r="DV24" s="773"/>
      <c r="DW24" s="774">
        <v>51.4</v>
      </c>
      <c r="DX24" s="743"/>
      <c r="DY24" s="743"/>
      <c r="DZ24" s="743"/>
      <c r="EA24" s="743"/>
      <c r="EB24" s="743"/>
      <c r="EC24" s="775"/>
    </row>
    <row r="25" spans="2:133" ht="11.25" customHeight="1" x14ac:dyDescent="0.2">
      <c r="B25" s="658" t="s">
        <v>292</v>
      </c>
      <c r="C25" s="659"/>
      <c r="D25" s="659"/>
      <c r="E25" s="659"/>
      <c r="F25" s="659"/>
      <c r="G25" s="659"/>
      <c r="H25" s="659"/>
      <c r="I25" s="659"/>
      <c r="J25" s="659"/>
      <c r="K25" s="659"/>
      <c r="L25" s="659"/>
      <c r="M25" s="659"/>
      <c r="N25" s="659"/>
      <c r="O25" s="659"/>
      <c r="P25" s="659"/>
      <c r="Q25" s="660"/>
      <c r="R25" s="661">
        <v>190890</v>
      </c>
      <c r="S25" s="664"/>
      <c r="T25" s="664"/>
      <c r="U25" s="664"/>
      <c r="V25" s="664"/>
      <c r="W25" s="664"/>
      <c r="X25" s="664"/>
      <c r="Y25" s="665"/>
      <c r="Z25" s="723">
        <v>1.1000000000000001</v>
      </c>
      <c r="AA25" s="723"/>
      <c r="AB25" s="723"/>
      <c r="AC25" s="723"/>
      <c r="AD25" s="724">
        <v>7601</v>
      </c>
      <c r="AE25" s="724"/>
      <c r="AF25" s="724"/>
      <c r="AG25" s="724"/>
      <c r="AH25" s="724"/>
      <c r="AI25" s="724"/>
      <c r="AJ25" s="724"/>
      <c r="AK25" s="724"/>
      <c r="AL25" s="666">
        <v>0.1</v>
      </c>
      <c r="AM25" s="667"/>
      <c r="AN25" s="667"/>
      <c r="AO25" s="725"/>
      <c r="AP25" s="769" t="s">
        <v>293</v>
      </c>
      <c r="AQ25" s="776"/>
      <c r="AR25" s="776"/>
      <c r="AS25" s="776"/>
      <c r="AT25" s="776"/>
      <c r="AU25" s="776"/>
      <c r="AV25" s="776"/>
      <c r="AW25" s="776"/>
      <c r="AX25" s="776"/>
      <c r="AY25" s="776"/>
      <c r="AZ25" s="776"/>
      <c r="BA25" s="776"/>
      <c r="BB25" s="776"/>
      <c r="BC25" s="776"/>
      <c r="BD25" s="776"/>
      <c r="BE25" s="776"/>
      <c r="BF25" s="771"/>
      <c r="BG25" s="661" t="s">
        <v>246</v>
      </c>
      <c r="BH25" s="664"/>
      <c r="BI25" s="664"/>
      <c r="BJ25" s="664"/>
      <c r="BK25" s="664"/>
      <c r="BL25" s="664"/>
      <c r="BM25" s="664"/>
      <c r="BN25" s="665"/>
      <c r="BO25" s="723" t="s">
        <v>174</v>
      </c>
      <c r="BP25" s="723"/>
      <c r="BQ25" s="723"/>
      <c r="BR25" s="723"/>
      <c r="BS25" s="669" t="s">
        <v>233</v>
      </c>
      <c r="BT25" s="664"/>
      <c r="BU25" s="664"/>
      <c r="BV25" s="664"/>
      <c r="BW25" s="664"/>
      <c r="BX25" s="664"/>
      <c r="BY25" s="664"/>
      <c r="BZ25" s="664"/>
      <c r="CA25" s="664"/>
      <c r="CB25" s="704"/>
      <c r="CD25" s="705" t="s">
        <v>294</v>
      </c>
      <c r="CE25" s="702"/>
      <c r="CF25" s="702"/>
      <c r="CG25" s="702"/>
      <c r="CH25" s="702"/>
      <c r="CI25" s="702"/>
      <c r="CJ25" s="702"/>
      <c r="CK25" s="702"/>
      <c r="CL25" s="702"/>
      <c r="CM25" s="702"/>
      <c r="CN25" s="702"/>
      <c r="CO25" s="702"/>
      <c r="CP25" s="702"/>
      <c r="CQ25" s="703"/>
      <c r="CR25" s="661">
        <v>2403645</v>
      </c>
      <c r="CS25" s="662"/>
      <c r="CT25" s="662"/>
      <c r="CU25" s="662"/>
      <c r="CV25" s="662"/>
      <c r="CW25" s="662"/>
      <c r="CX25" s="662"/>
      <c r="CY25" s="663"/>
      <c r="CZ25" s="666">
        <v>14.3</v>
      </c>
      <c r="DA25" s="695"/>
      <c r="DB25" s="695"/>
      <c r="DC25" s="696"/>
      <c r="DD25" s="669">
        <v>2263109</v>
      </c>
      <c r="DE25" s="662"/>
      <c r="DF25" s="662"/>
      <c r="DG25" s="662"/>
      <c r="DH25" s="662"/>
      <c r="DI25" s="662"/>
      <c r="DJ25" s="662"/>
      <c r="DK25" s="663"/>
      <c r="DL25" s="669">
        <v>2175105</v>
      </c>
      <c r="DM25" s="662"/>
      <c r="DN25" s="662"/>
      <c r="DO25" s="662"/>
      <c r="DP25" s="662"/>
      <c r="DQ25" s="662"/>
      <c r="DR25" s="662"/>
      <c r="DS25" s="662"/>
      <c r="DT25" s="662"/>
      <c r="DU25" s="662"/>
      <c r="DV25" s="663"/>
      <c r="DW25" s="666">
        <v>21.3</v>
      </c>
      <c r="DX25" s="695"/>
      <c r="DY25" s="695"/>
      <c r="DZ25" s="695"/>
      <c r="EA25" s="695"/>
      <c r="EB25" s="695"/>
      <c r="EC25" s="697"/>
    </row>
    <row r="26" spans="2:133" ht="11.25" customHeight="1" x14ac:dyDescent="0.2">
      <c r="B26" s="658" t="s">
        <v>295</v>
      </c>
      <c r="C26" s="659"/>
      <c r="D26" s="659"/>
      <c r="E26" s="659"/>
      <c r="F26" s="659"/>
      <c r="G26" s="659"/>
      <c r="H26" s="659"/>
      <c r="I26" s="659"/>
      <c r="J26" s="659"/>
      <c r="K26" s="659"/>
      <c r="L26" s="659"/>
      <c r="M26" s="659"/>
      <c r="N26" s="659"/>
      <c r="O26" s="659"/>
      <c r="P26" s="659"/>
      <c r="Q26" s="660"/>
      <c r="R26" s="661">
        <v>25571</v>
      </c>
      <c r="S26" s="664"/>
      <c r="T26" s="664"/>
      <c r="U26" s="664"/>
      <c r="V26" s="664"/>
      <c r="W26" s="664"/>
      <c r="X26" s="664"/>
      <c r="Y26" s="665"/>
      <c r="Z26" s="723">
        <v>0.1</v>
      </c>
      <c r="AA26" s="723"/>
      <c r="AB26" s="723"/>
      <c r="AC26" s="723"/>
      <c r="AD26" s="724" t="s">
        <v>174</v>
      </c>
      <c r="AE26" s="724"/>
      <c r="AF26" s="724"/>
      <c r="AG26" s="724"/>
      <c r="AH26" s="724"/>
      <c r="AI26" s="724"/>
      <c r="AJ26" s="724"/>
      <c r="AK26" s="724"/>
      <c r="AL26" s="666" t="s">
        <v>233</v>
      </c>
      <c r="AM26" s="667"/>
      <c r="AN26" s="667"/>
      <c r="AO26" s="725"/>
      <c r="AP26" s="769" t="s">
        <v>296</v>
      </c>
      <c r="AQ26" s="770"/>
      <c r="AR26" s="770"/>
      <c r="AS26" s="770"/>
      <c r="AT26" s="770"/>
      <c r="AU26" s="770"/>
      <c r="AV26" s="770"/>
      <c r="AW26" s="770"/>
      <c r="AX26" s="770"/>
      <c r="AY26" s="770"/>
      <c r="AZ26" s="770"/>
      <c r="BA26" s="770"/>
      <c r="BB26" s="770"/>
      <c r="BC26" s="770"/>
      <c r="BD26" s="770"/>
      <c r="BE26" s="770"/>
      <c r="BF26" s="771"/>
      <c r="BG26" s="661" t="s">
        <v>174</v>
      </c>
      <c r="BH26" s="664"/>
      <c r="BI26" s="664"/>
      <c r="BJ26" s="664"/>
      <c r="BK26" s="664"/>
      <c r="BL26" s="664"/>
      <c r="BM26" s="664"/>
      <c r="BN26" s="665"/>
      <c r="BO26" s="723" t="s">
        <v>174</v>
      </c>
      <c r="BP26" s="723"/>
      <c r="BQ26" s="723"/>
      <c r="BR26" s="723"/>
      <c r="BS26" s="669" t="s">
        <v>174</v>
      </c>
      <c r="BT26" s="664"/>
      <c r="BU26" s="664"/>
      <c r="BV26" s="664"/>
      <c r="BW26" s="664"/>
      <c r="BX26" s="664"/>
      <c r="BY26" s="664"/>
      <c r="BZ26" s="664"/>
      <c r="CA26" s="664"/>
      <c r="CB26" s="704"/>
      <c r="CD26" s="705" t="s">
        <v>297</v>
      </c>
      <c r="CE26" s="702"/>
      <c r="CF26" s="702"/>
      <c r="CG26" s="702"/>
      <c r="CH26" s="702"/>
      <c r="CI26" s="702"/>
      <c r="CJ26" s="702"/>
      <c r="CK26" s="702"/>
      <c r="CL26" s="702"/>
      <c r="CM26" s="702"/>
      <c r="CN26" s="702"/>
      <c r="CO26" s="702"/>
      <c r="CP26" s="702"/>
      <c r="CQ26" s="703"/>
      <c r="CR26" s="661">
        <v>1599423</v>
      </c>
      <c r="CS26" s="664"/>
      <c r="CT26" s="664"/>
      <c r="CU26" s="664"/>
      <c r="CV26" s="664"/>
      <c r="CW26" s="664"/>
      <c r="CX26" s="664"/>
      <c r="CY26" s="665"/>
      <c r="CZ26" s="666">
        <v>9.5</v>
      </c>
      <c r="DA26" s="695"/>
      <c r="DB26" s="695"/>
      <c r="DC26" s="696"/>
      <c r="DD26" s="669">
        <v>1478263</v>
      </c>
      <c r="DE26" s="664"/>
      <c r="DF26" s="664"/>
      <c r="DG26" s="664"/>
      <c r="DH26" s="664"/>
      <c r="DI26" s="664"/>
      <c r="DJ26" s="664"/>
      <c r="DK26" s="665"/>
      <c r="DL26" s="669" t="s">
        <v>174</v>
      </c>
      <c r="DM26" s="664"/>
      <c r="DN26" s="664"/>
      <c r="DO26" s="664"/>
      <c r="DP26" s="664"/>
      <c r="DQ26" s="664"/>
      <c r="DR26" s="664"/>
      <c r="DS26" s="664"/>
      <c r="DT26" s="664"/>
      <c r="DU26" s="664"/>
      <c r="DV26" s="665"/>
      <c r="DW26" s="666" t="s">
        <v>174</v>
      </c>
      <c r="DX26" s="695"/>
      <c r="DY26" s="695"/>
      <c r="DZ26" s="695"/>
      <c r="EA26" s="695"/>
      <c r="EB26" s="695"/>
      <c r="EC26" s="697"/>
    </row>
    <row r="27" spans="2:133" ht="11.25" customHeight="1" x14ac:dyDescent="0.2">
      <c r="B27" s="658" t="s">
        <v>298</v>
      </c>
      <c r="C27" s="659"/>
      <c r="D27" s="659"/>
      <c r="E27" s="659"/>
      <c r="F27" s="659"/>
      <c r="G27" s="659"/>
      <c r="H27" s="659"/>
      <c r="I27" s="659"/>
      <c r="J27" s="659"/>
      <c r="K27" s="659"/>
      <c r="L27" s="659"/>
      <c r="M27" s="659"/>
      <c r="N27" s="659"/>
      <c r="O27" s="659"/>
      <c r="P27" s="659"/>
      <c r="Q27" s="660"/>
      <c r="R27" s="661">
        <v>1657153</v>
      </c>
      <c r="S27" s="664"/>
      <c r="T27" s="664"/>
      <c r="U27" s="664"/>
      <c r="V27" s="664"/>
      <c r="W27" s="664"/>
      <c r="X27" s="664"/>
      <c r="Y27" s="665"/>
      <c r="Z27" s="723">
        <v>9.6</v>
      </c>
      <c r="AA27" s="723"/>
      <c r="AB27" s="723"/>
      <c r="AC27" s="723"/>
      <c r="AD27" s="724" t="s">
        <v>174</v>
      </c>
      <c r="AE27" s="724"/>
      <c r="AF27" s="724"/>
      <c r="AG27" s="724"/>
      <c r="AH27" s="724"/>
      <c r="AI27" s="724"/>
      <c r="AJ27" s="724"/>
      <c r="AK27" s="724"/>
      <c r="AL27" s="666" t="s">
        <v>233</v>
      </c>
      <c r="AM27" s="667"/>
      <c r="AN27" s="667"/>
      <c r="AO27" s="725"/>
      <c r="AP27" s="658" t="s">
        <v>299</v>
      </c>
      <c r="AQ27" s="659"/>
      <c r="AR27" s="659"/>
      <c r="AS27" s="659"/>
      <c r="AT27" s="659"/>
      <c r="AU27" s="659"/>
      <c r="AV27" s="659"/>
      <c r="AW27" s="659"/>
      <c r="AX27" s="659"/>
      <c r="AY27" s="659"/>
      <c r="AZ27" s="659"/>
      <c r="BA27" s="659"/>
      <c r="BB27" s="659"/>
      <c r="BC27" s="659"/>
      <c r="BD27" s="659"/>
      <c r="BE27" s="659"/>
      <c r="BF27" s="660"/>
      <c r="BG27" s="661">
        <v>4073034</v>
      </c>
      <c r="BH27" s="664"/>
      <c r="BI27" s="664"/>
      <c r="BJ27" s="664"/>
      <c r="BK27" s="664"/>
      <c r="BL27" s="664"/>
      <c r="BM27" s="664"/>
      <c r="BN27" s="665"/>
      <c r="BO27" s="723">
        <v>100</v>
      </c>
      <c r="BP27" s="723"/>
      <c r="BQ27" s="723"/>
      <c r="BR27" s="723"/>
      <c r="BS27" s="669">
        <v>5840</v>
      </c>
      <c r="BT27" s="664"/>
      <c r="BU27" s="664"/>
      <c r="BV27" s="664"/>
      <c r="BW27" s="664"/>
      <c r="BX27" s="664"/>
      <c r="BY27" s="664"/>
      <c r="BZ27" s="664"/>
      <c r="CA27" s="664"/>
      <c r="CB27" s="704"/>
      <c r="CD27" s="705" t="s">
        <v>300</v>
      </c>
      <c r="CE27" s="702"/>
      <c r="CF27" s="702"/>
      <c r="CG27" s="702"/>
      <c r="CH27" s="702"/>
      <c r="CI27" s="702"/>
      <c r="CJ27" s="702"/>
      <c r="CK27" s="702"/>
      <c r="CL27" s="702"/>
      <c r="CM27" s="702"/>
      <c r="CN27" s="702"/>
      <c r="CO27" s="702"/>
      <c r="CP27" s="702"/>
      <c r="CQ27" s="703"/>
      <c r="CR27" s="661">
        <v>2744151</v>
      </c>
      <c r="CS27" s="662"/>
      <c r="CT27" s="662"/>
      <c r="CU27" s="662"/>
      <c r="CV27" s="662"/>
      <c r="CW27" s="662"/>
      <c r="CX27" s="662"/>
      <c r="CY27" s="663"/>
      <c r="CZ27" s="666">
        <v>16.3</v>
      </c>
      <c r="DA27" s="695"/>
      <c r="DB27" s="695"/>
      <c r="DC27" s="696"/>
      <c r="DD27" s="669">
        <v>812448</v>
      </c>
      <c r="DE27" s="662"/>
      <c r="DF27" s="662"/>
      <c r="DG27" s="662"/>
      <c r="DH27" s="662"/>
      <c r="DI27" s="662"/>
      <c r="DJ27" s="662"/>
      <c r="DK27" s="663"/>
      <c r="DL27" s="669">
        <v>812448</v>
      </c>
      <c r="DM27" s="662"/>
      <c r="DN27" s="662"/>
      <c r="DO27" s="662"/>
      <c r="DP27" s="662"/>
      <c r="DQ27" s="662"/>
      <c r="DR27" s="662"/>
      <c r="DS27" s="662"/>
      <c r="DT27" s="662"/>
      <c r="DU27" s="662"/>
      <c r="DV27" s="663"/>
      <c r="DW27" s="666">
        <v>8</v>
      </c>
      <c r="DX27" s="695"/>
      <c r="DY27" s="695"/>
      <c r="DZ27" s="695"/>
      <c r="EA27" s="695"/>
      <c r="EB27" s="695"/>
      <c r="EC27" s="697"/>
    </row>
    <row r="28" spans="2:133" ht="11.25" customHeight="1" x14ac:dyDescent="0.2">
      <c r="B28" s="766" t="s">
        <v>301</v>
      </c>
      <c r="C28" s="767"/>
      <c r="D28" s="767"/>
      <c r="E28" s="767"/>
      <c r="F28" s="767"/>
      <c r="G28" s="767"/>
      <c r="H28" s="767"/>
      <c r="I28" s="767"/>
      <c r="J28" s="767"/>
      <c r="K28" s="767"/>
      <c r="L28" s="767"/>
      <c r="M28" s="767"/>
      <c r="N28" s="767"/>
      <c r="O28" s="767"/>
      <c r="P28" s="767"/>
      <c r="Q28" s="768"/>
      <c r="R28" s="661" t="s">
        <v>233</v>
      </c>
      <c r="S28" s="664"/>
      <c r="T28" s="664"/>
      <c r="U28" s="664"/>
      <c r="V28" s="664"/>
      <c r="W28" s="664"/>
      <c r="X28" s="664"/>
      <c r="Y28" s="665"/>
      <c r="Z28" s="723" t="s">
        <v>174</v>
      </c>
      <c r="AA28" s="723"/>
      <c r="AB28" s="723"/>
      <c r="AC28" s="723"/>
      <c r="AD28" s="724" t="s">
        <v>174</v>
      </c>
      <c r="AE28" s="724"/>
      <c r="AF28" s="724"/>
      <c r="AG28" s="724"/>
      <c r="AH28" s="724"/>
      <c r="AI28" s="724"/>
      <c r="AJ28" s="724"/>
      <c r="AK28" s="724"/>
      <c r="AL28" s="666" t="s">
        <v>233</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302</v>
      </c>
      <c r="CE28" s="702"/>
      <c r="CF28" s="702"/>
      <c r="CG28" s="702"/>
      <c r="CH28" s="702"/>
      <c r="CI28" s="702"/>
      <c r="CJ28" s="702"/>
      <c r="CK28" s="702"/>
      <c r="CL28" s="702"/>
      <c r="CM28" s="702"/>
      <c r="CN28" s="702"/>
      <c r="CO28" s="702"/>
      <c r="CP28" s="702"/>
      <c r="CQ28" s="703"/>
      <c r="CR28" s="661">
        <v>2285969</v>
      </c>
      <c r="CS28" s="664"/>
      <c r="CT28" s="664"/>
      <c r="CU28" s="664"/>
      <c r="CV28" s="664"/>
      <c r="CW28" s="664"/>
      <c r="CX28" s="664"/>
      <c r="CY28" s="665"/>
      <c r="CZ28" s="666">
        <v>13.6</v>
      </c>
      <c r="DA28" s="695"/>
      <c r="DB28" s="695"/>
      <c r="DC28" s="696"/>
      <c r="DD28" s="669">
        <v>2258375</v>
      </c>
      <c r="DE28" s="664"/>
      <c r="DF28" s="664"/>
      <c r="DG28" s="664"/>
      <c r="DH28" s="664"/>
      <c r="DI28" s="664"/>
      <c r="DJ28" s="664"/>
      <c r="DK28" s="665"/>
      <c r="DL28" s="669">
        <v>2258375</v>
      </c>
      <c r="DM28" s="664"/>
      <c r="DN28" s="664"/>
      <c r="DO28" s="664"/>
      <c r="DP28" s="664"/>
      <c r="DQ28" s="664"/>
      <c r="DR28" s="664"/>
      <c r="DS28" s="664"/>
      <c r="DT28" s="664"/>
      <c r="DU28" s="664"/>
      <c r="DV28" s="665"/>
      <c r="DW28" s="666">
        <v>22.1</v>
      </c>
      <c r="DX28" s="695"/>
      <c r="DY28" s="695"/>
      <c r="DZ28" s="695"/>
      <c r="EA28" s="695"/>
      <c r="EB28" s="695"/>
      <c r="EC28" s="697"/>
    </row>
    <row r="29" spans="2:133" ht="11.25" customHeight="1" x14ac:dyDescent="0.2">
      <c r="B29" s="658" t="s">
        <v>303</v>
      </c>
      <c r="C29" s="659"/>
      <c r="D29" s="659"/>
      <c r="E29" s="659"/>
      <c r="F29" s="659"/>
      <c r="G29" s="659"/>
      <c r="H29" s="659"/>
      <c r="I29" s="659"/>
      <c r="J29" s="659"/>
      <c r="K29" s="659"/>
      <c r="L29" s="659"/>
      <c r="M29" s="659"/>
      <c r="N29" s="659"/>
      <c r="O29" s="659"/>
      <c r="P29" s="659"/>
      <c r="Q29" s="660"/>
      <c r="R29" s="661">
        <v>1033207</v>
      </c>
      <c r="S29" s="664"/>
      <c r="T29" s="664"/>
      <c r="U29" s="664"/>
      <c r="V29" s="664"/>
      <c r="W29" s="664"/>
      <c r="X29" s="664"/>
      <c r="Y29" s="665"/>
      <c r="Z29" s="723">
        <v>6</v>
      </c>
      <c r="AA29" s="723"/>
      <c r="AB29" s="723"/>
      <c r="AC29" s="723"/>
      <c r="AD29" s="724" t="s">
        <v>174</v>
      </c>
      <c r="AE29" s="724"/>
      <c r="AF29" s="724"/>
      <c r="AG29" s="724"/>
      <c r="AH29" s="724"/>
      <c r="AI29" s="724"/>
      <c r="AJ29" s="724"/>
      <c r="AK29" s="724"/>
      <c r="AL29" s="666" t="s">
        <v>174</v>
      </c>
      <c r="AM29" s="667"/>
      <c r="AN29" s="667"/>
      <c r="AO29" s="725"/>
      <c r="AP29" s="735" t="s">
        <v>221</v>
      </c>
      <c r="AQ29" s="736"/>
      <c r="AR29" s="736"/>
      <c r="AS29" s="736"/>
      <c r="AT29" s="736"/>
      <c r="AU29" s="736"/>
      <c r="AV29" s="736"/>
      <c r="AW29" s="736"/>
      <c r="AX29" s="736"/>
      <c r="AY29" s="736"/>
      <c r="AZ29" s="736"/>
      <c r="BA29" s="736"/>
      <c r="BB29" s="736"/>
      <c r="BC29" s="736"/>
      <c r="BD29" s="736"/>
      <c r="BE29" s="736"/>
      <c r="BF29" s="737"/>
      <c r="BG29" s="735" t="s">
        <v>304</v>
      </c>
      <c r="BH29" s="763"/>
      <c r="BI29" s="763"/>
      <c r="BJ29" s="763"/>
      <c r="BK29" s="763"/>
      <c r="BL29" s="763"/>
      <c r="BM29" s="763"/>
      <c r="BN29" s="763"/>
      <c r="BO29" s="763"/>
      <c r="BP29" s="763"/>
      <c r="BQ29" s="764"/>
      <c r="BR29" s="735" t="s">
        <v>305</v>
      </c>
      <c r="BS29" s="763"/>
      <c r="BT29" s="763"/>
      <c r="BU29" s="763"/>
      <c r="BV29" s="763"/>
      <c r="BW29" s="763"/>
      <c r="BX29" s="763"/>
      <c r="BY29" s="763"/>
      <c r="BZ29" s="763"/>
      <c r="CA29" s="763"/>
      <c r="CB29" s="764"/>
      <c r="CD29" s="745" t="s">
        <v>306</v>
      </c>
      <c r="CE29" s="746"/>
      <c r="CF29" s="705" t="s">
        <v>70</v>
      </c>
      <c r="CG29" s="702"/>
      <c r="CH29" s="702"/>
      <c r="CI29" s="702"/>
      <c r="CJ29" s="702"/>
      <c r="CK29" s="702"/>
      <c r="CL29" s="702"/>
      <c r="CM29" s="702"/>
      <c r="CN29" s="702"/>
      <c r="CO29" s="702"/>
      <c r="CP29" s="702"/>
      <c r="CQ29" s="703"/>
      <c r="CR29" s="661">
        <v>2285749</v>
      </c>
      <c r="CS29" s="662"/>
      <c r="CT29" s="662"/>
      <c r="CU29" s="662"/>
      <c r="CV29" s="662"/>
      <c r="CW29" s="662"/>
      <c r="CX29" s="662"/>
      <c r="CY29" s="663"/>
      <c r="CZ29" s="666">
        <v>13.6</v>
      </c>
      <c r="DA29" s="695"/>
      <c r="DB29" s="695"/>
      <c r="DC29" s="696"/>
      <c r="DD29" s="669">
        <v>2258155</v>
      </c>
      <c r="DE29" s="662"/>
      <c r="DF29" s="662"/>
      <c r="DG29" s="662"/>
      <c r="DH29" s="662"/>
      <c r="DI29" s="662"/>
      <c r="DJ29" s="662"/>
      <c r="DK29" s="663"/>
      <c r="DL29" s="669">
        <v>2258155</v>
      </c>
      <c r="DM29" s="662"/>
      <c r="DN29" s="662"/>
      <c r="DO29" s="662"/>
      <c r="DP29" s="662"/>
      <c r="DQ29" s="662"/>
      <c r="DR29" s="662"/>
      <c r="DS29" s="662"/>
      <c r="DT29" s="662"/>
      <c r="DU29" s="662"/>
      <c r="DV29" s="663"/>
      <c r="DW29" s="666">
        <v>22.1</v>
      </c>
      <c r="DX29" s="695"/>
      <c r="DY29" s="695"/>
      <c r="DZ29" s="695"/>
      <c r="EA29" s="695"/>
      <c r="EB29" s="695"/>
      <c r="EC29" s="697"/>
    </row>
    <row r="30" spans="2:133" ht="11.25" customHeight="1" x14ac:dyDescent="0.2">
      <c r="B30" s="658" t="s">
        <v>307</v>
      </c>
      <c r="C30" s="659"/>
      <c r="D30" s="659"/>
      <c r="E30" s="659"/>
      <c r="F30" s="659"/>
      <c r="G30" s="659"/>
      <c r="H30" s="659"/>
      <c r="I30" s="659"/>
      <c r="J30" s="659"/>
      <c r="K30" s="659"/>
      <c r="L30" s="659"/>
      <c r="M30" s="659"/>
      <c r="N30" s="659"/>
      <c r="O30" s="659"/>
      <c r="P30" s="659"/>
      <c r="Q30" s="660"/>
      <c r="R30" s="661">
        <v>16176</v>
      </c>
      <c r="S30" s="664"/>
      <c r="T30" s="664"/>
      <c r="U30" s="664"/>
      <c r="V30" s="664"/>
      <c r="W30" s="664"/>
      <c r="X30" s="664"/>
      <c r="Y30" s="665"/>
      <c r="Z30" s="723">
        <v>0.1</v>
      </c>
      <c r="AA30" s="723"/>
      <c r="AB30" s="723"/>
      <c r="AC30" s="723"/>
      <c r="AD30" s="724" t="s">
        <v>174</v>
      </c>
      <c r="AE30" s="724"/>
      <c r="AF30" s="724"/>
      <c r="AG30" s="724"/>
      <c r="AH30" s="724"/>
      <c r="AI30" s="724"/>
      <c r="AJ30" s="724"/>
      <c r="AK30" s="724"/>
      <c r="AL30" s="666" t="s">
        <v>246</v>
      </c>
      <c r="AM30" s="667"/>
      <c r="AN30" s="667"/>
      <c r="AO30" s="725"/>
      <c r="AP30" s="751" t="s">
        <v>308</v>
      </c>
      <c r="AQ30" s="752"/>
      <c r="AR30" s="752"/>
      <c r="AS30" s="752"/>
      <c r="AT30" s="757" t="s">
        <v>309</v>
      </c>
      <c r="AU30" s="230"/>
      <c r="AV30" s="230"/>
      <c r="AW30" s="230"/>
      <c r="AX30" s="760" t="s">
        <v>187</v>
      </c>
      <c r="AY30" s="761"/>
      <c r="AZ30" s="761"/>
      <c r="BA30" s="761"/>
      <c r="BB30" s="761"/>
      <c r="BC30" s="761"/>
      <c r="BD30" s="761"/>
      <c r="BE30" s="761"/>
      <c r="BF30" s="762"/>
      <c r="BG30" s="741">
        <v>99.6</v>
      </c>
      <c r="BH30" s="742"/>
      <c r="BI30" s="742"/>
      <c r="BJ30" s="742"/>
      <c r="BK30" s="742"/>
      <c r="BL30" s="742"/>
      <c r="BM30" s="743">
        <v>98.4</v>
      </c>
      <c r="BN30" s="742"/>
      <c r="BO30" s="742"/>
      <c r="BP30" s="742"/>
      <c r="BQ30" s="744"/>
      <c r="BR30" s="741">
        <v>99.6</v>
      </c>
      <c r="BS30" s="742"/>
      <c r="BT30" s="742"/>
      <c r="BU30" s="742"/>
      <c r="BV30" s="742"/>
      <c r="BW30" s="742"/>
      <c r="BX30" s="743">
        <v>97.9</v>
      </c>
      <c r="BY30" s="742"/>
      <c r="BZ30" s="742"/>
      <c r="CA30" s="742"/>
      <c r="CB30" s="744"/>
      <c r="CD30" s="747"/>
      <c r="CE30" s="748"/>
      <c r="CF30" s="705" t="s">
        <v>310</v>
      </c>
      <c r="CG30" s="702"/>
      <c r="CH30" s="702"/>
      <c r="CI30" s="702"/>
      <c r="CJ30" s="702"/>
      <c r="CK30" s="702"/>
      <c r="CL30" s="702"/>
      <c r="CM30" s="702"/>
      <c r="CN30" s="702"/>
      <c r="CO30" s="702"/>
      <c r="CP30" s="702"/>
      <c r="CQ30" s="703"/>
      <c r="CR30" s="661">
        <v>2119902</v>
      </c>
      <c r="CS30" s="664"/>
      <c r="CT30" s="664"/>
      <c r="CU30" s="664"/>
      <c r="CV30" s="664"/>
      <c r="CW30" s="664"/>
      <c r="CX30" s="664"/>
      <c r="CY30" s="665"/>
      <c r="CZ30" s="666">
        <v>12.6</v>
      </c>
      <c r="DA30" s="695"/>
      <c r="DB30" s="695"/>
      <c r="DC30" s="696"/>
      <c r="DD30" s="669">
        <v>2094491</v>
      </c>
      <c r="DE30" s="664"/>
      <c r="DF30" s="664"/>
      <c r="DG30" s="664"/>
      <c r="DH30" s="664"/>
      <c r="DI30" s="664"/>
      <c r="DJ30" s="664"/>
      <c r="DK30" s="665"/>
      <c r="DL30" s="669">
        <v>2094491</v>
      </c>
      <c r="DM30" s="664"/>
      <c r="DN30" s="664"/>
      <c r="DO30" s="664"/>
      <c r="DP30" s="664"/>
      <c r="DQ30" s="664"/>
      <c r="DR30" s="664"/>
      <c r="DS30" s="664"/>
      <c r="DT30" s="664"/>
      <c r="DU30" s="664"/>
      <c r="DV30" s="665"/>
      <c r="DW30" s="666">
        <v>20.5</v>
      </c>
      <c r="DX30" s="695"/>
      <c r="DY30" s="695"/>
      <c r="DZ30" s="695"/>
      <c r="EA30" s="695"/>
      <c r="EB30" s="695"/>
      <c r="EC30" s="697"/>
    </row>
    <row r="31" spans="2:133" ht="11.25" customHeight="1" x14ac:dyDescent="0.2">
      <c r="B31" s="658" t="s">
        <v>311</v>
      </c>
      <c r="C31" s="659"/>
      <c r="D31" s="659"/>
      <c r="E31" s="659"/>
      <c r="F31" s="659"/>
      <c r="G31" s="659"/>
      <c r="H31" s="659"/>
      <c r="I31" s="659"/>
      <c r="J31" s="659"/>
      <c r="K31" s="659"/>
      <c r="L31" s="659"/>
      <c r="M31" s="659"/>
      <c r="N31" s="659"/>
      <c r="O31" s="659"/>
      <c r="P31" s="659"/>
      <c r="Q31" s="660"/>
      <c r="R31" s="661">
        <v>685250</v>
      </c>
      <c r="S31" s="664"/>
      <c r="T31" s="664"/>
      <c r="U31" s="664"/>
      <c r="V31" s="664"/>
      <c r="W31" s="664"/>
      <c r="X31" s="664"/>
      <c r="Y31" s="665"/>
      <c r="Z31" s="723">
        <v>4</v>
      </c>
      <c r="AA31" s="723"/>
      <c r="AB31" s="723"/>
      <c r="AC31" s="723"/>
      <c r="AD31" s="724" t="s">
        <v>233</v>
      </c>
      <c r="AE31" s="724"/>
      <c r="AF31" s="724"/>
      <c r="AG31" s="724"/>
      <c r="AH31" s="724"/>
      <c r="AI31" s="724"/>
      <c r="AJ31" s="724"/>
      <c r="AK31" s="724"/>
      <c r="AL31" s="666" t="s">
        <v>233</v>
      </c>
      <c r="AM31" s="667"/>
      <c r="AN31" s="667"/>
      <c r="AO31" s="725"/>
      <c r="AP31" s="753"/>
      <c r="AQ31" s="754"/>
      <c r="AR31" s="754"/>
      <c r="AS31" s="754"/>
      <c r="AT31" s="758"/>
      <c r="AU31" s="229" t="s">
        <v>312</v>
      </c>
      <c r="AV31" s="229"/>
      <c r="AW31" s="229"/>
      <c r="AX31" s="658" t="s">
        <v>313</v>
      </c>
      <c r="AY31" s="659"/>
      <c r="AZ31" s="659"/>
      <c r="BA31" s="659"/>
      <c r="BB31" s="659"/>
      <c r="BC31" s="659"/>
      <c r="BD31" s="659"/>
      <c r="BE31" s="659"/>
      <c r="BF31" s="660"/>
      <c r="BG31" s="739">
        <v>99.7</v>
      </c>
      <c r="BH31" s="662"/>
      <c r="BI31" s="662"/>
      <c r="BJ31" s="662"/>
      <c r="BK31" s="662"/>
      <c r="BL31" s="662"/>
      <c r="BM31" s="667">
        <v>99.1</v>
      </c>
      <c r="BN31" s="740"/>
      <c r="BO31" s="740"/>
      <c r="BP31" s="740"/>
      <c r="BQ31" s="701"/>
      <c r="BR31" s="739">
        <v>99.7</v>
      </c>
      <c r="BS31" s="662"/>
      <c r="BT31" s="662"/>
      <c r="BU31" s="662"/>
      <c r="BV31" s="662"/>
      <c r="BW31" s="662"/>
      <c r="BX31" s="667">
        <v>98.8</v>
      </c>
      <c r="BY31" s="740"/>
      <c r="BZ31" s="740"/>
      <c r="CA31" s="740"/>
      <c r="CB31" s="701"/>
      <c r="CD31" s="747"/>
      <c r="CE31" s="748"/>
      <c r="CF31" s="705" t="s">
        <v>314</v>
      </c>
      <c r="CG31" s="702"/>
      <c r="CH31" s="702"/>
      <c r="CI31" s="702"/>
      <c r="CJ31" s="702"/>
      <c r="CK31" s="702"/>
      <c r="CL31" s="702"/>
      <c r="CM31" s="702"/>
      <c r="CN31" s="702"/>
      <c r="CO31" s="702"/>
      <c r="CP31" s="702"/>
      <c r="CQ31" s="703"/>
      <c r="CR31" s="661">
        <v>165847</v>
      </c>
      <c r="CS31" s="662"/>
      <c r="CT31" s="662"/>
      <c r="CU31" s="662"/>
      <c r="CV31" s="662"/>
      <c r="CW31" s="662"/>
      <c r="CX31" s="662"/>
      <c r="CY31" s="663"/>
      <c r="CZ31" s="666">
        <v>1</v>
      </c>
      <c r="DA31" s="695"/>
      <c r="DB31" s="695"/>
      <c r="DC31" s="696"/>
      <c r="DD31" s="669">
        <v>163664</v>
      </c>
      <c r="DE31" s="662"/>
      <c r="DF31" s="662"/>
      <c r="DG31" s="662"/>
      <c r="DH31" s="662"/>
      <c r="DI31" s="662"/>
      <c r="DJ31" s="662"/>
      <c r="DK31" s="663"/>
      <c r="DL31" s="669">
        <v>163664</v>
      </c>
      <c r="DM31" s="662"/>
      <c r="DN31" s="662"/>
      <c r="DO31" s="662"/>
      <c r="DP31" s="662"/>
      <c r="DQ31" s="662"/>
      <c r="DR31" s="662"/>
      <c r="DS31" s="662"/>
      <c r="DT31" s="662"/>
      <c r="DU31" s="662"/>
      <c r="DV31" s="663"/>
      <c r="DW31" s="666">
        <v>1.6</v>
      </c>
      <c r="DX31" s="695"/>
      <c r="DY31" s="695"/>
      <c r="DZ31" s="695"/>
      <c r="EA31" s="695"/>
      <c r="EB31" s="695"/>
      <c r="EC31" s="697"/>
    </row>
    <row r="32" spans="2:133" ht="11.25" customHeight="1" x14ac:dyDescent="0.2">
      <c r="B32" s="658" t="s">
        <v>315</v>
      </c>
      <c r="C32" s="659"/>
      <c r="D32" s="659"/>
      <c r="E32" s="659"/>
      <c r="F32" s="659"/>
      <c r="G32" s="659"/>
      <c r="H32" s="659"/>
      <c r="I32" s="659"/>
      <c r="J32" s="659"/>
      <c r="K32" s="659"/>
      <c r="L32" s="659"/>
      <c r="M32" s="659"/>
      <c r="N32" s="659"/>
      <c r="O32" s="659"/>
      <c r="P32" s="659"/>
      <c r="Q32" s="660"/>
      <c r="R32" s="661">
        <v>840320</v>
      </c>
      <c r="S32" s="664"/>
      <c r="T32" s="664"/>
      <c r="U32" s="664"/>
      <c r="V32" s="664"/>
      <c r="W32" s="664"/>
      <c r="X32" s="664"/>
      <c r="Y32" s="665"/>
      <c r="Z32" s="723">
        <v>4.9000000000000004</v>
      </c>
      <c r="AA32" s="723"/>
      <c r="AB32" s="723"/>
      <c r="AC32" s="723"/>
      <c r="AD32" s="724" t="s">
        <v>174</v>
      </c>
      <c r="AE32" s="724"/>
      <c r="AF32" s="724"/>
      <c r="AG32" s="724"/>
      <c r="AH32" s="724"/>
      <c r="AI32" s="724"/>
      <c r="AJ32" s="724"/>
      <c r="AK32" s="724"/>
      <c r="AL32" s="666" t="s">
        <v>233</v>
      </c>
      <c r="AM32" s="667"/>
      <c r="AN32" s="667"/>
      <c r="AO32" s="725"/>
      <c r="AP32" s="755"/>
      <c r="AQ32" s="756"/>
      <c r="AR32" s="756"/>
      <c r="AS32" s="756"/>
      <c r="AT32" s="759"/>
      <c r="AU32" s="231"/>
      <c r="AV32" s="231"/>
      <c r="AW32" s="231"/>
      <c r="AX32" s="673" t="s">
        <v>316</v>
      </c>
      <c r="AY32" s="674"/>
      <c r="AZ32" s="674"/>
      <c r="BA32" s="674"/>
      <c r="BB32" s="674"/>
      <c r="BC32" s="674"/>
      <c r="BD32" s="674"/>
      <c r="BE32" s="674"/>
      <c r="BF32" s="675"/>
      <c r="BG32" s="738">
        <v>99.5</v>
      </c>
      <c r="BH32" s="677"/>
      <c r="BI32" s="677"/>
      <c r="BJ32" s="677"/>
      <c r="BK32" s="677"/>
      <c r="BL32" s="677"/>
      <c r="BM32" s="721">
        <v>97.7</v>
      </c>
      <c r="BN32" s="677"/>
      <c r="BO32" s="677"/>
      <c r="BP32" s="677"/>
      <c r="BQ32" s="714"/>
      <c r="BR32" s="738">
        <v>99.6</v>
      </c>
      <c r="BS32" s="677"/>
      <c r="BT32" s="677"/>
      <c r="BU32" s="677"/>
      <c r="BV32" s="677"/>
      <c r="BW32" s="677"/>
      <c r="BX32" s="721">
        <v>97.2</v>
      </c>
      <c r="BY32" s="677"/>
      <c r="BZ32" s="677"/>
      <c r="CA32" s="677"/>
      <c r="CB32" s="714"/>
      <c r="CD32" s="749"/>
      <c r="CE32" s="750"/>
      <c r="CF32" s="705" t="s">
        <v>317</v>
      </c>
      <c r="CG32" s="702"/>
      <c r="CH32" s="702"/>
      <c r="CI32" s="702"/>
      <c r="CJ32" s="702"/>
      <c r="CK32" s="702"/>
      <c r="CL32" s="702"/>
      <c r="CM32" s="702"/>
      <c r="CN32" s="702"/>
      <c r="CO32" s="702"/>
      <c r="CP32" s="702"/>
      <c r="CQ32" s="703"/>
      <c r="CR32" s="661">
        <v>220</v>
      </c>
      <c r="CS32" s="664"/>
      <c r="CT32" s="664"/>
      <c r="CU32" s="664"/>
      <c r="CV32" s="664"/>
      <c r="CW32" s="664"/>
      <c r="CX32" s="664"/>
      <c r="CY32" s="665"/>
      <c r="CZ32" s="666">
        <v>0</v>
      </c>
      <c r="DA32" s="695"/>
      <c r="DB32" s="695"/>
      <c r="DC32" s="696"/>
      <c r="DD32" s="669">
        <v>220</v>
      </c>
      <c r="DE32" s="664"/>
      <c r="DF32" s="664"/>
      <c r="DG32" s="664"/>
      <c r="DH32" s="664"/>
      <c r="DI32" s="664"/>
      <c r="DJ32" s="664"/>
      <c r="DK32" s="665"/>
      <c r="DL32" s="669">
        <v>220</v>
      </c>
      <c r="DM32" s="664"/>
      <c r="DN32" s="664"/>
      <c r="DO32" s="664"/>
      <c r="DP32" s="664"/>
      <c r="DQ32" s="664"/>
      <c r="DR32" s="664"/>
      <c r="DS32" s="664"/>
      <c r="DT32" s="664"/>
      <c r="DU32" s="664"/>
      <c r="DV32" s="665"/>
      <c r="DW32" s="666">
        <v>0</v>
      </c>
      <c r="DX32" s="695"/>
      <c r="DY32" s="695"/>
      <c r="DZ32" s="695"/>
      <c r="EA32" s="695"/>
      <c r="EB32" s="695"/>
      <c r="EC32" s="697"/>
    </row>
    <row r="33" spans="2:133" ht="11.25" customHeight="1" x14ac:dyDescent="0.2">
      <c r="B33" s="658" t="s">
        <v>318</v>
      </c>
      <c r="C33" s="659"/>
      <c r="D33" s="659"/>
      <c r="E33" s="659"/>
      <c r="F33" s="659"/>
      <c r="G33" s="659"/>
      <c r="H33" s="659"/>
      <c r="I33" s="659"/>
      <c r="J33" s="659"/>
      <c r="K33" s="659"/>
      <c r="L33" s="659"/>
      <c r="M33" s="659"/>
      <c r="N33" s="659"/>
      <c r="O33" s="659"/>
      <c r="P33" s="659"/>
      <c r="Q33" s="660"/>
      <c r="R33" s="661">
        <v>457422</v>
      </c>
      <c r="S33" s="664"/>
      <c r="T33" s="664"/>
      <c r="U33" s="664"/>
      <c r="V33" s="664"/>
      <c r="W33" s="664"/>
      <c r="X33" s="664"/>
      <c r="Y33" s="665"/>
      <c r="Z33" s="723">
        <v>2.6</v>
      </c>
      <c r="AA33" s="723"/>
      <c r="AB33" s="723"/>
      <c r="AC33" s="723"/>
      <c r="AD33" s="724" t="s">
        <v>174</v>
      </c>
      <c r="AE33" s="724"/>
      <c r="AF33" s="724"/>
      <c r="AG33" s="724"/>
      <c r="AH33" s="724"/>
      <c r="AI33" s="724"/>
      <c r="AJ33" s="724"/>
      <c r="AK33" s="724"/>
      <c r="AL33" s="666" t="s">
        <v>246</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319</v>
      </c>
      <c r="CE33" s="702"/>
      <c r="CF33" s="702"/>
      <c r="CG33" s="702"/>
      <c r="CH33" s="702"/>
      <c r="CI33" s="702"/>
      <c r="CJ33" s="702"/>
      <c r="CK33" s="702"/>
      <c r="CL33" s="702"/>
      <c r="CM33" s="702"/>
      <c r="CN33" s="702"/>
      <c r="CO33" s="702"/>
      <c r="CP33" s="702"/>
      <c r="CQ33" s="703"/>
      <c r="CR33" s="661">
        <v>7683335</v>
      </c>
      <c r="CS33" s="662"/>
      <c r="CT33" s="662"/>
      <c r="CU33" s="662"/>
      <c r="CV33" s="662"/>
      <c r="CW33" s="662"/>
      <c r="CX33" s="662"/>
      <c r="CY33" s="663"/>
      <c r="CZ33" s="666">
        <v>45.7</v>
      </c>
      <c r="DA33" s="695"/>
      <c r="DB33" s="695"/>
      <c r="DC33" s="696"/>
      <c r="DD33" s="669">
        <v>5388944</v>
      </c>
      <c r="DE33" s="662"/>
      <c r="DF33" s="662"/>
      <c r="DG33" s="662"/>
      <c r="DH33" s="662"/>
      <c r="DI33" s="662"/>
      <c r="DJ33" s="662"/>
      <c r="DK33" s="663"/>
      <c r="DL33" s="669">
        <v>4143428</v>
      </c>
      <c r="DM33" s="662"/>
      <c r="DN33" s="662"/>
      <c r="DO33" s="662"/>
      <c r="DP33" s="662"/>
      <c r="DQ33" s="662"/>
      <c r="DR33" s="662"/>
      <c r="DS33" s="662"/>
      <c r="DT33" s="662"/>
      <c r="DU33" s="662"/>
      <c r="DV33" s="663"/>
      <c r="DW33" s="666">
        <v>40.6</v>
      </c>
      <c r="DX33" s="695"/>
      <c r="DY33" s="695"/>
      <c r="DZ33" s="695"/>
      <c r="EA33" s="695"/>
      <c r="EB33" s="695"/>
      <c r="EC33" s="697"/>
    </row>
    <row r="34" spans="2:133" ht="11.25" customHeight="1" x14ac:dyDescent="0.2">
      <c r="B34" s="658" t="s">
        <v>320</v>
      </c>
      <c r="C34" s="659"/>
      <c r="D34" s="659"/>
      <c r="E34" s="659"/>
      <c r="F34" s="659"/>
      <c r="G34" s="659"/>
      <c r="H34" s="659"/>
      <c r="I34" s="659"/>
      <c r="J34" s="659"/>
      <c r="K34" s="659"/>
      <c r="L34" s="659"/>
      <c r="M34" s="659"/>
      <c r="N34" s="659"/>
      <c r="O34" s="659"/>
      <c r="P34" s="659"/>
      <c r="Q34" s="660"/>
      <c r="R34" s="661">
        <v>343749</v>
      </c>
      <c r="S34" s="664"/>
      <c r="T34" s="664"/>
      <c r="U34" s="664"/>
      <c r="V34" s="664"/>
      <c r="W34" s="664"/>
      <c r="X34" s="664"/>
      <c r="Y34" s="665"/>
      <c r="Z34" s="723">
        <v>2</v>
      </c>
      <c r="AA34" s="723"/>
      <c r="AB34" s="723"/>
      <c r="AC34" s="723"/>
      <c r="AD34" s="724">
        <v>51</v>
      </c>
      <c r="AE34" s="724"/>
      <c r="AF34" s="724"/>
      <c r="AG34" s="724"/>
      <c r="AH34" s="724"/>
      <c r="AI34" s="724"/>
      <c r="AJ34" s="724"/>
      <c r="AK34" s="724"/>
      <c r="AL34" s="666">
        <v>0</v>
      </c>
      <c r="AM34" s="667"/>
      <c r="AN34" s="667"/>
      <c r="AO34" s="725"/>
      <c r="AP34" s="234"/>
      <c r="AQ34" s="735" t="s">
        <v>321</v>
      </c>
      <c r="AR34" s="736"/>
      <c r="AS34" s="736"/>
      <c r="AT34" s="736"/>
      <c r="AU34" s="736"/>
      <c r="AV34" s="736"/>
      <c r="AW34" s="736"/>
      <c r="AX34" s="736"/>
      <c r="AY34" s="736"/>
      <c r="AZ34" s="736"/>
      <c r="BA34" s="736"/>
      <c r="BB34" s="736"/>
      <c r="BC34" s="736"/>
      <c r="BD34" s="736"/>
      <c r="BE34" s="736"/>
      <c r="BF34" s="737"/>
      <c r="BG34" s="735" t="s">
        <v>322</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323</v>
      </c>
      <c r="CE34" s="702"/>
      <c r="CF34" s="702"/>
      <c r="CG34" s="702"/>
      <c r="CH34" s="702"/>
      <c r="CI34" s="702"/>
      <c r="CJ34" s="702"/>
      <c r="CK34" s="702"/>
      <c r="CL34" s="702"/>
      <c r="CM34" s="702"/>
      <c r="CN34" s="702"/>
      <c r="CO34" s="702"/>
      <c r="CP34" s="702"/>
      <c r="CQ34" s="703"/>
      <c r="CR34" s="661">
        <v>2768565</v>
      </c>
      <c r="CS34" s="664"/>
      <c r="CT34" s="664"/>
      <c r="CU34" s="664"/>
      <c r="CV34" s="664"/>
      <c r="CW34" s="664"/>
      <c r="CX34" s="664"/>
      <c r="CY34" s="665"/>
      <c r="CZ34" s="666">
        <v>16.5</v>
      </c>
      <c r="DA34" s="695"/>
      <c r="DB34" s="695"/>
      <c r="DC34" s="696"/>
      <c r="DD34" s="669">
        <v>1915001</v>
      </c>
      <c r="DE34" s="664"/>
      <c r="DF34" s="664"/>
      <c r="DG34" s="664"/>
      <c r="DH34" s="664"/>
      <c r="DI34" s="664"/>
      <c r="DJ34" s="664"/>
      <c r="DK34" s="665"/>
      <c r="DL34" s="669">
        <v>1472341</v>
      </c>
      <c r="DM34" s="664"/>
      <c r="DN34" s="664"/>
      <c r="DO34" s="664"/>
      <c r="DP34" s="664"/>
      <c r="DQ34" s="664"/>
      <c r="DR34" s="664"/>
      <c r="DS34" s="664"/>
      <c r="DT34" s="664"/>
      <c r="DU34" s="664"/>
      <c r="DV34" s="665"/>
      <c r="DW34" s="666">
        <v>14.4</v>
      </c>
      <c r="DX34" s="695"/>
      <c r="DY34" s="695"/>
      <c r="DZ34" s="695"/>
      <c r="EA34" s="695"/>
      <c r="EB34" s="695"/>
      <c r="EC34" s="697"/>
    </row>
    <row r="35" spans="2:133" ht="11.25" customHeight="1" x14ac:dyDescent="0.2">
      <c r="B35" s="658" t="s">
        <v>324</v>
      </c>
      <c r="C35" s="659"/>
      <c r="D35" s="659"/>
      <c r="E35" s="659"/>
      <c r="F35" s="659"/>
      <c r="G35" s="659"/>
      <c r="H35" s="659"/>
      <c r="I35" s="659"/>
      <c r="J35" s="659"/>
      <c r="K35" s="659"/>
      <c r="L35" s="659"/>
      <c r="M35" s="659"/>
      <c r="N35" s="659"/>
      <c r="O35" s="659"/>
      <c r="P35" s="659"/>
      <c r="Q35" s="660"/>
      <c r="R35" s="661">
        <v>1371300</v>
      </c>
      <c r="S35" s="664"/>
      <c r="T35" s="664"/>
      <c r="U35" s="664"/>
      <c r="V35" s="664"/>
      <c r="W35" s="664"/>
      <c r="X35" s="664"/>
      <c r="Y35" s="665"/>
      <c r="Z35" s="723">
        <v>7.9</v>
      </c>
      <c r="AA35" s="723"/>
      <c r="AB35" s="723"/>
      <c r="AC35" s="723"/>
      <c r="AD35" s="724" t="s">
        <v>174</v>
      </c>
      <c r="AE35" s="724"/>
      <c r="AF35" s="724"/>
      <c r="AG35" s="724"/>
      <c r="AH35" s="724"/>
      <c r="AI35" s="724"/>
      <c r="AJ35" s="724"/>
      <c r="AK35" s="724"/>
      <c r="AL35" s="666" t="s">
        <v>174</v>
      </c>
      <c r="AM35" s="667"/>
      <c r="AN35" s="667"/>
      <c r="AO35" s="725"/>
      <c r="AP35" s="234"/>
      <c r="AQ35" s="729" t="s">
        <v>325</v>
      </c>
      <c r="AR35" s="730"/>
      <c r="AS35" s="730"/>
      <c r="AT35" s="730"/>
      <c r="AU35" s="730"/>
      <c r="AV35" s="730"/>
      <c r="AW35" s="730"/>
      <c r="AX35" s="730"/>
      <c r="AY35" s="731"/>
      <c r="AZ35" s="726">
        <v>2029748</v>
      </c>
      <c r="BA35" s="727"/>
      <c r="BB35" s="727"/>
      <c r="BC35" s="727"/>
      <c r="BD35" s="727"/>
      <c r="BE35" s="727"/>
      <c r="BF35" s="728"/>
      <c r="BG35" s="732" t="s">
        <v>326</v>
      </c>
      <c r="BH35" s="733"/>
      <c r="BI35" s="733"/>
      <c r="BJ35" s="733"/>
      <c r="BK35" s="733"/>
      <c r="BL35" s="733"/>
      <c r="BM35" s="733"/>
      <c r="BN35" s="733"/>
      <c r="BO35" s="733"/>
      <c r="BP35" s="733"/>
      <c r="BQ35" s="733"/>
      <c r="BR35" s="733"/>
      <c r="BS35" s="733"/>
      <c r="BT35" s="733"/>
      <c r="BU35" s="734"/>
      <c r="BV35" s="726">
        <v>83627</v>
      </c>
      <c r="BW35" s="727"/>
      <c r="BX35" s="727"/>
      <c r="BY35" s="727"/>
      <c r="BZ35" s="727"/>
      <c r="CA35" s="727"/>
      <c r="CB35" s="728"/>
      <c r="CD35" s="705" t="s">
        <v>327</v>
      </c>
      <c r="CE35" s="702"/>
      <c r="CF35" s="702"/>
      <c r="CG35" s="702"/>
      <c r="CH35" s="702"/>
      <c r="CI35" s="702"/>
      <c r="CJ35" s="702"/>
      <c r="CK35" s="702"/>
      <c r="CL35" s="702"/>
      <c r="CM35" s="702"/>
      <c r="CN35" s="702"/>
      <c r="CO35" s="702"/>
      <c r="CP35" s="702"/>
      <c r="CQ35" s="703"/>
      <c r="CR35" s="661">
        <v>70609</v>
      </c>
      <c r="CS35" s="662"/>
      <c r="CT35" s="662"/>
      <c r="CU35" s="662"/>
      <c r="CV35" s="662"/>
      <c r="CW35" s="662"/>
      <c r="CX35" s="662"/>
      <c r="CY35" s="663"/>
      <c r="CZ35" s="666">
        <v>0.4</v>
      </c>
      <c r="DA35" s="695"/>
      <c r="DB35" s="695"/>
      <c r="DC35" s="696"/>
      <c r="DD35" s="669">
        <v>51004</v>
      </c>
      <c r="DE35" s="662"/>
      <c r="DF35" s="662"/>
      <c r="DG35" s="662"/>
      <c r="DH35" s="662"/>
      <c r="DI35" s="662"/>
      <c r="DJ35" s="662"/>
      <c r="DK35" s="663"/>
      <c r="DL35" s="669">
        <v>51004</v>
      </c>
      <c r="DM35" s="662"/>
      <c r="DN35" s="662"/>
      <c r="DO35" s="662"/>
      <c r="DP35" s="662"/>
      <c r="DQ35" s="662"/>
      <c r="DR35" s="662"/>
      <c r="DS35" s="662"/>
      <c r="DT35" s="662"/>
      <c r="DU35" s="662"/>
      <c r="DV35" s="663"/>
      <c r="DW35" s="666">
        <v>0.5</v>
      </c>
      <c r="DX35" s="695"/>
      <c r="DY35" s="695"/>
      <c r="DZ35" s="695"/>
      <c r="EA35" s="695"/>
      <c r="EB35" s="695"/>
      <c r="EC35" s="697"/>
    </row>
    <row r="36" spans="2:133" ht="11.25" customHeight="1" x14ac:dyDescent="0.2">
      <c r="B36" s="658" t="s">
        <v>328</v>
      </c>
      <c r="C36" s="659"/>
      <c r="D36" s="659"/>
      <c r="E36" s="659"/>
      <c r="F36" s="659"/>
      <c r="G36" s="659"/>
      <c r="H36" s="659"/>
      <c r="I36" s="659"/>
      <c r="J36" s="659"/>
      <c r="K36" s="659"/>
      <c r="L36" s="659"/>
      <c r="M36" s="659"/>
      <c r="N36" s="659"/>
      <c r="O36" s="659"/>
      <c r="P36" s="659"/>
      <c r="Q36" s="660"/>
      <c r="R36" s="661" t="s">
        <v>233</v>
      </c>
      <c r="S36" s="664"/>
      <c r="T36" s="664"/>
      <c r="U36" s="664"/>
      <c r="V36" s="664"/>
      <c r="W36" s="664"/>
      <c r="X36" s="664"/>
      <c r="Y36" s="665"/>
      <c r="Z36" s="723" t="s">
        <v>174</v>
      </c>
      <c r="AA36" s="723"/>
      <c r="AB36" s="723"/>
      <c r="AC36" s="723"/>
      <c r="AD36" s="724" t="s">
        <v>174</v>
      </c>
      <c r="AE36" s="724"/>
      <c r="AF36" s="724"/>
      <c r="AG36" s="724"/>
      <c r="AH36" s="724"/>
      <c r="AI36" s="724"/>
      <c r="AJ36" s="724"/>
      <c r="AK36" s="724"/>
      <c r="AL36" s="666" t="s">
        <v>174</v>
      </c>
      <c r="AM36" s="667"/>
      <c r="AN36" s="667"/>
      <c r="AO36" s="725"/>
      <c r="AQ36" s="698" t="s">
        <v>329</v>
      </c>
      <c r="AR36" s="699"/>
      <c r="AS36" s="699"/>
      <c r="AT36" s="699"/>
      <c r="AU36" s="699"/>
      <c r="AV36" s="699"/>
      <c r="AW36" s="699"/>
      <c r="AX36" s="699"/>
      <c r="AY36" s="700"/>
      <c r="AZ36" s="661">
        <v>799000</v>
      </c>
      <c r="BA36" s="664"/>
      <c r="BB36" s="664"/>
      <c r="BC36" s="664"/>
      <c r="BD36" s="662"/>
      <c r="BE36" s="662"/>
      <c r="BF36" s="701"/>
      <c r="BG36" s="705" t="s">
        <v>330</v>
      </c>
      <c r="BH36" s="702"/>
      <c r="BI36" s="702"/>
      <c r="BJ36" s="702"/>
      <c r="BK36" s="702"/>
      <c r="BL36" s="702"/>
      <c r="BM36" s="702"/>
      <c r="BN36" s="702"/>
      <c r="BO36" s="702"/>
      <c r="BP36" s="702"/>
      <c r="BQ36" s="702"/>
      <c r="BR36" s="702"/>
      <c r="BS36" s="702"/>
      <c r="BT36" s="702"/>
      <c r="BU36" s="703"/>
      <c r="BV36" s="661">
        <v>53042</v>
      </c>
      <c r="BW36" s="664"/>
      <c r="BX36" s="664"/>
      <c r="BY36" s="664"/>
      <c r="BZ36" s="664"/>
      <c r="CA36" s="664"/>
      <c r="CB36" s="704"/>
      <c r="CD36" s="705" t="s">
        <v>331</v>
      </c>
      <c r="CE36" s="702"/>
      <c r="CF36" s="702"/>
      <c r="CG36" s="702"/>
      <c r="CH36" s="702"/>
      <c r="CI36" s="702"/>
      <c r="CJ36" s="702"/>
      <c r="CK36" s="702"/>
      <c r="CL36" s="702"/>
      <c r="CM36" s="702"/>
      <c r="CN36" s="702"/>
      <c r="CO36" s="702"/>
      <c r="CP36" s="702"/>
      <c r="CQ36" s="703"/>
      <c r="CR36" s="661">
        <v>2162082</v>
      </c>
      <c r="CS36" s="664"/>
      <c r="CT36" s="664"/>
      <c r="CU36" s="664"/>
      <c r="CV36" s="664"/>
      <c r="CW36" s="664"/>
      <c r="CX36" s="664"/>
      <c r="CY36" s="665"/>
      <c r="CZ36" s="666">
        <v>12.9</v>
      </c>
      <c r="DA36" s="695"/>
      <c r="DB36" s="695"/>
      <c r="DC36" s="696"/>
      <c r="DD36" s="669">
        <v>1614817</v>
      </c>
      <c r="DE36" s="664"/>
      <c r="DF36" s="664"/>
      <c r="DG36" s="664"/>
      <c r="DH36" s="664"/>
      <c r="DI36" s="664"/>
      <c r="DJ36" s="664"/>
      <c r="DK36" s="665"/>
      <c r="DL36" s="669">
        <v>1320328</v>
      </c>
      <c r="DM36" s="664"/>
      <c r="DN36" s="664"/>
      <c r="DO36" s="664"/>
      <c r="DP36" s="664"/>
      <c r="DQ36" s="664"/>
      <c r="DR36" s="664"/>
      <c r="DS36" s="664"/>
      <c r="DT36" s="664"/>
      <c r="DU36" s="664"/>
      <c r="DV36" s="665"/>
      <c r="DW36" s="666">
        <v>12.9</v>
      </c>
      <c r="DX36" s="695"/>
      <c r="DY36" s="695"/>
      <c r="DZ36" s="695"/>
      <c r="EA36" s="695"/>
      <c r="EB36" s="695"/>
      <c r="EC36" s="697"/>
    </row>
    <row r="37" spans="2:133" ht="11.25" customHeight="1" x14ac:dyDescent="0.2">
      <c r="B37" s="658" t="s">
        <v>332</v>
      </c>
      <c r="C37" s="659"/>
      <c r="D37" s="659"/>
      <c r="E37" s="659"/>
      <c r="F37" s="659"/>
      <c r="G37" s="659"/>
      <c r="H37" s="659"/>
      <c r="I37" s="659"/>
      <c r="J37" s="659"/>
      <c r="K37" s="659"/>
      <c r="L37" s="659"/>
      <c r="M37" s="659"/>
      <c r="N37" s="659"/>
      <c r="O37" s="659"/>
      <c r="P37" s="659"/>
      <c r="Q37" s="660"/>
      <c r="R37" s="661">
        <v>544500</v>
      </c>
      <c r="S37" s="664"/>
      <c r="T37" s="664"/>
      <c r="U37" s="664"/>
      <c r="V37" s="664"/>
      <c r="W37" s="664"/>
      <c r="X37" s="664"/>
      <c r="Y37" s="665"/>
      <c r="Z37" s="723">
        <v>3.2</v>
      </c>
      <c r="AA37" s="723"/>
      <c r="AB37" s="723"/>
      <c r="AC37" s="723"/>
      <c r="AD37" s="724" t="s">
        <v>174</v>
      </c>
      <c r="AE37" s="724"/>
      <c r="AF37" s="724"/>
      <c r="AG37" s="724"/>
      <c r="AH37" s="724"/>
      <c r="AI37" s="724"/>
      <c r="AJ37" s="724"/>
      <c r="AK37" s="724"/>
      <c r="AL37" s="666" t="s">
        <v>233</v>
      </c>
      <c r="AM37" s="667"/>
      <c r="AN37" s="667"/>
      <c r="AO37" s="725"/>
      <c r="AQ37" s="698" t="s">
        <v>333</v>
      </c>
      <c r="AR37" s="699"/>
      <c r="AS37" s="699"/>
      <c r="AT37" s="699"/>
      <c r="AU37" s="699"/>
      <c r="AV37" s="699"/>
      <c r="AW37" s="699"/>
      <c r="AX37" s="699"/>
      <c r="AY37" s="700"/>
      <c r="AZ37" s="661">
        <v>212700</v>
      </c>
      <c r="BA37" s="664"/>
      <c r="BB37" s="664"/>
      <c r="BC37" s="664"/>
      <c r="BD37" s="662"/>
      <c r="BE37" s="662"/>
      <c r="BF37" s="701"/>
      <c r="BG37" s="705" t="s">
        <v>334</v>
      </c>
      <c r="BH37" s="702"/>
      <c r="BI37" s="702"/>
      <c r="BJ37" s="702"/>
      <c r="BK37" s="702"/>
      <c r="BL37" s="702"/>
      <c r="BM37" s="702"/>
      <c r="BN37" s="702"/>
      <c r="BO37" s="702"/>
      <c r="BP37" s="702"/>
      <c r="BQ37" s="702"/>
      <c r="BR37" s="702"/>
      <c r="BS37" s="702"/>
      <c r="BT37" s="702"/>
      <c r="BU37" s="703"/>
      <c r="BV37" s="661">
        <v>5169</v>
      </c>
      <c r="BW37" s="664"/>
      <c r="BX37" s="664"/>
      <c r="BY37" s="664"/>
      <c r="BZ37" s="664"/>
      <c r="CA37" s="664"/>
      <c r="CB37" s="704"/>
      <c r="CD37" s="705" t="s">
        <v>335</v>
      </c>
      <c r="CE37" s="702"/>
      <c r="CF37" s="702"/>
      <c r="CG37" s="702"/>
      <c r="CH37" s="702"/>
      <c r="CI37" s="702"/>
      <c r="CJ37" s="702"/>
      <c r="CK37" s="702"/>
      <c r="CL37" s="702"/>
      <c r="CM37" s="702"/>
      <c r="CN37" s="702"/>
      <c r="CO37" s="702"/>
      <c r="CP37" s="702"/>
      <c r="CQ37" s="703"/>
      <c r="CR37" s="661">
        <v>719488</v>
      </c>
      <c r="CS37" s="662"/>
      <c r="CT37" s="662"/>
      <c r="CU37" s="662"/>
      <c r="CV37" s="662"/>
      <c r="CW37" s="662"/>
      <c r="CX37" s="662"/>
      <c r="CY37" s="663"/>
      <c r="CZ37" s="666">
        <v>4.3</v>
      </c>
      <c r="DA37" s="695"/>
      <c r="DB37" s="695"/>
      <c r="DC37" s="696"/>
      <c r="DD37" s="669">
        <v>711718</v>
      </c>
      <c r="DE37" s="662"/>
      <c r="DF37" s="662"/>
      <c r="DG37" s="662"/>
      <c r="DH37" s="662"/>
      <c r="DI37" s="662"/>
      <c r="DJ37" s="662"/>
      <c r="DK37" s="663"/>
      <c r="DL37" s="669">
        <v>688773</v>
      </c>
      <c r="DM37" s="662"/>
      <c r="DN37" s="662"/>
      <c r="DO37" s="662"/>
      <c r="DP37" s="662"/>
      <c r="DQ37" s="662"/>
      <c r="DR37" s="662"/>
      <c r="DS37" s="662"/>
      <c r="DT37" s="662"/>
      <c r="DU37" s="662"/>
      <c r="DV37" s="663"/>
      <c r="DW37" s="666">
        <v>6.7</v>
      </c>
      <c r="DX37" s="695"/>
      <c r="DY37" s="695"/>
      <c r="DZ37" s="695"/>
      <c r="EA37" s="695"/>
      <c r="EB37" s="695"/>
      <c r="EC37" s="697"/>
    </row>
    <row r="38" spans="2:133" ht="11.25" customHeight="1" x14ac:dyDescent="0.2">
      <c r="B38" s="673" t="s">
        <v>336</v>
      </c>
      <c r="C38" s="674"/>
      <c r="D38" s="674"/>
      <c r="E38" s="674"/>
      <c r="F38" s="674"/>
      <c r="G38" s="674"/>
      <c r="H38" s="674"/>
      <c r="I38" s="674"/>
      <c r="J38" s="674"/>
      <c r="K38" s="674"/>
      <c r="L38" s="674"/>
      <c r="M38" s="674"/>
      <c r="N38" s="674"/>
      <c r="O38" s="674"/>
      <c r="P38" s="674"/>
      <c r="Q38" s="675"/>
      <c r="R38" s="676">
        <v>17275291</v>
      </c>
      <c r="S38" s="713"/>
      <c r="T38" s="713"/>
      <c r="U38" s="713"/>
      <c r="V38" s="713"/>
      <c r="W38" s="713"/>
      <c r="X38" s="713"/>
      <c r="Y38" s="718"/>
      <c r="Z38" s="719">
        <v>100</v>
      </c>
      <c r="AA38" s="719"/>
      <c r="AB38" s="719"/>
      <c r="AC38" s="719"/>
      <c r="AD38" s="720">
        <v>9662767</v>
      </c>
      <c r="AE38" s="720"/>
      <c r="AF38" s="720"/>
      <c r="AG38" s="720"/>
      <c r="AH38" s="720"/>
      <c r="AI38" s="720"/>
      <c r="AJ38" s="720"/>
      <c r="AK38" s="720"/>
      <c r="AL38" s="679">
        <v>100</v>
      </c>
      <c r="AM38" s="721"/>
      <c r="AN38" s="721"/>
      <c r="AO38" s="722"/>
      <c r="AQ38" s="698" t="s">
        <v>337</v>
      </c>
      <c r="AR38" s="699"/>
      <c r="AS38" s="699"/>
      <c r="AT38" s="699"/>
      <c r="AU38" s="699"/>
      <c r="AV38" s="699"/>
      <c r="AW38" s="699"/>
      <c r="AX38" s="699"/>
      <c r="AY38" s="700"/>
      <c r="AZ38" s="661">
        <v>20331</v>
      </c>
      <c r="BA38" s="664"/>
      <c r="BB38" s="664"/>
      <c r="BC38" s="664"/>
      <c r="BD38" s="662"/>
      <c r="BE38" s="662"/>
      <c r="BF38" s="701"/>
      <c r="BG38" s="705" t="s">
        <v>338</v>
      </c>
      <c r="BH38" s="702"/>
      <c r="BI38" s="702"/>
      <c r="BJ38" s="702"/>
      <c r="BK38" s="702"/>
      <c r="BL38" s="702"/>
      <c r="BM38" s="702"/>
      <c r="BN38" s="702"/>
      <c r="BO38" s="702"/>
      <c r="BP38" s="702"/>
      <c r="BQ38" s="702"/>
      <c r="BR38" s="702"/>
      <c r="BS38" s="702"/>
      <c r="BT38" s="702"/>
      <c r="BU38" s="703"/>
      <c r="BV38" s="661">
        <v>8885</v>
      </c>
      <c r="BW38" s="664"/>
      <c r="BX38" s="664"/>
      <c r="BY38" s="664"/>
      <c r="BZ38" s="664"/>
      <c r="CA38" s="664"/>
      <c r="CB38" s="704"/>
      <c r="CD38" s="705" t="s">
        <v>339</v>
      </c>
      <c r="CE38" s="702"/>
      <c r="CF38" s="702"/>
      <c r="CG38" s="702"/>
      <c r="CH38" s="702"/>
      <c r="CI38" s="702"/>
      <c r="CJ38" s="702"/>
      <c r="CK38" s="702"/>
      <c r="CL38" s="702"/>
      <c r="CM38" s="702"/>
      <c r="CN38" s="702"/>
      <c r="CO38" s="702"/>
      <c r="CP38" s="702"/>
      <c r="CQ38" s="703"/>
      <c r="CR38" s="661">
        <v>2006957</v>
      </c>
      <c r="CS38" s="664"/>
      <c r="CT38" s="664"/>
      <c r="CU38" s="664"/>
      <c r="CV38" s="664"/>
      <c r="CW38" s="664"/>
      <c r="CX38" s="664"/>
      <c r="CY38" s="665"/>
      <c r="CZ38" s="666">
        <v>11.9</v>
      </c>
      <c r="DA38" s="695"/>
      <c r="DB38" s="695"/>
      <c r="DC38" s="696"/>
      <c r="DD38" s="669">
        <v>1783162</v>
      </c>
      <c r="DE38" s="664"/>
      <c r="DF38" s="664"/>
      <c r="DG38" s="664"/>
      <c r="DH38" s="664"/>
      <c r="DI38" s="664"/>
      <c r="DJ38" s="664"/>
      <c r="DK38" s="665"/>
      <c r="DL38" s="669">
        <v>1299755</v>
      </c>
      <c r="DM38" s="664"/>
      <c r="DN38" s="664"/>
      <c r="DO38" s="664"/>
      <c r="DP38" s="664"/>
      <c r="DQ38" s="664"/>
      <c r="DR38" s="664"/>
      <c r="DS38" s="664"/>
      <c r="DT38" s="664"/>
      <c r="DU38" s="664"/>
      <c r="DV38" s="665"/>
      <c r="DW38" s="666">
        <v>12.7</v>
      </c>
      <c r="DX38" s="695"/>
      <c r="DY38" s="695"/>
      <c r="DZ38" s="695"/>
      <c r="EA38" s="695"/>
      <c r="EB38" s="695"/>
      <c r="EC38" s="697"/>
    </row>
    <row r="39" spans="2:133" ht="11.25" customHeight="1" x14ac:dyDescent="0.2">
      <c r="AQ39" s="698" t="s">
        <v>340</v>
      </c>
      <c r="AR39" s="699"/>
      <c r="AS39" s="699"/>
      <c r="AT39" s="699"/>
      <c r="AU39" s="699"/>
      <c r="AV39" s="699"/>
      <c r="AW39" s="699"/>
      <c r="AX39" s="699"/>
      <c r="AY39" s="700"/>
      <c r="AZ39" s="661">
        <v>2340</v>
      </c>
      <c r="BA39" s="664"/>
      <c r="BB39" s="664"/>
      <c r="BC39" s="664"/>
      <c r="BD39" s="662"/>
      <c r="BE39" s="662"/>
      <c r="BF39" s="701"/>
      <c r="BG39" s="706" t="s">
        <v>341</v>
      </c>
      <c r="BH39" s="707"/>
      <c r="BI39" s="707"/>
      <c r="BJ39" s="707"/>
      <c r="BK39" s="707"/>
      <c r="BL39" s="235"/>
      <c r="BM39" s="702" t="s">
        <v>342</v>
      </c>
      <c r="BN39" s="702"/>
      <c r="BO39" s="702"/>
      <c r="BP39" s="702"/>
      <c r="BQ39" s="702"/>
      <c r="BR39" s="702"/>
      <c r="BS39" s="702"/>
      <c r="BT39" s="702"/>
      <c r="BU39" s="703"/>
      <c r="BV39" s="661">
        <v>114</v>
      </c>
      <c r="BW39" s="664"/>
      <c r="BX39" s="664"/>
      <c r="BY39" s="664"/>
      <c r="BZ39" s="664"/>
      <c r="CA39" s="664"/>
      <c r="CB39" s="704"/>
      <c r="CD39" s="705" t="s">
        <v>343</v>
      </c>
      <c r="CE39" s="702"/>
      <c r="CF39" s="702"/>
      <c r="CG39" s="702"/>
      <c r="CH39" s="702"/>
      <c r="CI39" s="702"/>
      <c r="CJ39" s="702"/>
      <c r="CK39" s="702"/>
      <c r="CL39" s="702"/>
      <c r="CM39" s="702"/>
      <c r="CN39" s="702"/>
      <c r="CO39" s="702"/>
      <c r="CP39" s="702"/>
      <c r="CQ39" s="703"/>
      <c r="CR39" s="661">
        <v>555122</v>
      </c>
      <c r="CS39" s="662"/>
      <c r="CT39" s="662"/>
      <c r="CU39" s="662"/>
      <c r="CV39" s="662"/>
      <c r="CW39" s="662"/>
      <c r="CX39" s="662"/>
      <c r="CY39" s="663"/>
      <c r="CZ39" s="666">
        <v>3.3</v>
      </c>
      <c r="DA39" s="695"/>
      <c r="DB39" s="695"/>
      <c r="DC39" s="696"/>
      <c r="DD39" s="669">
        <v>24960</v>
      </c>
      <c r="DE39" s="662"/>
      <c r="DF39" s="662"/>
      <c r="DG39" s="662"/>
      <c r="DH39" s="662"/>
      <c r="DI39" s="662"/>
      <c r="DJ39" s="662"/>
      <c r="DK39" s="663"/>
      <c r="DL39" s="669" t="s">
        <v>174</v>
      </c>
      <c r="DM39" s="662"/>
      <c r="DN39" s="662"/>
      <c r="DO39" s="662"/>
      <c r="DP39" s="662"/>
      <c r="DQ39" s="662"/>
      <c r="DR39" s="662"/>
      <c r="DS39" s="662"/>
      <c r="DT39" s="662"/>
      <c r="DU39" s="662"/>
      <c r="DV39" s="663"/>
      <c r="DW39" s="666" t="s">
        <v>174</v>
      </c>
      <c r="DX39" s="695"/>
      <c r="DY39" s="695"/>
      <c r="DZ39" s="695"/>
      <c r="EA39" s="695"/>
      <c r="EB39" s="695"/>
      <c r="EC39" s="697"/>
    </row>
    <row r="40" spans="2:133" ht="11.25" customHeight="1" x14ac:dyDescent="0.2">
      <c r="AQ40" s="698" t="s">
        <v>344</v>
      </c>
      <c r="AR40" s="699"/>
      <c r="AS40" s="699"/>
      <c r="AT40" s="699"/>
      <c r="AU40" s="699"/>
      <c r="AV40" s="699"/>
      <c r="AW40" s="699"/>
      <c r="AX40" s="699"/>
      <c r="AY40" s="700"/>
      <c r="AZ40" s="661">
        <v>342428</v>
      </c>
      <c r="BA40" s="664"/>
      <c r="BB40" s="664"/>
      <c r="BC40" s="664"/>
      <c r="BD40" s="662"/>
      <c r="BE40" s="662"/>
      <c r="BF40" s="701"/>
      <c r="BG40" s="706"/>
      <c r="BH40" s="707"/>
      <c r="BI40" s="707"/>
      <c r="BJ40" s="707"/>
      <c r="BK40" s="707"/>
      <c r="BL40" s="235"/>
      <c r="BM40" s="702" t="s">
        <v>345</v>
      </c>
      <c r="BN40" s="702"/>
      <c r="BO40" s="702"/>
      <c r="BP40" s="702"/>
      <c r="BQ40" s="702"/>
      <c r="BR40" s="702"/>
      <c r="BS40" s="702"/>
      <c r="BT40" s="702"/>
      <c r="BU40" s="703"/>
      <c r="BV40" s="661" t="s">
        <v>174</v>
      </c>
      <c r="BW40" s="664"/>
      <c r="BX40" s="664"/>
      <c r="BY40" s="664"/>
      <c r="BZ40" s="664"/>
      <c r="CA40" s="664"/>
      <c r="CB40" s="704"/>
      <c r="CD40" s="705" t="s">
        <v>346</v>
      </c>
      <c r="CE40" s="702"/>
      <c r="CF40" s="702"/>
      <c r="CG40" s="702"/>
      <c r="CH40" s="702"/>
      <c r="CI40" s="702"/>
      <c r="CJ40" s="702"/>
      <c r="CK40" s="702"/>
      <c r="CL40" s="702"/>
      <c r="CM40" s="702"/>
      <c r="CN40" s="702"/>
      <c r="CO40" s="702"/>
      <c r="CP40" s="702"/>
      <c r="CQ40" s="703"/>
      <c r="CR40" s="661">
        <v>120000</v>
      </c>
      <c r="CS40" s="664"/>
      <c r="CT40" s="664"/>
      <c r="CU40" s="664"/>
      <c r="CV40" s="664"/>
      <c r="CW40" s="664"/>
      <c r="CX40" s="664"/>
      <c r="CY40" s="665"/>
      <c r="CZ40" s="666">
        <v>0.7</v>
      </c>
      <c r="DA40" s="695"/>
      <c r="DB40" s="695"/>
      <c r="DC40" s="696"/>
      <c r="DD40" s="669" t="s">
        <v>233</v>
      </c>
      <c r="DE40" s="664"/>
      <c r="DF40" s="664"/>
      <c r="DG40" s="664"/>
      <c r="DH40" s="664"/>
      <c r="DI40" s="664"/>
      <c r="DJ40" s="664"/>
      <c r="DK40" s="665"/>
      <c r="DL40" s="669" t="s">
        <v>174</v>
      </c>
      <c r="DM40" s="664"/>
      <c r="DN40" s="664"/>
      <c r="DO40" s="664"/>
      <c r="DP40" s="664"/>
      <c r="DQ40" s="664"/>
      <c r="DR40" s="664"/>
      <c r="DS40" s="664"/>
      <c r="DT40" s="664"/>
      <c r="DU40" s="664"/>
      <c r="DV40" s="665"/>
      <c r="DW40" s="666" t="s">
        <v>174</v>
      </c>
      <c r="DX40" s="695"/>
      <c r="DY40" s="695"/>
      <c r="DZ40" s="695"/>
      <c r="EA40" s="695"/>
      <c r="EB40" s="695"/>
      <c r="EC40" s="697"/>
    </row>
    <row r="41" spans="2:133" ht="11.25" customHeight="1" x14ac:dyDescent="0.2">
      <c r="AQ41" s="710" t="s">
        <v>347</v>
      </c>
      <c r="AR41" s="711"/>
      <c r="AS41" s="711"/>
      <c r="AT41" s="711"/>
      <c r="AU41" s="711"/>
      <c r="AV41" s="711"/>
      <c r="AW41" s="711"/>
      <c r="AX41" s="711"/>
      <c r="AY41" s="712"/>
      <c r="AZ41" s="676">
        <v>652949</v>
      </c>
      <c r="BA41" s="713"/>
      <c r="BB41" s="713"/>
      <c r="BC41" s="713"/>
      <c r="BD41" s="677"/>
      <c r="BE41" s="677"/>
      <c r="BF41" s="714"/>
      <c r="BG41" s="708"/>
      <c r="BH41" s="709"/>
      <c r="BI41" s="709"/>
      <c r="BJ41" s="709"/>
      <c r="BK41" s="709"/>
      <c r="BL41" s="236"/>
      <c r="BM41" s="715" t="s">
        <v>348</v>
      </c>
      <c r="BN41" s="715"/>
      <c r="BO41" s="715"/>
      <c r="BP41" s="715"/>
      <c r="BQ41" s="715"/>
      <c r="BR41" s="715"/>
      <c r="BS41" s="715"/>
      <c r="BT41" s="715"/>
      <c r="BU41" s="716"/>
      <c r="BV41" s="676">
        <v>296</v>
      </c>
      <c r="BW41" s="713"/>
      <c r="BX41" s="713"/>
      <c r="BY41" s="713"/>
      <c r="BZ41" s="713"/>
      <c r="CA41" s="713"/>
      <c r="CB41" s="717"/>
      <c r="CD41" s="705" t="s">
        <v>349</v>
      </c>
      <c r="CE41" s="702"/>
      <c r="CF41" s="702"/>
      <c r="CG41" s="702"/>
      <c r="CH41" s="702"/>
      <c r="CI41" s="702"/>
      <c r="CJ41" s="702"/>
      <c r="CK41" s="702"/>
      <c r="CL41" s="702"/>
      <c r="CM41" s="702"/>
      <c r="CN41" s="702"/>
      <c r="CO41" s="702"/>
      <c r="CP41" s="702"/>
      <c r="CQ41" s="703"/>
      <c r="CR41" s="661" t="s">
        <v>246</v>
      </c>
      <c r="CS41" s="662"/>
      <c r="CT41" s="662"/>
      <c r="CU41" s="662"/>
      <c r="CV41" s="662"/>
      <c r="CW41" s="662"/>
      <c r="CX41" s="662"/>
      <c r="CY41" s="663"/>
      <c r="CZ41" s="666" t="s">
        <v>174</v>
      </c>
      <c r="DA41" s="695"/>
      <c r="DB41" s="695"/>
      <c r="DC41" s="696"/>
      <c r="DD41" s="669" t="s">
        <v>233</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2">
      <c r="B42" s="229" t="s">
        <v>350</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351</v>
      </c>
      <c r="CE42" s="659"/>
      <c r="CF42" s="659"/>
      <c r="CG42" s="659"/>
      <c r="CH42" s="659"/>
      <c r="CI42" s="659"/>
      <c r="CJ42" s="659"/>
      <c r="CK42" s="659"/>
      <c r="CL42" s="659"/>
      <c r="CM42" s="659"/>
      <c r="CN42" s="659"/>
      <c r="CO42" s="659"/>
      <c r="CP42" s="659"/>
      <c r="CQ42" s="660"/>
      <c r="CR42" s="661">
        <v>1690291</v>
      </c>
      <c r="CS42" s="664"/>
      <c r="CT42" s="664"/>
      <c r="CU42" s="664"/>
      <c r="CV42" s="664"/>
      <c r="CW42" s="664"/>
      <c r="CX42" s="664"/>
      <c r="CY42" s="665"/>
      <c r="CZ42" s="666">
        <v>10.1</v>
      </c>
      <c r="DA42" s="667"/>
      <c r="DB42" s="667"/>
      <c r="DC42" s="668"/>
      <c r="DD42" s="669">
        <v>404075</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2">
      <c r="B43" s="239" t="s">
        <v>352</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353</v>
      </c>
      <c r="CE43" s="659"/>
      <c r="CF43" s="659"/>
      <c r="CG43" s="659"/>
      <c r="CH43" s="659"/>
      <c r="CI43" s="659"/>
      <c r="CJ43" s="659"/>
      <c r="CK43" s="659"/>
      <c r="CL43" s="659"/>
      <c r="CM43" s="659"/>
      <c r="CN43" s="659"/>
      <c r="CO43" s="659"/>
      <c r="CP43" s="659"/>
      <c r="CQ43" s="660"/>
      <c r="CR43" s="661">
        <v>14703</v>
      </c>
      <c r="CS43" s="662"/>
      <c r="CT43" s="662"/>
      <c r="CU43" s="662"/>
      <c r="CV43" s="662"/>
      <c r="CW43" s="662"/>
      <c r="CX43" s="662"/>
      <c r="CY43" s="663"/>
      <c r="CZ43" s="666">
        <v>0.1</v>
      </c>
      <c r="DA43" s="695"/>
      <c r="DB43" s="695"/>
      <c r="DC43" s="696"/>
      <c r="DD43" s="669">
        <v>14703</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2">
      <c r="B44" s="240" t="s">
        <v>354</v>
      </c>
      <c r="CD44" s="689" t="s">
        <v>306</v>
      </c>
      <c r="CE44" s="690"/>
      <c r="CF44" s="658" t="s">
        <v>355</v>
      </c>
      <c r="CG44" s="659"/>
      <c r="CH44" s="659"/>
      <c r="CI44" s="659"/>
      <c r="CJ44" s="659"/>
      <c r="CK44" s="659"/>
      <c r="CL44" s="659"/>
      <c r="CM44" s="659"/>
      <c r="CN44" s="659"/>
      <c r="CO44" s="659"/>
      <c r="CP44" s="659"/>
      <c r="CQ44" s="660"/>
      <c r="CR44" s="661">
        <v>1687711</v>
      </c>
      <c r="CS44" s="664"/>
      <c r="CT44" s="664"/>
      <c r="CU44" s="664"/>
      <c r="CV44" s="664"/>
      <c r="CW44" s="664"/>
      <c r="CX44" s="664"/>
      <c r="CY44" s="665"/>
      <c r="CZ44" s="666">
        <v>10</v>
      </c>
      <c r="DA44" s="667"/>
      <c r="DB44" s="667"/>
      <c r="DC44" s="668"/>
      <c r="DD44" s="669">
        <v>404075</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2">
      <c r="CD45" s="691"/>
      <c r="CE45" s="692"/>
      <c r="CF45" s="658" t="s">
        <v>356</v>
      </c>
      <c r="CG45" s="659"/>
      <c r="CH45" s="659"/>
      <c r="CI45" s="659"/>
      <c r="CJ45" s="659"/>
      <c r="CK45" s="659"/>
      <c r="CL45" s="659"/>
      <c r="CM45" s="659"/>
      <c r="CN45" s="659"/>
      <c r="CO45" s="659"/>
      <c r="CP45" s="659"/>
      <c r="CQ45" s="660"/>
      <c r="CR45" s="661">
        <v>538912</v>
      </c>
      <c r="CS45" s="662"/>
      <c r="CT45" s="662"/>
      <c r="CU45" s="662"/>
      <c r="CV45" s="662"/>
      <c r="CW45" s="662"/>
      <c r="CX45" s="662"/>
      <c r="CY45" s="663"/>
      <c r="CZ45" s="666">
        <v>3.2</v>
      </c>
      <c r="DA45" s="695"/>
      <c r="DB45" s="695"/>
      <c r="DC45" s="696"/>
      <c r="DD45" s="669">
        <v>35592</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2">
      <c r="CD46" s="691"/>
      <c r="CE46" s="692"/>
      <c r="CF46" s="658" t="s">
        <v>357</v>
      </c>
      <c r="CG46" s="659"/>
      <c r="CH46" s="659"/>
      <c r="CI46" s="659"/>
      <c r="CJ46" s="659"/>
      <c r="CK46" s="659"/>
      <c r="CL46" s="659"/>
      <c r="CM46" s="659"/>
      <c r="CN46" s="659"/>
      <c r="CO46" s="659"/>
      <c r="CP46" s="659"/>
      <c r="CQ46" s="660"/>
      <c r="CR46" s="661">
        <v>1002224</v>
      </c>
      <c r="CS46" s="664"/>
      <c r="CT46" s="664"/>
      <c r="CU46" s="664"/>
      <c r="CV46" s="664"/>
      <c r="CW46" s="664"/>
      <c r="CX46" s="664"/>
      <c r="CY46" s="665"/>
      <c r="CZ46" s="666">
        <v>6</v>
      </c>
      <c r="DA46" s="667"/>
      <c r="DB46" s="667"/>
      <c r="DC46" s="668"/>
      <c r="DD46" s="669">
        <v>368406</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2">
      <c r="CD47" s="691"/>
      <c r="CE47" s="692"/>
      <c r="CF47" s="658" t="s">
        <v>358</v>
      </c>
      <c r="CG47" s="659"/>
      <c r="CH47" s="659"/>
      <c r="CI47" s="659"/>
      <c r="CJ47" s="659"/>
      <c r="CK47" s="659"/>
      <c r="CL47" s="659"/>
      <c r="CM47" s="659"/>
      <c r="CN47" s="659"/>
      <c r="CO47" s="659"/>
      <c r="CP47" s="659"/>
      <c r="CQ47" s="660"/>
      <c r="CR47" s="661">
        <v>2580</v>
      </c>
      <c r="CS47" s="662"/>
      <c r="CT47" s="662"/>
      <c r="CU47" s="662"/>
      <c r="CV47" s="662"/>
      <c r="CW47" s="662"/>
      <c r="CX47" s="662"/>
      <c r="CY47" s="663"/>
      <c r="CZ47" s="666">
        <v>0</v>
      </c>
      <c r="DA47" s="695"/>
      <c r="DB47" s="695"/>
      <c r="DC47" s="696"/>
      <c r="DD47" s="669" t="s">
        <v>233</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ht="10.8" x14ac:dyDescent="0.2">
      <c r="CD48" s="693"/>
      <c r="CE48" s="694"/>
      <c r="CF48" s="658" t="s">
        <v>359</v>
      </c>
      <c r="CG48" s="659"/>
      <c r="CH48" s="659"/>
      <c r="CI48" s="659"/>
      <c r="CJ48" s="659"/>
      <c r="CK48" s="659"/>
      <c r="CL48" s="659"/>
      <c r="CM48" s="659"/>
      <c r="CN48" s="659"/>
      <c r="CO48" s="659"/>
      <c r="CP48" s="659"/>
      <c r="CQ48" s="660"/>
      <c r="CR48" s="661" t="s">
        <v>233</v>
      </c>
      <c r="CS48" s="664"/>
      <c r="CT48" s="664"/>
      <c r="CU48" s="664"/>
      <c r="CV48" s="664"/>
      <c r="CW48" s="664"/>
      <c r="CX48" s="664"/>
      <c r="CY48" s="665"/>
      <c r="CZ48" s="666" t="s">
        <v>174</v>
      </c>
      <c r="DA48" s="667"/>
      <c r="DB48" s="667"/>
      <c r="DC48" s="668"/>
      <c r="DD48" s="669" t="s">
        <v>174</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2">
      <c r="CD49" s="673" t="s">
        <v>360</v>
      </c>
      <c r="CE49" s="674"/>
      <c r="CF49" s="674"/>
      <c r="CG49" s="674"/>
      <c r="CH49" s="674"/>
      <c r="CI49" s="674"/>
      <c r="CJ49" s="674"/>
      <c r="CK49" s="674"/>
      <c r="CL49" s="674"/>
      <c r="CM49" s="674"/>
      <c r="CN49" s="674"/>
      <c r="CO49" s="674"/>
      <c r="CP49" s="674"/>
      <c r="CQ49" s="675"/>
      <c r="CR49" s="676">
        <v>16807391</v>
      </c>
      <c r="CS49" s="677"/>
      <c r="CT49" s="677"/>
      <c r="CU49" s="677"/>
      <c r="CV49" s="677"/>
      <c r="CW49" s="677"/>
      <c r="CX49" s="677"/>
      <c r="CY49" s="678"/>
      <c r="CZ49" s="679">
        <v>100</v>
      </c>
      <c r="DA49" s="680"/>
      <c r="DB49" s="680"/>
      <c r="DC49" s="681"/>
      <c r="DD49" s="682">
        <v>11126951</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t="10.8" hidden="1" x14ac:dyDescent="0.2"/>
    <row r="51" spans="82:133" ht="10.8" hidden="1" x14ac:dyDescent="0.2"/>
    <row r="52" spans="82:133" ht="10.8" hidden="1" x14ac:dyDescent="0.2"/>
    <row r="53" spans="82:133" ht="10.8" hidden="1" x14ac:dyDescent="0.2"/>
  </sheetData>
  <sheetProtection algorithmName="SHA-512" hashValue="TQSt3hmtiuX3d7l2xoSKV62+2ZRylQX2cMqYT+CGq3kYBwZ/9b/5SSrbOjGVthIgWyaOasCHkDVCsR6mS+VQ7Q==" saltValue="zT0102ckCXsu6ThPHvj2q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EA136"/>
  <sheetViews>
    <sheetView zoomScale="70" zoomScaleNormal="25" zoomScaleSheetLayoutView="70" workbookViewId="0"/>
  </sheetViews>
  <sheetFormatPr defaultColWidth="0" defaultRowHeight="13.2" zeroHeight="1" x14ac:dyDescent="0.2"/>
  <cols>
    <col min="1" max="130" width="2.77734375" style="289" customWidth="1"/>
    <col min="131" max="131" width="1.6640625" style="289" customWidth="1"/>
    <col min="132" max="16384" width="9" style="289" hidden="1"/>
  </cols>
  <sheetData>
    <row r="1" spans="1:131" s="247" customFormat="1" ht="11.25" customHeight="1" thickBot="1" x14ac:dyDescent="0.25">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5">
      <c r="A2" s="248" t="s">
        <v>361</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362</v>
      </c>
      <c r="DK2" s="1200"/>
      <c r="DL2" s="1200"/>
      <c r="DM2" s="1200"/>
      <c r="DN2" s="1200"/>
      <c r="DO2" s="1201"/>
      <c r="DP2" s="249"/>
      <c r="DQ2" s="1199" t="s">
        <v>363</v>
      </c>
      <c r="DR2" s="1200"/>
      <c r="DS2" s="1200"/>
      <c r="DT2" s="1200"/>
      <c r="DU2" s="1200"/>
      <c r="DV2" s="1200"/>
      <c r="DW2" s="1200"/>
      <c r="DX2" s="1200"/>
      <c r="DY2" s="1200"/>
      <c r="DZ2" s="1201"/>
      <c r="EA2" s="250"/>
    </row>
    <row r="3" spans="1:131" s="247" customFormat="1" ht="11.25" customHeight="1" x14ac:dyDescent="0.2">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5">
      <c r="A4" s="1152" t="s">
        <v>364</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365</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2">
      <c r="A5" s="1084" t="s">
        <v>366</v>
      </c>
      <c r="B5" s="1085"/>
      <c r="C5" s="1085"/>
      <c r="D5" s="1085"/>
      <c r="E5" s="1085"/>
      <c r="F5" s="1085"/>
      <c r="G5" s="1085"/>
      <c r="H5" s="1085"/>
      <c r="I5" s="1085"/>
      <c r="J5" s="1085"/>
      <c r="K5" s="1085"/>
      <c r="L5" s="1085"/>
      <c r="M5" s="1085"/>
      <c r="N5" s="1085"/>
      <c r="O5" s="1085"/>
      <c r="P5" s="1086"/>
      <c r="Q5" s="1090" t="s">
        <v>367</v>
      </c>
      <c r="R5" s="1091"/>
      <c r="S5" s="1091"/>
      <c r="T5" s="1091"/>
      <c r="U5" s="1092"/>
      <c r="V5" s="1090" t="s">
        <v>368</v>
      </c>
      <c r="W5" s="1091"/>
      <c r="X5" s="1091"/>
      <c r="Y5" s="1091"/>
      <c r="Z5" s="1092"/>
      <c r="AA5" s="1090" t="s">
        <v>369</v>
      </c>
      <c r="AB5" s="1091"/>
      <c r="AC5" s="1091"/>
      <c r="AD5" s="1091"/>
      <c r="AE5" s="1091"/>
      <c r="AF5" s="1202" t="s">
        <v>370</v>
      </c>
      <c r="AG5" s="1091"/>
      <c r="AH5" s="1091"/>
      <c r="AI5" s="1091"/>
      <c r="AJ5" s="1106"/>
      <c r="AK5" s="1091" t="s">
        <v>371</v>
      </c>
      <c r="AL5" s="1091"/>
      <c r="AM5" s="1091"/>
      <c r="AN5" s="1091"/>
      <c r="AO5" s="1092"/>
      <c r="AP5" s="1090" t="s">
        <v>372</v>
      </c>
      <c r="AQ5" s="1091"/>
      <c r="AR5" s="1091"/>
      <c r="AS5" s="1091"/>
      <c r="AT5" s="1092"/>
      <c r="AU5" s="1090" t="s">
        <v>373</v>
      </c>
      <c r="AV5" s="1091"/>
      <c r="AW5" s="1091"/>
      <c r="AX5" s="1091"/>
      <c r="AY5" s="1106"/>
      <c r="AZ5" s="256"/>
      <c r="BA5" s="256"/>
      <c r="BB5" s="256"/>
      <c r="BC5" s="256"/>
      <c r="BD5" s="256"/>
      <c r="BE5" s="257"/>
      <c r="BF5" s="257"/>
      <c r="BG5" s="257"/>
      <c r="BH5" s="257"/>
      <c r="BI5" s="257"/>
      <c r="BJ5" s="257"/>
      <c r="BK5" s="257"/>
      <c r="BL5" s="257"/>
      <c r="BM5" s="257"/>
      <c r="BN5" s="257"/>
      <c r="BO5" s="257"/>
      <c r="BP5" s="257"/>
      <c r="BQ5" s="1084" t="s">
        <v>374</v>
      </c>
      <c r="BR5" s="1085"/>
      <c r="BS5" s="1085"/>
      <c r="BT5" s="1085"/>
      <c r="BU5" s="1085"/>
      <c r="BV5" s="1085"/>
      <c r="BW5" s="1085"/>
      <c r="BX5" s="1085"/>
      <c r="BY5" s="1085"/>
      <c r="BZ5" s="1085"/>
      <c r="CA5" s="1085"/>
      <c r="CB5" s="1085"/>
      <c r="CC5" s="1085"/>
      <c r="CD5" s="1085"/>
      <c r="CE5" s="1085"/>
      <c r="CF5" s="1085"/>
      <c r="CG5" s="1086"/>
      <c r="CH5" s="1090" t="s">
        <v>375</v>
      </c>
      <c r="CI5" s="1091"/>
      <c r="CJ5" s="1091"/>
      <c r="CK5" s="1091"/>
      <c r="CL5" s="1092"/>
      <c r="CM5" s="1090" t="s">
        <v>376</v>
      </c>
      <c r="CN5" s="1091"/>
      <c r="CO5" s="1091"/>
      <c r="CP5" s="1091"/>
      <c r="CQ5" s="1092"/>
      <c r="CR5" s="1090" t="s">
        <v>377</v>
      </c>
      <c r="CS5" s="1091"/>
      <c r="CT5" s="1091"/>
      <c r="CU5" s="1091"/>
      <c r="CV5" s="1092"/>
      <c r="CW5" s="1090" t="s">
        <v>378</v>
      </c>
      <c r="CX5" s="1091"/>
      <c r="CY5" s="1091"/>
      <c r="CZ5" s="1091"/>
      <c r="DA5" s="1092"/>
      <c r="DB5" s="1090" t="s">
        <v>379</v>
      </c>
      <c r="DC5" s="1091"/>
      <c r="DD5" s="1091"/>
      <c r="DE5" s="1091"/>
      <c r="DF5" s="1092"/>
      <c r="DG5" s="1187" t="s">
        <v>380</v>
      </c>
      <c r="DH5" s="1188"/>
      <c r="DI5" s="1188"/>
      <c r="DJ5" s="1188"/>
      <c r="DK5" s="1189"/>
      <c r="DL5" s="1187" t="s">
        <v>381</v>
      </c>
      <c r="DM5" s="1188"/>
      <c r="DN5" s="1188"/>
      <c r="DO5" s="1188"/>
      <c r="DP5" s="1189"/>
      <c r="DQ5" s="1090" t="s">
        <v>382</v>
      </c>
      <c r="DR5" s="1091"/>
      <c r="DS5" s="1091"/>
      <c r="DT5" s="1091"/>
      <c r="DU5" s="1092"/>
      <c r="DV5" s="1090" t="s">
        <v>373</v>
      </c>
      <c r="DW5" s="1091"/>
      <c r="DX5" s="1091"/>
      <c r="DY5" s="1091"/>
      <c r="DZ5" s="1106"/>
      <c r="EA5" s="254"/>
    </row>
    <row r="6" spans="1:131" s="255" customFormat="1" ht="26.25" customHeight="1" thickBot="1" x14ac:dyDescent="0.25">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2">
      <c r="A7" s="258">
        <v>1</v>
      </c>
      <c r="B7" s="1139" t="s">
        <v>383</v>
      </c>
      <c r="C7" s="1140"/>
      <c r="D7" s="1140"/>
      <c r="E7" s="1140"/>
      <c r="F7" s="1140"/>
      <c r="G7" s="1140"/>
      <c r="H7" s="1140"/>
      <c r="I7" s="1140"/>
      <c r="J7" s="1140"/>
      <c r="K7" s="1140"/>
      <c r="L7" s="1140"/>
      <c r="M7" s="1140"/>
      <c r="N7" s="1140"/>
      <c r="O7" s="1140"/>
      <c r="P7" s="1141"/>
      <c r="Q7" s="1193">
        <v>17544</v>
      </c>
      <c r="R7" s="1194"/>
      <c r="S7" s="1194"/>
      <c r="T7" s="1194"/>
      <c r="U7" s="1194"/>
      <c r="V7" s="1194">
        <v>17076</v>
      </c>
      <c r="W7" s="1194"/>
      <c r="X7" s="1194"/>
      <c r="Y7" s="1194"/>
      <c r="Z7" s="1194"/>
      <c r="AA7" s="1194">
        <v>468</v>
      </c>
      <c r="AB7" s="1194"/>
      <c r="AC7" s="1194"/>
      <c r="AD7" s="1194"/>
      <c r="AE7" s="1195"/>
      <c r="AF7" s="1196">
        <v>397</v>
      </c>
      <c r="AG7" s="1197"/>
      <c r="AH7" s="1197"/>
      <c r="AI7" s="1197"/>
      <c r="AJ7" s="1198"/>
      <c r="AK7" s="1180">
        <v>840</v>
      </c>
      <c r="AL7" s="1181"/>
      <c r="AM7" s="1181"/>
      <c r="AN7" s="1181"/>
      <c r="AO7" s="1181"/>
      <c r="AP7" s="1181">
        <v>23252</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588</v>
      </c>
      <c r="BT7" s="1185"/>
      <c r="BU7" s="1185"/>
      <c r="BV7" s="1185"/>
      <c r="BW7" s="1185"/>
      <c r="BX7" s="1185"/>
      <c r="BY7" s="1185"/>
      <c r="BZ7" s="1185"/>
      <c r="CA7" s="1185"/>
      <c r="CB7" s="1185"/>
      <c r="CC7" s="1185"/>
      <c r="CD7" s="1185"/>
      <c r="CE7" s="1185"/>
      <c r="CF7" s="1185"/>
      <c r="CG7" s="1186"/>
      <c r="CH7" s="1177">
        <v>0</v>
      </c>
      <c r="CI7" s="1178"/>
      <c r="CJ7" s="1178"/>
      <c r="CK7" s="1178"/>
      <c r="CL7" s="1179"/>
      <c r="CM7" s="1177">
        <v>9</v>
      </c>
      <c r="CN7" s="1178"/>
      <c r="CO7" s="1178"/>
      <c r="CP7" s="1178"/>
      <c r="CQ7" s="1179"/>
      <c r="CR7" s="1177">
        <v>8</v>
      </c>
      <c r="CS7" s="1178"/>
      <c r="CT7" s="1178"/>
      <c r="CU7" s="1178"/>
      <c r="CV7" s="1179"/>
      <c r="CW7" s="1177" t="s">
        <v>594</v>
      </c>
      <c r="CX7" s="1178"/>
      <c r="CY7" s="1178"/>
      <c r="CZ7" s="1178"/>
      <c r="DA7" s="1179"/>
      <c r="DB7" s="1177" t="s">
        <v>594</v>
      </c>
      <c r="DC7" s="1178"/>
      <c r="DD7" s="1178"/>
      <c r="DE7" s="1178"/>
      <c r="DF7" s="1179"/>
      <c r="DG7" s="1177">
        <v>406</v>
      </c>
      <c r="DH7" s="1178"/>
      <c r="DI7" s="1178"/>
      <c r="DJ7" s="1178"/>
      <c r="DK7" s="1179"/>
      <c r="DL7" s="1177">
        <v>0</v>
      </c>
      <c r="DM7" s="1178"/>
      <c r="DN7" s="1178"/>
      <c r="DO7" s="1178"/>
      <c r="DP7" s="1179"/>
      <c r="DQ7" s="1177" t="s">
        <v>594</v>
      </c>
      <c r="DR7" s="1178"/>
      <c r="DS7" s="1178"/>
      <c r="DT7" s="1178"/>
      <c r="DU7" s="1179"/>
      <c r="DV7" s="1204"/>
      <c r="DW7" s="1205"/>
      <c r="DX7" s="1205"/>
      <c r="DY7" s="1205"/>
      <c r="DZ7" s="1206"/>
      <c r="EA7" s="254"/>
    </row>
    <row r="8" spans="1:131" s="255" customFormat="1" ht="26.25" customHeight="1" x14ac:dyDescent="0.2">
      <c r="A8" s="261">
        <v>2</v>
      </c>
      <c r="B8" s="1126"/>
      <c r="C8" s="1127"/>
      <c r="D8" s="1127"/>
      <c r="E8" s="1127"/>
      <c r="F8" s="1127"/>
      <c r="G8" s="1127"/>
      <c r="H8" s="1127"/>
      <c r="I8" s="1127"/>
      <c r="J8" s="1127"/>
      <c r="K8" s="1127"/>
      <c r="L8" s="1127"/>
      <c r="M8" s="1127"/>
      <c r="N8" s="1127"/>
      <c r="O8" s="1127"/>
      <c r="P8" s="1128"/>
      <c r="Q8" s="1132"/>
      <c r="R8" s="1133"/>
      <c r="S8" s="1133"/>
      <c r="T8" s="1133"/>
      <c r="U8" s="1133"/>
      <c r="V8" s="1133"/>
      <c r="W8" s="1133"/>
      <c r="X8" s="1133"/>
      <c r="Y8" s="1133"/>
      <c r="Z8" s="1133"/>
      <c r="AA8" s="1133"/>
      <c r="AB8" s="1133"/>
      <c r="AC8" s="1133"/>
      <c r="AD8" s="1133"/>
      <c r="AE8" s="1134"/>
      <c r="AF8" s="1108"/>
      <c r="AG8" s="1109"/>
      <c r="AH8" s="1109"/>
      <c r="AI8" s="1109"/>
      <c r="AJ8" s="1110"/>
      <c r="AK8" s="1175"/>
      <c r="AL8" s="1176"/>
      <c r="AM8" s="1176"/>
      <c r="AN8" s="1176"/>
      <c r="AO8" s="1176"/>
      <c r="AP8" s="1176"/>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c r="BT8" s="1104"/>
      <c r="BU8" s="1104"/>
      <c r="BV8" s="1104"/>
      <c r="BW8" s="1104"/>
      <c r="BX8" s="1104"/>
      <c r="BY8" s="1104"/>
      <c r="BZ8" s="1104"/>
      <c r="CA8" s="1104"/>
      <c r="CB8" s="1104"/>
      <c r="CC8" s="1104"/>
      <c r="CD8" s="1104"/>
      <c r="CE8" s="1104"/>
      <c r="CF8" s="1104"/>
      <c r="CG8" s="1105"/>
      <c r="CH8" s="1078"/>
      <c r="CI8" s="1079"/>
      <c r="CJ8" s="1079"/>
      <c r="CK8" s="1079"/>
      <c r="CL8" s="1080"/>
      <c r="CM8" s="1078"/>
      <c r="CN8" s="1079"/>
      <c r="CO8" s="1079"/>
      <c r="CP8" s="1079"/>
      <c r="CQ8" s="1080"/>
      <c r="CR8" s="1078"/>
      <c r="CS8" s="1079"/>
      <c r="CT8" s="1079"/>
      <c r="CU8" s="1079"/>
      <c r="CV8" s="1080"/>
      <c r="CW8" s="1078"/>
      <c r="CX8" s="1079"/>
      <c r="CY8" s="1079"/>
      <c r="CZ8" s="1079"/>
      <c r="DA8" s="1080"/>
      <c r="DB8" s="1078"/>
      <c r="DC8" s="1079"/>
      <c r="DD8" s="1079"/>
      <c r="DE8" s="1079"/>
      <c r="DF8" s="1080"/>
      <c r="DG8" s="1078"/>
      <c r="DH8" s="1079"/>
      <c r="DI8" s="1079"/>
      <c r="DJ8" s="1079"/>
      <c r="DK8" s="1080"/>
      <c r="DL8" s="1078"/>
      <c r="DM8" s="1079"/>
      <c r="DN8" s="1079"/>
      <c r="DO8" s="1079"/>
      <c r="DP8" s="1080"/>
      <c r="DQ8" s="1078"/>
      <c r="DR8" s="1079"/>
      <c r="DS8" s="1079"/>
      <c r="DT8" s="1079"/>
      <c r="DU8" s="1080"/>
      <c r="DV8" s="1081"/>
      <c r="DW8" s="1082"/>
      <c r="DX8" s="1082"/>
      <c r="DY8" s="1082"/>
      <c r="DZ8" s="1083"/>
      <c r="EA8" s="254"/>
    </row>
    <row r="9" spans="1:131" s="255" customFormat="1" ht="26.25" customHeight="1" x14ac:dyDescent="0.2">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x14ac:dyDescent="0.2">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2">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2">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2">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2">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2">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2">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2">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2">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2">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2">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5">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2">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384</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5">
      <c r="A23" s="264" t="s">
        <v>385</v>
      </c>
      <c r="B23" s="1033" t="s">
        <v>386</v>
      </c>
      <c r="C23" s="1034"/>
      <c r="D23" s="1034"/>
      <c r="E23" s="1034"/>
      <c r="F23" s="1034"/>
      <c r="G23" s="1034"/>
      <c r="H23" s="1034"/>
      <c r="I23" s="1034"/>
      <c r="J23" s="1034"/>
      <c r="K23" s="1034"/>
      <c r="L23" s="1034"/>
      <c r="M23" s="1034"/>
      <c r="N23" s="1034"/>
      <c r="O23" s="1034"/>
      <c r="P23" s="1035"/>
      <c r="Q23" s="1157"/>
      <c r="R23" s="1158"/>
      <c r="S23" s="1158"/>
      <c r="T23" s="1158"/>
      <c r="U23" s="1158"/>
      <c r="V23" s="1158"/>
      <c r="W23" s="1158"/>
      <c r="X23" s="1158"/>
      <c r="Y23" s="1158"/>
      <c r="Z23" s="1158"/>
      <c r="AA23" s="1158">
        <v>468</v>
      </c>
      <c r="AB23" s="1158"/>
      <c r="AC23" s="1158"/>
      <c r="AD23" s="1158"/>
      <c r="AE23" s="1159"/>
      <c r="AF23" s="1160">
        <v>397</v>
      </c>
      <c r="AG23" s="1158"/>
      <c r="AH23" s="1158"/>
      <c r="AI23" s="1158"/>
      <c r="AJ23" s="1161"/>
      <c r="AK23" s="1162"/>
      <c r="AL23" s="1163"/>
      <c r="AM23" s="1163"/>
      <c r="AN23" s="1163"/>
      <c r="AO23" s="1163"/>
      <c r="AP23" s="1158"/>
      <c r="AQ23" s="1158"/>
      <c r="AR23" s="1158"/>
      <c r="AS23" s="1158"/>
      <c r="AT23" s="1158"/>
      <c r="AU23" s="1164"/>
      <c r="AV23" s="1164"/>
      <c r="AW23" s="1164"/>
      <c r="AX23" s="1164"/>
      <c r="AY23" s="1165"/>
      <c r="AZ23" s="1154" t="s">
        <v>174</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2">
      <c r="A24" s="1153" t="s">
        <v>387</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5">
      <c r="A25" s="1152" t="s">
        <v>388</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2">
      <c r="A26" s="1084" t="s">
        <v>366</v>
      </c>
      <c r="B26" s="1085"/>
      <c r="C26" s="1085"/>
      <c r="D26" s="1085"/>
      <c r="E26" s="1085"/>
      <c r="F26" s="1085"/>
      <c r="G26" s="1085"/>
      <c r="H26" s="1085"/>
      <c r="I26" s="1085"/>
      <c r="J26" s="1085"/>
      <c r="K26" s="1085"/>
      <c r="L26" s="1085"/>
      <c r="M26" s="1085"/>
      <c r="N26" s="1085"/>
      <c r="O26" s="1085"/>
      <c r="P26" s="1086"/>
      <c r="Q26" s="1090" t="s">
        <v>389</v>
      </c>
      <c r="R26" s="1091"/>
      <c r="S26" s="1091"/>
      <c r="T26" s="1091"/>
      <c r="U26" s="1092"/>
      <c r="V26" s="1090" t="s">
        <v>390</v>
      </c>
      <c r="W26" s="1091"/>
      <c r="X26" s="1091"/>
      <c r="Y26" s="1091"/>
      <c r="Z26" s="1092"/>
      <c r="AA26" s="1090" t="s">
        <v>391</v>
      </c>
      <c r="AB26" s="1091"/>
      <c r="AC26" s="1091"/>
      <c r="AD26" s="1091"/>
      <c r="AE26" s="1091"/>
      <c r="AF26" s="1148" t="s">
        <v>392</v>
      </c>
      <c r="AG26" s="1097"/>
      <c r="AH26" s="1097"/>
      <c r="AI26" s="1097"/>
      <c r="AJ26" s="1149"/>
      <c r="AK26" s="1091" t="s">
        <v>393</v>
      </c>
      <c r="AL26" s="1091"/>
      <c r="AM26" s="1091"/>
      <c r="AN26" s="1091"/>
      <c r="AO26" s="1092"/>
      <c r="AP26" s="1090" t="s">
        <v>394</v>
      </c>
      <c r="AQ26" s="1091"/>
      <c r="AR26" s="1091"/>
      <c r="AS26" s="1091"/>
      <c r="AT26" s="1092"/>
      <c r="AU26" s="1090" t="s">
        <v>395</v>
      </c>
      <c r="AV26" s="1091"/>
      <c r="AW26" s="1091"/>
      <c r="AX26" s="1091"/>
      <c r="AY26" s="1092"/>
      <c r="AZ26" s="1090" t="s">
        <v>396</v>
      </c>
      <c r="BA26" s="1091"/>
      <c r="BB26" s="1091"/>
      <c r="BC26" s="1091"/>
      <c r="BD26" s="1092"/>
      <c r="BE26" s="1090" t="s">
        <v>373</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5">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2">
      <c r="A28" s="266">
        <v>1</v>
      </c>
      <c r="B28" s="1139" t="s">
        <v>397</v>
      </c>
      <c r="C28" s="1140"/>
      <c r="D28" s="1140"/>
      <c r="E28" s="1140"/>
      <c r="F28" s="1140"/>
      <c r="G28" s="1140"/>
      <c r="H28" s="1140"/>
      <c r="I28" s="1140"/>
      <c r="J28" s="1140"/>
      <c r="K28" s="1140"/>
      <c r="L28" s="1140"/>
      <c r="M28" s="1140"/>
      <c r="N28" s="1140"/>
      <c r="O28" s="1140"/>
      <c r="P28" s="1141"/>
      <c r="Q28" s="1142">
        <v>4133</v>
      </c>
      <c r="R28" s="1143"/>
      <c r="S28" s="1143"/>
      <c r="T28" s="1143"/>
      <c r="U28" s="1143"/>
      <c r="V28" s="1143">
        <v>4049</v>
      </c>
      <c r="W28" s="1143"/>
      <c r="X28" s="1143"/>
      <c r="Y28" s="1143"/>
      <c r="Z28" s="1143"/>
      <c r="AA28" s="1143">
        <v>84</v>
      </c>
      <c r="AB28" s="1143"/>
      <c r="AC28" s="1143"/>
      <c r="AD28" s="1143"/>
      <c r="AE28" s="1144"/>
      <c r="AF28" s="1145">
        <v>84</v>
      </c>
      <c r="AG28" s="1143"/>
      <c r="AH28" s="1143"/>
      <c r="AI28" s="1143"/>
      <c r="AJ28" s="1146"/>
      <c r="AK28" s="1147">
        <v>302</v>
      </c>
      <c r="AL28" s="1135"/>
      <c r="AM28" s="1135"/>
      <c r="AN28" s="1135"/>
      <c r="AO28" s="1135"/>
      <c r="AP28" s="1135" t="s">
        <v>594</v>
      </c>
      <c r="AQ28" s="1135"/>
      <c r="AR28" s="1135"/>
      <c r="AS28" s="1135"/>
      <c r="AT28" s="1135"/>
      <c r="AU28" s="1135" t="s">
        <v>594</v>
      </c>
      <c r="AV28" s="1135"/>
      <c r="AW28" s="1135"/>
      <c r="AX28" s="1135"/>
      <c r="AY28" s="1135"/>
      <c r="AZ28" s="1136" t="s">
        <v>594</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2">
      <c r="A29" s="266">
        <v>2</v>
      </c>
      <c r="B29" s="1126" t="s">
        <v>398</v>
      </c>
      <c r="C29" s="1127"/>
      <c r="D29" s="1127"/>
      <c r="E29" s="1127"/>
      <c r="F29" s="1127"/>
      <c r="G29" s="1127"/>
      <c r="H29" s="1127"/>
      <c r="I29" s="1127"/>
      <c r="J29" s="1127"/>
      <c r="K29" s="1127"/>
      <c r="L29" s="1127"/>
      <c r="M29" s="1127"/>
      <c r="N29" s="1127"/>
      <c r="O29" s="1127"/>
      <c r="P29" s="1128"/>
      <c r="Q29" s="1132">
        <v>57</v>
      </c>
      <c r="R29" s="1133"/>
      <c r="S29" s="1133"/>
      <c r="T29" s="1133"/>
      <c r="U29" s="1133"/>
      <c r="V29" s="1133">
        <v>57</v>
      </c>
      <c r="W29" s="1133"/>
      <c r="X29" s="1133"/>
      <c r="Y29" s="1133"/>
      <c r="Z29" s="1133"/>
      <c r="AA29" s="1133">
        <v>0</v>
      </c>
      <c r="AB29" s="1133"/>
      <c r="AC29" s="1133"/>
      <c r="AD29" s="1133"/>
      <c r="AE29" s="1134"/>
      <c r="AF29" s="1108">
        <v>0</v>
      </c>
      <c r="AG29" s="1109"/>
      <c r="AH29" s="1109"/>
      <c r="AI29" s="1109"/>
      <c r="AJ29" s="1110"/>
      <c r="AK29" s="1069">
        <v>41</v>
      </c>
      <c r="AL29" s="1060"/>
      <c r="AM29" s="1060"/>
      <c r="AN29" s="1060"/>
      <c r="AO29" s="1060"/>
      <c r="AP29" s="1060" t="s">
        <v>595</v>
      </c>
      <c r="AQ29" s="1060"/>
      <c r="AR29" s="1060"/>
      <c r="AS29" s="1060"/>
      <c r="AT29" s="1060"/>
      <c r="AU29" s="1060" t="s">
        <v>594</v>
      </c>
      <c r="AV29" s="1060"/>
      <c r="AW29" s="1060"/>
      <c r="AX29" s="1060"/>
      <c r="AY29" s="1060"/>
      <c r="AZ29" s="1131" t="s">
        <v>594</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2">
      <c r="A30" s="266">
        <v>3</v>
      </c>
      <c r="B30" s="1126" t="s">
        <v>399</v>
      </c>
      <c r="C30" s="1127"/>
      <c r="D30" s="1127"/>
      <c r="E30" s="1127"/>
      <c r="F30" s="1127"/>
      <c r="G30" s="1127"/>
      <c r="H30" s="1127"/>
      <c r="I30" s="1127"/>
      <c r="J30" s="1127"/>
      <c r="K30" s="1127"/>
      <c r="L30" s="1127"/>
      <c r="M30" s="1127"/>
      <c r="N30" s="1127"/>
      <c r="O30" s="1127"/>
      <c r="P30" s="1128"/>
      <c r="Q30" s="1132">
        <v>431</v>
      </c>
      <c r="R30" s="1133"/>
      <c r="S30" s="1133"/>
      <c r="T30" s="1133"/>
      <c r="U30" s="1133"/>
      <c r="V30" s="1133">
        <v>429</v>
      </c>
      <c r="W30" s="1133"/>
      <c r="X30" s="1133"/>
      <c r="Y30" s="1133"/>
      <c r="Z30" s="1133"/>
      <c r="AA30" s="1133">
        <v>2</v>
      </c>
      <c r="AB30" s="1133"/>
      <c r="AC30" s="1133"/>
      <c r="AD30" s="1133"/>
      <c r="AE30" s="1134"/>
      <c r="AF30" s="1108">
        <v>2</v>
      </c>
      <c r="AG30" s="1109"/>
      <c r="AH30" s="1109"/>
      <c r="AI30" s="1109"/>
      <c r="AJ30" s="1110"/>
      <c r="AK30" s="1069">
        <v>94</v>
      </c>
      <c r="AL30" s="1060"/>
      <c r="AM30" s="1060"/>
      <c r="AN30" s="1060"/>
      <c r="AO30" s="1060"/>
      <c r="AP30" s="1060" t="s">
        <v>594</v>
      </c>
      <c r="AQ30" s="1060"/>
      <c r="AR30" s="1060"/>
      <c r="AS30" s="1060"/>
      <c r="AT30" s="1060"/>
      <c r="AU30" s="1060" t="s">
        <v>595</v>
      </c>
      <c r="AV30" s="1060"/>
      <c r="AW30" s="1060"/>
      <c r="AX30" s="1060"/>
      <c r="AY30" s="1060"/>
      <c r="AZ30" s="1131" t="s">
        <v>594</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2">
      <c r="A31" s="266">
        <v>4</v>
      </c>
      <c r="B31" s="1126" t="s">
        <v>400</v>
      </c>
      <c r="C31" s="1127"/>
      <c r="D31" s="1127"/>
      <c r="E31" s="1127"/>
      <c r="F31" s="1127"/>
      <c r="G31" s="1127"/>
      <c r="H31" s="1127"/>
      <c r="I31" s="1127"/>
      <c r="J31" s="1127"/>
      <c r="K31" s="1127"/>
      <c r="L31" s="1127"/>
      <c r="M31" s="1127"/>
      <c r="N31" s="1127"/>
      <c r="O31" s="1127"/>
      <c r="P31" s="1128"/>
      <c r="Q31" s="1132">
        <v>3724</v>
      </c>
      <c r="R31" s="1133"/>
      <c r="S31" s="1133"/>
      <c r="T31" s="1133"/>
      <c r="U31" s="1133"/>
      <c r="V31" s="1133">
        <v>3572</v>
      </c>
      <c r="W31" s="1133"/>
      <c r="X31" s="1133"/>
      <c r="Y31" s="1133"/>
      <c r="Z31" s="1133"/>
      <c r="AA31" s="1133">
        <v>152</v>
      </c>
      <c r="AB31" s="1133"/>
      <c r="AC31" s="1133"/>
      <c r="AD31" s="1133"/>
      <c r="AE31" s="1134"/>
      <c r="AF31" s="1108">
        <v>152</v>
      </c>
      <c r="AG31" s="1109"/>
      <c r="AH31" s="1109"/>
      <c r="AI31" s="1109"/>
      <c r="AJ31" s="1110"/>
      <c r="AK31" s="1069">
        <v>540</v>
      </c>
      <c r="AL31" s="1060"/>
      <c r="AM31" s="1060"/>
      <c r="AN31" s="1060"/>
      <c r="AO31" s="1060"/>
      <c r="AP31" s="1060" t="s">
        <v>594</v>
      </c>
      <c r="AQ31" s="1060"/>
      <c r="AR31" s="1060"/>
      <c r="AS31" s="1060"/>
      <c r="AT31" s="1060"/>
      <c r="AU31" s="1060" t="s">
        <v>594</v>
      </c>
      <c r="AV31" s="1060"/>
      <c r="AW31" s="1060"/>
      <c r="AX31" s="1060"/>
      <c r="AY31" s="1060"/>
      <c r="AZ31" s="1131" t="s">
        <v>596</v>
      </c>
      <c r="BA31" s="1131"/>
      <c r="BB31" s="1131"/>
      <c r="BC31" s="1131"/>
      <c r="BD31" s="1131"/>
      <c r="BE31" s="1121"/>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2">
      <c r="A32" s="266">
        <v>5</v>
      </c>
      <c r="B32" s="1126" t="s">
        <v>401</v>
      </c>
      <c r="C32" s="1127"/>
      <c r="D32" s="1127"/>
      <c r="E32" s="1127"/>
      <c r="F32" s="1127"/>
      <c r="G32" s="1127"/>
      <c r="H32" s="1127"/>
      <c r="I32" s="1127"/>
      <c r="J32" s="1127"/>
      <c r="K32" s="1127"/>
      <c r="L32" s="1127"/>
      <c r="M32" s="1127"/>
      <c r="N32" s="1127"/>
      <c r="O32" s="1127"/>
      <c r="P32" s="1128"/>
      <c r="Q32" s="1132">
        <v>13</v>
      </c>
      <c r="R32" s="1133"/>
      <c r="S32" s="1133"/>
      <c r="T32" s="1133"/>
      <c r="U32" s="1133"/>
      <c r="V32" s="1133">
        <v>12</v>
      </c>
      <c r="W32" s="1133"/>
      <c r="X32" s="1133"/>
      <c r="Y32" s="1133"/>
      <c r="Z32" s="1133"/>
      <c r="AA32" s="1133">
        <v>1</v>
      </c>
      <c r="AB32" s="1133"/>
      <c r="AC32" s="1133"/>
      <c r="AD32" s="1133"/>
      <c r="AE32" s="1134"/>
      <c r="AF32" s="1108">
        <v>1</v>
      </c>
      <c r="AG32" s="1109"/>
      <c r="AH32" s="1109"/>
      <c r="AI32" s="1109"/>
      <c r="AJ32" s="1110"/>
      <c r="AK32" s="1069" t="s">
        <v>595</v>
      </c>
      <c r="AL32" s="1060"/>
      <c r="AM32" s="1060"/>
      <c r="AN32" s="1060"/>
      <c r="AO32" s="1060"/>
      <c r="AP32" s="1060" t="s">
        <v>594</v>
      </c>
      <c r="AQ32" s="1060"/>
      <c r="AR32" s="1060"/>
      <c r="AS32" s="1060"/>
      <c r="AT32" s="1060"/>
      <c r="AU32" s="1060" t="s">
        <v>594</v>
      </c>
      <c r="AV32" s="1060"/>
      <c r="AW32" s="1060"/>
      <c r="AX32" s="1060"/>
      <c r="AY32" s="1060"/>
      <c r="AZ32" s="1131" t="s">
        <v>594</v>
      </c>
      <c r="BA32" s="1131"/>
      <c r="BB32" s="1131"/>
      <c r="BC32" s="1131"/>
      <c r="BD32" s="1131"/>
      <c r="BE32" s="1121"/>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2">
      <c r="A33" s="266">
        <v>6</v>
      </c>
      <c r="B33" s="1126" t="s">
        <v>402</v>
      </c>
      <c r="C33" s="1127"/>
      <c r="D33" s="1127"/>
      <c r="E33" s="1127"/>
      <c r="F33" s="1127"/>
      <c r="G33" s="1127"/>
      <c r="H33" s="1127"/>
      <c r="I33" s="1127"/>
      <c r="J33" s="1127"/>
      <c r="K33" s="1127"/>
      <c r="L33" s="1127"/>
      <c r="M33" s="1127"/>
      <c r="N33" s="1127"/>
      <c r="O33" s="1127"/>
      <c r="P33" s="1128"/>
      <c r="Q33" s="1132">
        <v>95</v>
      </c>
      <c r="R33" s="1133"/>
      <c r="S33" s="1133"/>
      <c r="T33" s="1133"/>
      <c r="U33" s="1133"/>
      <c r="V33" s="1133">
        <v>95</v>
      </c>
      <c r="W33" s="1133"/>
      <c r="X33" s="1133"/>
      <c r="Y33" s="1133"/>
      <c r="Z33" s="1133"/>
      <c r="AA33" s="1133">
        <v>0</v>
      </c>
      <c r="AB33" s="1133"/>
      <c r="AC33" s="1133"/>
      <c r="AD33" s="1133"/>
      <c r="AE33" s="1134"/>
      <c r="AF33" s="1108">
        <v>0</v>
      </c>
      <c r="AG33" s="1109"/>
      <c r="AH33" s="1109"/>
      <c r="AI33" s="1109"/>
      <c r="AJ33" s="1110"/>
      <c r="AK33" s="1069" t="s">
        <v>594</v>
      </c>
      <c r="AL33" s="1060"/>
      <c r="AM33" s="1060"/>
      <c r="AN33" s="1060"/>
      <c r="AO33" s="1060"/>
      <c r="AP33" s="1060" t="s">
        <v>594</v>
      </c>
      <c r="AQ33" s="1060"/>
      <c r="AR33" s="1060"/>
      <c r="AS33" s="1060"/>
      <c r="AT33" s="1060"/>
      <c r="AU33" s="1060" t="s">
        <v>594</v>
      </c>
      <c r="AV33" s="1060"/>
      <c r="AW33" s="1060"/>
      <c r="AX33" s="1060"/>
      <c r="AY33" s="1060"/>
      <c r="AZ33" s="1131" t="s">
        <v>594</v>
      </c>
      <c r="BA33" s="1131"/>
      <c r="BB33" s="1131"/>
      <c r="BC33" s="1131"/>
      <c r="BD33" s="1131"/>
      <c r="BE33" s="1121"/>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2">
      <c r="A34" s="266">
        <v>7</v>
      </c>
      <c r="B34" s="1126" t="s">
        <v>403</v>
      </c>
      <c r="C34" s="1127"/>
      <c r="D34" s="1127"/>
      <c r="E34" s="1127"/>
      <c r="F34" s="1127"/>
      <c r="G34" s="1127"/>
      <c r="H34" s="1127"/>
      <c r="I34" s="1127"/>
      <c r="J34" s="1127"/>
      <c r="K34" s="1127"/>
      <c r="L34" s="1127"/>
      <c r="M34" s="1127"/>
      <c r="N34" s="1127"/>
      <c r="O34" s="1127"/>
      <c r="P34" s="1128"/>
      <c r="Q34" s="1132">
        <v>435</v>
      </c>
      <c r="R34" s="1133"/>
      <c r="S34" s="1133"/>
      <c r="T34" s="1133"/>
      <c r="U34" s="1133"/>
      <c r="V34" s="1133">
        <v>391</v>
      </c>
      <c r="W34" s="1133"/>
      <c r="X34" s="1133"/>
      <c r="Y34" s="1133"/>
      <c r="Z34" s="1133"/>
      <c r="AA34" s="1133">
        <v>44</v>
      </c>
      <c r="AB34" s="1133"/>
      <c r="AC34" s="1133"/>
      <c r="AD34" s="1133"/>
      <c r="AE34" s="1134"/>
      <c r="AF34" s="1108">
        <v>889</v>
      </c>
      <c r="AG34" s="1109"/>
      <c r="AH34" s="1109"/>
      <c r="AI34" s="1109"/>
      <c r="AJ34" s="1110"/>
      <c r="AK34" s="1069">
        <v>2340</v>
      </c>
      <c r="AL34" s="1060"/>
      <c r="AM34" s="1060"/>
      <c r="AN34" s="1060"/>
      <c r="AO34" s="1060"/>
      <c r="AP34" s="1060">
        <v>908</v>
      </c>
      <c r="AQ34" s="1060"/>
      <c r="AR34" s="1060"/>
      <c r="AS34" s="1060"/>
      <c r="AT34" s="1060"/>
      <c r="AU34" s="1060">
        <v>5</v>
      </c>
      <c r="AV34" s="1060"/>
      <c r="AW34" s="1060"/>
      <c r="AX34" s="1060"/>
      <c r="AY34" s="1060"/>
      <c r="AZ34" s="1131" t="s">
        <v>597</v>
      </c>
      <c r="BA34" s="1131"/>
      <c r="BB34" s="1131"/>
      <c r="BC34" s="1131"/>
      <c r="BD34" s="1131"/>
      <c r="BE34" s="1121" t="s">
        <v>404</v>
      </c>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2">
      <c r="A35" s="266">
        <v>8</v>
      </c>
      <c r="B35" s="1126" t="s">
        <v>405</v>
      </c>
      <c r="C35" s="1127"/>
      <c r="D35" s="1127"/>
      <c r="E35" s="1127"/>
      <c r="F35" s="1127"/>
      <c r="G35" s="1127"/>
      <c r="H35" s="1127"/>
      <c r="I35" s="1127"/>
      <c r="J35" s="1127"/>
      <c r="K35" s="1127"/>
      <c r="L35" s="1127"/>
      <c r="M35" s="1127"/>
      <c r="N35" s="1127"/>
      <c r="O35" s="1127"/>
      <c r="P35" s="1128"/>
      <c r="Q35" s="1132">
        <v>840</v>
      </c>
      <c r="R35" s="1133"/>
      <c r="S35" s="1133"/>
      <c r="T35" s="1133"/>
      <c r="U35" s="1133"/>
      <c r="V35" s="1133">
        <v>824</v>
      </c>
      <c r="W35" s="1133"/>
      <c r="X35" s="1133"/>
      <c r="Y35" s="1133"/>
      <c r="Z35" s="1133"/>
      <c r="AA35" s="1133">
        <v>16</v>
      </c>
      <c r="AB35" s="1133"/>
      <c r="AC35" s="1133"/>
      <c r="AD35" s="1133"/>
      <c r="AE35" s="1134"/>
      <c r="AF35" s="1108">
        <v>207</v>
      </c>
      <c r="AG35" s="1109"/>
      <c r="AH35" s="1109"/>
      <c r="AI35" s="1109"/>
      <c r="AJ35" s="1110"/>
      <c r="AK35" s="1069">
        <v>0</v>
      </c>
      <c r="AL35" s="1060"/>
      <c r="AM35" s="1060"/>
      <c r="AN35" s="1060"/>
      <c r="AO35" s="1060"/>
      <c r="AP35" s="1060" t="s">
        <v>594</v>
      </c>
      <c r="AQ35" s="1060"/>
      <c r="AR35" s="1060"/>
      <c r="AS35" s="1060"/>
      <c r="AT35" s="1060"/>
      <c r="AU35" s="1060" t="s">
        <v>594</v>
      </c>
      <c r="AV35" s="1060"/>
      <c r="AW35" s="1060"/>
      <c r="AX35" s="1060"/>
      <c r="AY35" s="1060"/>
      <c r="AZ35" s="1131" t="s">
        <v>594</v>
      </c>
      <c r="BA35" s="1131"/>
      <c r="BB35" s="1131"/>
      <c r="BC35" s="1131"/>
      <c r="BD35" s="1131"/>
      <c r="BE35" s="1121" t="s">
        <v>404</v>
      </c>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2">
      <c r="A36" s="266">
        <v>9</v>
      </c>
      <c r="B36" s="1126" t="s">
        <v>406</v>
      </c>
      <c r="C36" s="1127"/>
      <c r="D36" s="1127"/>
      <c r="E36" s="1127"/>
      <c r="F36" s="1127"/>
      <c r="G36" s="1127"/>
      <c r="H36" s="1127"/>
      <c r="I36" s="1127"/>
      <c r="J36" s="1127"/>
      <c r="K36" s="1127"/>
      <c r="L36" s="1127"/>
      <c r="M36" s="1127"/>
      <c r="N36" s="1127"/>
      <c r="O36" s="1127"/>
      <c r="P36" s="1128"/>
      <c r="Q36" s="1132">
        <v>19</v>
      </c>
      <c r="R36" s="1133"/>
      <c r="S36" s="1133"/>
      <c r="T36" s="1133"/>
      <c r="U36" s="1133"/>
      <c r="V36" s="1133">
        <v>19</v>
      </c>
      <c r="W36" s="1133"/>
      <c r="X36" s="1133"/>
      <c r="Y36" s="1133"/>
      <c r="Z36" s="1133"/>
      <c r="AA36" s="1133">
        <v>0</v>
      </c>
      <c r="AB36" s="1133"/>
      <c r="AC36" s="1133"/>
      <c r="AD36" s="1133"/>
      <c r="AE36" s="1134"/>
      <c r="AF36" s="1108">
        <v>59</v>
      </c>
      <c r="AG36" s="1109"/>
      <c r="AH36" s="1109"/>
      <c r="AI36" s="1109"/>
      <c r="AJ36" s="1110"/>
      <c r="AK36" s="1069">
        <v>20</v>
      </c>
      <c r="AL36" s="1060"/>
      <c r="AM36" s="1060"/>
      <c r="AN36" s="1060"/>
      <c r="AO36" s="1060"/>
      <c r="AP36" s="1060">
        <v>58</v>
      </c>
      <c r="AQ36" s="1060"/>
      <c r="AR36" s="1060"/>
      <c r="AS36" s="1060"/>
      <c r="AT36" s="1060"/>
      <c r="AU36" s="1060">
        <v>58</v>
      </c>
      <c r="AV36" s="1060"/>
      <c r="AW36" s="1060"/>
      <c r="AX36" s="1060"/>
      <c r="AY36" s="1060"/>
      <c r="AZ36" s="1131" t="s">
        <v>594</v>
      </c>
      <c r="BA36" s="1131"/>
      <c r="BB36" s="1131"/>
      <c r="BC36" s="1131"/>
      <c r="BD36" s="1131"/>
      <c r="BE36" s="1121" t="s">
        <v>407</v>
      </c>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2">
      <c r="A37" s="266">
        <v>10</v>
      </c>
      <c r="B37" s="1126" t="s">
        <v>408</v>
      </c>
      <c r="C37" s="1127"/>
      <c r="D37" s="1127"/>
      <c r="E37" s="1127"/>
      <c r="F37" s="1127"/>
      <c r="G37" s="1127"/>
      <c r="H37" s="1127"/>
      <c r="I37" s="1127"/>
      <c r="J37" s="1127"/>
      <c r="K37" s="1127"/>
      <c r="L37" s="1127"/>
      <c r="M37" s="1127"/>
      <c r="N37" s="1127"/>
      <c r="O37" s="1127"/>
      <c r="P37" s="1128"/>
      <c r="Q37" s="1132">
        <v>1394</v>
      </c>
      <c r="R37" s="1133"/>
      <c r="S37" s="1133"/>
      <c r="T37" s="1133"/>
      <c r="U37" s="1133"/>
      <c r="V37" s="1133">
        <v>1394</v>
      </c>
      <c r="W37" s="1133"/>
      <c r="X37" s="1133"/>
      <c r="Y37" s="1133"/>
      <c r="Z37" s="1133"/>
      <c r="AA37" s="1133">
        <v>0</v>
      </c>
      <c r="AB37" s="1133"/>
      <c r="AC37" s="1133"/>
      <c r="AD37" s="1133"/>
      <c r="AE37" s="1134"/>
      <c r="AF37" s="1108">
        <v>0</v>
      </c>
      <c r="AG37" s="1109"/>
      <c r="AH37" s="1109"/>
      <c r="AI37" s="1109"/>
      <c r="AJ37" s="1110"/>
      <c r="AK37" s="1069">
        <v>799</v>
      </c>
      <c r="AL37" s="1060"/>
      <c r="AM37" s="1060"/>
      <c r="AN37" s="1060"/>
      <c r="AO37" s="1060"/>
      <c r="AP37" s="1060">
        <v>7845</v>
      </c>
      <c r="AQ37" s="1060"/>
      <c r="AR37" s="1060"/>
      <c r="AS37" s="1060"/>
      <c r="AT37" s="1060"/>
      <c r="AU37" s="1060">
        <v>7154</v>
      </c>
      <c r="AV37" s="1060"/>
      <c r="AW37" s="1060"/>
      <c r="AX37" s="1060"/>
      <c r="AY37" s="1060"/>
      <c r="AZ37" s="1131" t="s">
        <v>594</v>
      </c>
      <c r="BA37" s="1131"/>
      <c r="BB37" s="1131"/>
      <c r="BC37" s="1131"/>
      <c r="BD37" s="1131"/>
      <c r="BE37" s="1121" t="s">
        <v>409</v>
      </c>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2">
      <c r="A38" s="266">
        <v>11</v>
      </c>
      <c r="B38" s="1126" t="s">
        <v>410</v>
      </c>
      <c r="C38" s="1127"/>
      <c r="D38" s="1127"/>
      <c r="E38" s="1127"/>
      <c r="F38" s="1127"/>
      <c r="G38" s="1127"/>
      <c r="H38" s="1127"/>
      <c r="I38" s="1127"/>
      <c r="J38" s="1127"/>
      <c r="K38" s="1127"/>
      <c r="L38" s="1127"/>
      <c r="M38" s="1127"/>
      <c r="N38" s="1127"/>
      <c r="O38" s="1127"/>
      <c r="P38" s="1128"/>
      <c r="Q38" s="1132">
        <v>695</v>
      </c>
      <c r="R38" s="1133"/>
      <c r="S38" s="1133"/>
      <c r="T38" s="1133"/>
      <c r="U38" s="1133"/>
      <c r="V38" s="1133">
        <v>695</v>
      </c>
      <c r="W38" s="1133"/>
      <c r="X38" s="1133"/>
      <c r="Y38" s="1133"/>
      <c r="Z38" s="1133"/>
      <c r="AA38" s="1133">
        <v>0</v>
      </c>
      <c r="AB38" s="1133"/>
      <c r="AC38" s="1133"/>
      <c r="AD38" s="1133"/>
      <c r="AE38" s="1134"/>
      <c r="AF38" s="1108">
        <v>0</v>
      </c>
      <c r="AG38" s="1109"/>
      <c r="AH38" s="1109"/>
      <c r="AI38" s="1109"/>
      <c r="AJ38" s="1110"/>
      <c r="AK38" s="1069">
        <v>213</v>
      </c>
      <c r="AL38" s="1060"/>
      <c r="AM38" s="1060"/>
      <c r="AN38" s="1060"/>
      <c r="AO38" s="1060"/>
      <c r="AP38" s="1060">
        <v>2840</v>
      </c>
      <c r="AQ38" s="1060"/>
      <c r="AR38" s="1060"/>
      <c r="AS38" s="1060"/>
      <c r="AT38" s="1060"/>
      <c r="AU38" s="1060">
        <v>1994</v>
      </c>
      <c r="AV38" s="1060"/>
      <c r="AW38" s="1060"/>
      <c r="AX38" s="1060"/>
      <c r="AY38" s="1060"/>
      <c r="AZ38" s="1131" t="s">
        <v>598</v>
      </c>
      <c r="BA38" s="1131"/>
      <c r="BB38" s="1131"/>
      <c r="BC38" s="1131"/>
      <c r="BD38" s="1131"/>
      <c r="BE38" s="1121" t="s">
        <v>409</v>
      </c>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2">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2">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2">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2">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2">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2">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2">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2">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2">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2">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2">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2">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2">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2">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2">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2">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2">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2">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2">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2">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2">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2">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5">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2">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411</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5">
      <c r="A63" s="264" t="s">
        <v>385</v>
      </c>
      <c r="B63" s="1033" t="s">
        <v>412</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1396</v>
      </c>
      <c r="AG63" s="1048"/>
      <c r="AH63" s="1048"/>
      <c r="AI63" s="1048"/>
      <c r="AJ63" s="1119"/>
      <c r="AK63" s="1120"/>
      <c r="AL63" s="1052"/>
      <c r="AM63" s="1052"/>
      <c r="AN63" s="1052"/>
      <c r="AO63" s="1052"/>
      <c r="AP63" s="1048"/>
      <c r="AQ63" s="1048"/>
      <c r="AR63" s="1048"/>
      <c r="AS63" s="1048"/>
      <c r="AT63" s="1048"/>
      <c r="AU63" s="1048"/>
      <c r="AV63" s="1048"/>
      <c r="AW63" s="1048"/>
      <c r="AX63" s="1048"/>
      <c r="AY63" s="1048"/>
      <c r="AZ63" s="1114"/>
      <c r="BA63" s="1114"/>
      <c r="BB63" s="1114"/>
      <c r="BC63" s="1114"/>
      <c r="BD63" s="1114"/>
      <c r="BE63" s="1049"/>
      <c r="BF63" s="1049"/>
      <c r="BG63" s="1049"/>
      <c r="BH63" s="1049"/>
      <c r="BI63" s="1050"/>
      <c r="BJ63" s="1115" t="s">
        <v>174</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2">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5">
      <c r="A65" s="252" t="s">
        <v>413</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2">
      <c r="A66" s="1084" t="s">
        <v>414</v>
      </c>
      <c r="B66" s="1085"/>
      <c r="C66" s="1085"/>
      <c r="D66" s="1085"/>
      <c r="E66" s="1085"/>
      <c r="F66" s="1085"/>
      <c r="G66" s="1085"/>
      <c r="H66" s="1085"/>
      <c r="I66" s="1085"/>
      <c r="J66" s="1085"/>
      <c r="K66" s="1085"/>
      <c r="L66" s="1085"/>
      <c r="M66" s="1085"/>
      <c r="N66" s="1085"/>
      <c r="O66" s="1085"/>
      <c r="P66" s="1086"/>
      <c r="Q66" s="1090" t="s">
        <v>389</v>
      </c>
      <c r="R66" s="1091"/>
      <c r="S66" s="1091"/>
      <c r="T66" s="1091"/>
      <c r="U66" s="1092"/>
      <c r="V66" s="1090" t="s">
        <v>415</v>
      </c>
      <c r="W66" s="1091"/>
      <c r="X66" s="1091"/>
      <c r="Y66" s="1091"/>
      <c r="Z66" s="1092"/>
      <c r="AA66" s="1090" t="s">
        <v>391</v>
      </c>
      <c r="AB66" s="1091"/>
      <c r="AC66" s="1091"/>
      <c r="AD66" s="1091"/>
      <c r="AE66" s="1092"/>
      <c r="AF66" s="1096" t="s">
        <v>416</v>
      </c>
      <c r="AG66" s="1097"/>
      <c r="AH66" s="1097"/>
      <c r="AI66" s="1097"/>
      <c r="AJ66" s="1098"/>
      <c r="AK66" s="1090" t="s">
        <v>393</v>
      </c>
      <c r="AL66" s="1085"/>
      <c r="AM66" s="1085"/>
      <c r="AN66" s="1085"/>
      <c r="AO66" s="1086"/>
      <c r="AP66" s="1090" t="s">
        <v>417</v>
      </c>
      <c r="AQ66" s="1091"/>
      <c r="AR66" s="1091"/>
      <c r="AS66" s="1091"/>
      <c r="AT66" s="1092"/>
      <c r="AU66" s="1090" t="s">
        <v>418</v>
      </c>
      <c r="AV66" s="1091"/>
      <c r="AW66" s="1091"/>
      <c r="AX66" s="1091"/>
      <c r="AY66" s="1092"/>
      <c r="AZ66" s="1090" t="s">
        <v>373</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5">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2">
      <c r="A68" s="258">
        <v>1</v>
      </c>
      <c r="B68" s="1074" t="s">
        <v>577</v>
      </c>
      <c r="C68" s="1075"/>
      <c r="D68" s="1075"/>
      <c r="E68" s="1075"/>
      <c r="F68" s="1075"/>
      <c r="G68" s="1075"/>
      <c r="H68" s="1075"/>
      <c r="I68" s="1075"/>
      <c r="J68" s="1075"/>
      <c r="K68" s="1075"/>
      <c r="L68" s="1075"/>
      <c r="M68" s="1075"/>
      <c r="N68" s="1075"/>
      <c r="O68" s="1075"/>
      <c r="P68" s="1076"/>
      <c r="Q68" s="1077">
        <v>1430</v>
      </c>
      <c r="R68" s="1071"/>
      <c r="S68" s="1071"/>
      <c r="T68" s="1071"/>
      <c r="U68" s="1071"/>
      <c r="V68" s="1071">
        <v>1410</v>
      </c>
      <c r="W68" s="1071"/>
      <c r="X68" s="1071"/>
      <c r="Y68" s="1071"/>
      <c r="Z68" s="1071"/>
      <c r="AA68" s="1071">
        <v>20</v>
      </c>
      <c r="AB68" s="1071"/>
      <c r="AC68" s="1071"/>
      <c r="AD68" s="1071"/>
      <c r="AE68" s="1071"/>
      <c r="AF68" s="1071">
        <v>20</v>
      </c>
      <c r="AG68" s="1071"/>
      <c r="AH68" s="1071"/>
      <c r="AI68" s="1071"/>
      <c r="AJ68" s="1071"/>
      <c r="AK68" s="1071">
        <v>10</v>
      </c>
      <c r="AL68" s="1071"/>
      <c r="AM68" s="1071"/>
      <c r="AN68" s="1071"/>
      <c r="AO68" s="1071"/>
      <c r="AP68" s="1071">
        <v>1279</v>
      </c>
      <c r="AQ68" s="1071"/>
      <c r="AR68" s="1071"/>
      <c r="AS68" s="1071"/>
      <c r="AT68" s="1071"/>
      <c r="AU68" s="1071">
        <v>610</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2">
      <c r="A69" s="261">
        <v>2</v>
      </c>
      <c r="B69" s="1063" t="s">
        <v>578</v>
      </c>
      <c r="C69" s="1064"/>
      <c r="D69" s="1064"/>
      <c r="E69" s="1064"/>
      <c r="F69" s="1064"/>
      <c r="G69" s="1064"/>
      <c r="H69" s="1064"/>
      <c r="I69" s="1064"/>
      <c r="J69" s="1064"/>
      <c r="K69" s="1064"/>
      <c r="L69" s="1064"/>
      <c r="M69" s="1064"/>
      <c r="N69" s="1064"/>
      <c r="O69" s="1064"/>
      <c r="P69" s="1065"/>
      <c r="Q69" s="1066">
        <v>5035</v>
      </c>
      <c r="R69" s="1060"/>
      <c r="S69" s="1060"/>
      <c r="T69" s="1060"/>
      <c r="U69" s="1060"/>
      <c r="V69" s="1060">
        <v>4930</v>
      </c>
      <c r="W69" s="1060"/>
      <c r="X69" s="1060"/>
      <c r="Y69" s="1060"/>
      <c r="Z69" s="1060"/>
      <c r="AA69" s="1060">
        <v>105</v>
      </c>
      <c r="AB69" s="1060"/>
      <c r="AC69" s="1060"/>
      <c r="AD69" s="1060"/>
      <c r="AE69" s="1060"/>
      <c r="AF69" s="1060">
        <v>105</v>
      </c>
      <c r="AG69" s="1060"/>
      <c r="AH69" s="1060"/>
      <c r="AI69" s="1060"/>
      <c r="AJ69" s="1060"/>
      <c r="AK69" s="1060">
        <v>65</v>
      </c>
      <c r="AL69" s="1060"/>
      <c r="AM69" s="1060"/>
      <c r="AN69" s="1060"/>
      <c r="AO69" s="1060"/>
      <c r="AP69" s="1060" t="s">
        <v>594</v>
      </c>
      <c r="AQ69" s="1060"/>
      <c r="AR69" s="1060"/>
      <c r="AS69" s="1060"/>
      <c r="AT69" s="1060"/>
      <c r="AU69" s="1060" t="s">
        <v>594</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2">
      <c r="A70" s="261">
        <v>3</v>
      </c>
      <c r="B70" s="1063" t="s">
        <v>579</v>
      </c>
      <c r="C70" s="1064"/>
      <c r="D70" s="1064"/>
      <c r="E70" s="1064"/>
      <c r="F70" s="1064"/>
      <c r="G70" s="1064"/>
      <c r="H70" s="1064"/>
      <c r="I70" s="1064"/>
      <c r="J70" s="1064"/>
      <c r="K70" s="1064"/>
      <c r="L70" s="1064"/>
      <c r="M70" s="1064"/>
      <c r="N70" s="1064"/>
      <c r="O70" s="1064"/>
      <c r="P70" s="1065"/>
      <c r="Q70" s="1066">
        <v>387</v>
      </c>
      <c r="R70" s="1060"/>
      <c r="S70" s="1060"/>
      <c r="T70" s="1060"/>
      <c r="U70" s="1060"/>
      <c r="V70" s="1060">
        <v>383</v>
      </c>
      <c r="W70" s="1060"/>
      <c r="X70" s="1060"/>
      <c r="Y70" s="1060"/>
      <c r="Z70" s="1060"/>
      <c r="AA70" s="1060">
        <v>4</v>
      </c>
      <c r="AB70" s="1060"/>
      <c r="AC70" s="1060"/>
      <c r="AD70" s="1060"/>
      <c r="AE70" s="1060"/>
      <c r="AF70" s="1060">
        <v>4</v>
      </c>
      <c r="AG70" s="1060"/>
      <c r="AH70" s="1060"/>
      <c r="AI70" s="1060"/>
      <c r="AJ70" s="1060"/>
      <c r="AK70" s="1060">
        <v>7</v>
      </c>
      <c r="AL70" s="1060"/>
      <c r="AM70" s="1060"/>
      <c r="AN70" s="1060"/>
      <c r="AO70" s="1060"/>
      <c r="AP70" s="1060" t="s">
        <v>594</v>
      </c>
      <c r="AQ70" s="1060"/>
      <c r="AR70" s="1060"/>
      <c r="AS70" s="1060"/>
      <c r="AT70" s="1060"/>
      <c r="AU70" s="1060" t="s">
        <v>594</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2">
      <c r="A71" s="261">
        <v>4</v>
      </c>
      <c r="B71" s="1063" t="s">
        <v>580</v>
      </c>
      <c r="C71" s="1064"/>
      <c r="D71" s="1064"/>
      <c r="E71" s="1064"/>
      <c r="F71" s="1064"/>
      <c r="G71" s="1064"/>
      <c r="H71" s="1064"/>
      <c r="I71" s="1064"/>
      <c r="J71" s="1064"/>
      <c r="K71" s="1064"/>
      <c r="L71" s="1064"/>
      <c r="M71" s="1064"/>
      <c r="N71" s="1064"/>
      <c r="O71" s="1064"/>
      <c r="P71" s="1065"/>
      <c r="Q71" s="1066">
        <v>1989</v>
      </c>
      <c r="R71" s="1060"/>
      <c r="S71" s="1060"/>
      <c r="T71" s="1060"/>
      <c r="U71" s="1060"/>
      <c r="V71" s="1060">
        <v>1982</v>
      </c>
      <c r="W71" s="1060"/>
      <c r="X71" s="1060"/>
      <c r="Y71" s="1060"/>
      <c r="Z71" s="1060"/>
      <c r="AA71" s="1060">
        <v>7</v>
      </c>
      <c r="AB71" s="1060"/>
      <c r="AC71" s="1060"/>
      <c r="AD71" s="1060"/>
      <c r="AE71" s="1060"/>
      <c r="AF71" s="1060">
        <v>7</v>
      </c>
      <c r="AG71" s="1060"/>
      <c r="AH71" s="1060"/>
      <c r="AI71" s="1060"/>
      <c r="AJ71" s="1060"/>
      <c r="AK71" s="1060" t="s">
        <v>594</v>
      </c>
      <c r="AL71" s="1060"/>
      <c r="AM71" s="1060"/>
      <c r="AN71" s="1060"/>
      <c r="AO71" s="1060"/>
      <c r="AP71" s="1060">
        <v>4283</v>
      </c>
      <c r="AQ71" s="1060"/>
      <c r="AR71" s="1060"/>
      <c r="AS71" s="1060"/>
      <c r="AT71" s="1060"/>
      <c r="AU71" s="1060">
        <v>75</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2">
      <c r="A72" s="261">
        <v>5</v>
      </c>
      <c r="B72" s="1063" t="s">
        <v>581</v>
      </c>
      <c r="C72" s="1064"/>
      <c r="D72" s="1064"/>
      <c r="E72" s="1064"/>
      <c r="F72" s="1064"/>
      <c r="G72" s="1064"/>
      <c r="H72" s="1064"/>
      <c r="I72" s="1064"/>
      <c r="J72" s="1064"/>
      <c r="K72" s="1064"/>
      <c r="L72" s="1064"/>
      <c r="M72" s="1064"/>
      <c r="N72" s="1064"/>
      <c r="O72" s="1064"/>
      <c r="P72" s="1065"/>
      <c r="Q72" s="1066">
        <v>16</v>
      </c>
      <c r="R72" s="1060"/>
      <c r="S72" s="1060"/>
      <c r="T72" s="1060"/>
      <c r="U72" s="1060"/>
      <c r="V72" s="1060">
        <v>13</v>
      </c>
      <c r="W72" s="1060"/>
      <c r="X72" s="1060"/>
      <c r="Y72" s="1060"/>
      <c r="Z72" s="1060"/>
      <c r="AA72" s="1060">
        <v>3</v>
      </c>
      <c r="AB72" s="1060"/>
      <c r="AC72" s="1060"/>
      <c r="AD72" s="1060"/>
      <c r="AE72" s="1060"/>
      <c r="AF72" s="1060">
        <v>3</v>
      </c>
      <c r="AG72" s="1060"/>
      <c r="AH72" s="1060"/>
      <c r="AI72" s="1060"/>
      <c r="AJ72" s="1060"/>
      <c r="AK72" s="1060" t="s">
        <v>598</v>
      </c>
      <c r="AL72" s="1060"/>
      <c r="AM72" s="1060"/>
      <c r="AN72" s="1060"/>
      <c r="AO72" s="1060"/>
      <c r="AP72" s="1060" t="s">
        <v>594</v>
      </c>
      <c r="AQ72" s="1060"/>
      <c r="AR72" s="1060"/>
      <c r="AS72" s="1060"/>
      <c r="AT72" s="1060"/>
      <c r="AU72" s="1060" t="s">
        <v>594</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2">
      <c r="A73" s="261">
        <v>6</v>
      </c>
      <c r="B73" s="1063" t="s">
        <v>582</v>
      </c>
      <c r="C73" s="1064"/>
      <c r="D73" s="1064"/>
      <c r="E73" s="1064"/>
      <c r="F73" s="1064"/>
      <c r="G73" s="1064"/>
      <c r="H73" s="1064"/>
      <c r="I73" s="1064"/>
      <c r="J73" s="1064"/>
      <c r="K73" s="1064"/>
      <c r="L73" s="1064"/>
      <c r="M73" s="1064"/>
      <c r="N73" s="1064"/>
      <c r="O73" s="1064"/>
      <c r="P73" s="1065"/>
      <c r="Q73" s="1066">
        <v>58</v>
      </c>
      <c r="R73" s="1060"/>
      <c r="S73" s="1060"/>
      <c r="T73" s="1060"/>
      <c r="U73" s="1060"/>
      <c r="V73" s="1060">
        <v>55</v>
      </c>
      <c r="W73" s="1060"/>
      <c r="X73" s="1060"/>
      <c r="Y73" s="1060"/>
      <c r="Z73" s="1060"/>
      <c r="AA73" s="1060">
        <v>3</v>
      </c>
      <c r="AB73" s="1060"/>
      <c r="AC73" s="1060"/>
      <c r="AD73" s="1060"/>
      <c r="AE73" s="1060"/>
      <c r="AF73" s="1060">
        <v>3</v>
      </c>
      <c r="AG73" s="1060"/>
      <c r="AH73" s="1060"/>
      <c r="AI73" s="1060"/>
      <c r="AJ73" s="1060"/>
      <c r="AK73" s="1060" t="s">
        <v>594</v>
      </c>
      <c r="AL73" s="1060"/>
      <c r="AM73" s="1060"/>
      <c r="AN73" s="1060"/>
      <c r="AO73" s="1060"/>
      <c r="AP73" s="1060" t="s">
        <v>594</v>
      </c>
      <c r="AQ73" s="1060"/>
      <c r="AR73" s="1060"/>
      <c r="AS73" s="1060"/>
      <c r="AT73" s="1060"/>
      <c r="AU73" s="1060" t="s">
        <v>599</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2">
      <c r="A74" s="261">
        <v>7</v>
      </c>
      <c r="B74" s="1063" t="s">
        <v>583</v>
      </c>
      <c r="C74" s="1064"/>
      <c r="D74" s="1064"/>
      <c r="E74" s="1064"/>
      <c r="F74" s="1064"/>
      <c r="G74" s="1064"/>
      <c r="H74" s="1064"/>
      <c r="I74" s="1064"/>
      <c r="J74" s="1064"/>
      <c r="K74" s="1064"/>
      <c r="L74" s="1064"/>
      <c r="M74" s="1064"/>
      <c r="N74" s="1064"/>
      <c r="O74" s="1064"/>
      <c r="P74" s="1065"/>
      <c r="Q74" s="1066">
        <v>1081</v>
      </c>
      <c r="R74" s="1060"/>
      <c r="S74" s="1060"/>
      <c r="T74" s="1060"/>
      <c r="U74" s="1060"/>
      <c r="V74" s="1060">
        <v>1003</v>
      </c>
      <c r="W74" s="1060"/>
      <c r="X74" s="1060"/>
      <c r="Y74" s="1060"/>
      <c r="Z74" s="1060"/>
      <c r="AA74" s="1060">
        <v>78</v>
      </c>
      <c r="AB74" s="1060"/>
      <c r="AC74" s="1060"/>
      <c r="AD74" s="1060"/>
      <c r="AE74" s="1060"/>
      <c r="AF74" s="1060">
        <v>3364</v>
      </c>
      <c r="AG74" s="1060"/>
      <c r="AH74" s="1060"/>
      <c r="AI74" s="1060"/>
      <c r="AJ74" s="1060"/>
      <c r="AK74" s="1060" t="s">
        <v>594</v>
      </c>
      <c r="AL74" s="1060"/>
      <c r="AM74" s="1060"/>
      <c r="AN74" s="1060"/>
      <c r="AO74" s="1060"/>
      <c r="AP74" s="1060">
        <v>1978</v>
      </c>
      <c r="AQ74" s="1060"/>
      <c r="AR74" s="1060"/>
      <c r="AS74" s="1060"/>
      <c r="AT74" s="1060"/>
      <c r="AU74" s="1060">
        <v>0</v>
      </c>
      <c r="AV74" s="1060"/>
      <c r="AW74" s="1060"/>
      <c r="AX74" s="1060"/>
      <c r="AY74" s="1060"/>
      <c r="AZ74" s="1061" t="s">
        <v>600</v>
      </c>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2">
      <c r="A75" s="261">
        <v>8</v>
      </c>
      <c r="B75" s="1063" t="s">
        <v>584</v>
      </c>
      <c r="C75" s="1064"/>
      <c r="D75" s="1064"/>
      <c r="E75" s="1064"/>
      <c r="F75" s="1064"/>
      <c r="G75" s="1064"/>
      <c r="H75" s="1064"/>
      <c r="I75" s="1064"/>
      <c r="J75" s="1064"/>
      <c r="K75" s="1064"/>
      <c r="L75" s="1064"/>
      <c r="M75" s="1064"/>
      <c r="N75" s="1064"/>
      <c r="O75" s="1064"/>
      <c r="P75" s="1065"/>
      <c r="Q75" s="1067">
        <v>1249</v>
      </c>
      <c r="R75" s="1068"/>
      <c r="S75" s="1068"/>
      <c r="T75" s="1068"/>
      <c r="U75" s="1069"/>
      <c r="V75" s="1070">
        <v>1215</v>
      </c>
      <c r="W75" s="1068"/>
      <c r="X75" s="1068"/>
      <c r="Y75" s="1068"/>
      <c r="Z75" s="1069"/>
      <c r="AA75" s="1070">
        <v>34</v>
      </c>
      <c r="AB75" s="1068"/>
      <c r="AC75" s="1068"/>
      <c r="AD75" s="1068"/>
      <c r="AE75" s="1069"/>
      <c r="AF75" s="1070">
        <v>34</v>
      </c>
      <c r="AG75" s="1068"/>
      <c r="AH75" s="1068"/>
      <c r="AI75" s="1068"/>
      <c r="AJ75" s="1069"/>
      <c r="AK75" s="1070" t="s">
        <v>594</v>
      </c>
      <c r="AL75" s="1068"/>
      <c r="AM75" s="1068"/>
      <c r="AN75" s="1068"/>
      <c r="AO75" s="1069"/>
      <c r="AP75" s="1070">
        <v>9296</v>
      </c>
      <c r="AQ75" s="1068"/>
      <c r="AR75" s="1068"/>
      <c r="AS75" s="1068"/>
      <c r="AT75" s="1069"/>
      <c r="AU75" s="1070">
        <v>1329</v>
      </c>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2">
      <c r="A76" s="261">
        <v>9</v>
      </c>
      <c r="B76" s="1063" t="s">
        <v>585</v>
      </c>
      <c r="C76" s="1064"/>
      <c r="D76" s="1064"/>
      <c r="E76" s="1064"/>
      <c r="F76" s="1064"/>
      <c r="G76" s="1064"/>
      <c r="H76" s="1064"/>
      <c r="I76" s="1064"/>
      <c r="J76" s="1064"/>
      <c r="K76" s="1064"/>
      <c r="L76" s="1064"/>
      <c r="M76" s="1064"/>
      <c r="N76" s="1064"/>
      <c r="O76" s="1064"/>
      <c r="P76" s="1065"/>
      <c r="Q76" s="1067">
        <v>534</v>
      </c>
      <c r="R76" s="1068"/>
      <c r="S76" s="1068"/>
      <c r="T76" s="1068"/>
      <c r="U76" s="1069"/>
      <c r="V76" s="1070">
        <v>513</v>
      </c>
      <c r="W76" s="1068"/>
      <c r="X76" s="1068"/>
      <c r="Y76" s="1068"/>
      <c r="Z76" s="1069"/>
      <c r="AA76" s="1070">
        <v>21</v>
      </c>
      <c r="AB76" s="1068"/>
      <c r="AC76" s="1068"/>
      <c r="AD76" s="1068"/>
      <c r="AE76" s="1069"/>
      <c r="AF76" s="1070">
        <v>21</v>
      </c>
      <c r="AG76" s="1068"/>
      <c r="AH76" s="1068"/>
      <c r="AI76" s="1068"/>
      <c r="AJ76" s="1069"/>
      <c r="AK76" s="1070">
        <v>39</v>
      </c>
      <c r="AL76" s="1068"/>
      <c r="AM76" s="1068"/>
      <c r="AN76" s="1068"/>
      <c r="AO76" s="1069"/>
      <c r="AP76" s="1070" t="s">
        <v>594</v>
      </c>
      <c r="AQ76" s="1068"/>
      <c r="AR76" s="1068"/>
      <c r="AS76" s="1068"/>
      <c r="AT76" s="1069"/>
      <c r="AU76" s="1070" t="s">
        <v>594</v>
      </c>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2">
      <c r="A77" s="261">
        <v>10</v>
      </c>
      <c r="B77" s="1063" t="s">
        <v>586</v>
      </c>
      <c r="C77" s="1064"/>
      <c r="D77" s="1064"/>
      <c r="E77" s="1064"/>
      <c r="F77" s="1064"/>
      <c r="G77" s="1064"/>
      <c r="H77" s="1064"/>
      <c r="I77" s="1064"/>
      <c r="J77" s="1064"/>
      <c r="K77" s="1064"/>
      <c r="L77" s="1064"/>
      <c r="M77" s="1064"/>
      <c r="N77" s="1064"/>
      <c r="O77" s="1064"/>
      <c r="P77" s="1065"/>
      <c r="Q77" s="1067">
        <v>103030</v>
      </c>
      <c r="R77" s="1068"/>
      <c r="S77" s="1068"/>
      <c r="T77" s="1068"/>
      <c r="U77" s="1069"/>
      <c r="V77" s="1070">
        <v>101145</v>
      </c>
      <c r="W77" s="1068"/>
      <c r="X77" s="1068"/>
      <c r="Y77" s="1068"/>
      <c r="Z77" s="1069"/>
      <c r="AA77" s="1070">
        <v>1885</v>
      </c>
      <c r="AB77" s="1068"/>
      <c r="AC77" s="1068"/>
      <c r="AD77" s="1068"/>
      <c r="AE77" s="1069"/>
      <c r="AF77" s="1070">
        <v>1885</v>
      </c>
      <c r="AG77" s="1068"/>
      <c r="AH77" s="1068"/>
      <c r="AI77" s="1068"/>
      <c r="AJ77" s="1069"/>
      <c r="AK77" s="1070">
        <v>343</v>
      </c>
      <c r="AL77" s="1068"/>
      <c r="AM77" s="1068"/>
      <c r="AN77" s="1068"/>
      <c r="AO77" s="1069"/>
      <c r="AP77" s="1070" t="s">
        <v>594</v>
      </c>
      <c r="AQ77" s="1068"/>
      <c r="AR77" s="1068"/>
      <c r="AS77" s="1068"/>
      <c r="AT77" s="1069"/>
      <c r="AU77" s="1070" t="s">
        <v>594</v>
      </c>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2">
      <c r="A78" s="261">
        <v>11</v>
      </c>
      <c r="B78" s="1063" t="s">
        <v>587</v>
      </c>
      <c r="C78" s="1064"/>
      <c r="D78" s="1064"/>
      <c r="E78" s="1064"/>
      <c r="F78" s="1064"/>
      <c r="G78" s="1064"/>
      <c r="H78" s="1064"/>
      <c r="I78" s="1064"/>
      <c r="J78" s="1064"/>
      <c r="K78" s="1064"/>
      <c r="L78" s="1064"/>
      <c r="M78" s="1064"/>
      <c r="N78" s="1064"/>
      <c r="O78" s="1064"/>
      <c r="P78" s="1065"/>
      <c r="Q78" s="1066">
        <v>57</v>
      </c>
      <c r="R78" s="1060"/>
      <c r="S78" s="1060"/>
      <c r="T78" s="1060"/>
      <c r="U78" s="1060"/>
      <c r="V78" s="1060">
        <v>52</v>
      </c>
      <c r="W78" s="1060"/>
      <c r="X78" s="1060"/>
      <c r="Y78" s="1060"/>
      <c r="Z78" s="1060"/>
      <c r="AA78" s="1060">
        <v>5</v>
      </c>
      <c r="AB78" s="1060"/>
      <c r="AC78" s="1060"/>
      <c r="AD78" s="1060"/>
      <c r="AE78" s="1060"/>
      <c r="AF78" s="1060">
        <v>5</v>
      </c>
      <c r="AG78" s="1060"/>
      <c r="AH78" s="1060"/>
      <c r="AI78" s="1060"/>
      <c r="AJ78" s="1060"/>
      <c r="AK78" s="1060" t="s">
        <v>594</v>
      </c>
      <c r="AL78" s="1060"/>
      <c r="AM78" s="1060"/>
      <c r="AN78" s="1060"/>
      <c r="AO78" s="1060"/>
      <c r="AP78" s="1060">
        <v>5</v>
      </c>
      <c r="AQ78" s="1060"/>
      <c r="AR78" s="1060"/>
      <c r="AS78" s="1060"/>
      <c r="AT78" s="1060"/>
      <c r="AU78" s="1060">
        <v>5</v>
      </c>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2">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2">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2">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2">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2">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2">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2">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2">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2">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5">
      <c r="A88" s="264" t="s">
        <v>385</v>
      </c>
      <c r="B88" s="1033" t="s">
        <v>419</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c r="AG88" s="1048"/>
      <c r="AH88" s="1048"/>
      <c r="AI88" s="1048"/>
      <c r="AJ88" s="1048"/>
      <c r="AK88" s="1052"/>
      <c r="AL88" s="1052"/>
      <c r="AM88" s="1052"/>
      <c r="AN88" s="1052"/>
      <c r="AO88" s="1052"/>
      <c r="AP88" s="1048"/>
      <c r="AQ88" s="1048"/>
      <c r="AR88" s="1048"/>
      <c r="AS88" s="1048"/>
      <c r="AT88" s="1048"/>
      <c r="AU88" s="1048"/>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2">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2">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2">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2">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2">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2">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2">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2">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2">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2">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2">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2">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2">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5">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385</v>
      </c>
      <c r="BR102" s="1033" t="s">
        <v>420</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c r="CS102" s="1040"/>
      <c r="CT102" s="1040"/>
      <c r="CU102" s="1040"/>
      <c r="CV102" s="1041"/>
      <c r="CW102" s="1039"/>
      <c r="CX102" s="1040"/>
      <c r="CY102" s="1040"/>
      <c r="CZ102" s="1040"/>
      <c r="DA102" s="1041"/>
      <c r="DB102" s="1039"/>
      <c r="DC102" s="1040"/>
      <c r="DD102" s="1040"/>
      <c r="DE102" s="1040"/>
      <c r="DF102" s="1041"/>
      <c r="DG102" s="1039"/>
      <c r="DH102" s="1040"/>
      <c r="DI102" s="1040"/>
      <c r="DJ102" s="1040"/>
      <c r="DK102" s="1041"/>
      <c r="DL102" s="1039"/>
      <c r="DM102" s="1040"/>
      <c r="DN102" s="1040"/>
      <c r="DO102" s="1040"/>
      <c r="DP102" s="1041"/>
      <c r="DQ102" s="1039"/>
      <c r="DR102" s="1040"/>
      <c r="DS102" s="1040"/>
      <c r="DT102" s="1040"/>
      <c r="DU102" s="1041"/>
      <c r="DV102" s="1022"/>
      <c r="DW102" s="1023"/>
      <c r="DX102" s="1023"/>
      <c r="DY102" s="1023"/>
      <c r="DZ102" s="1024"/>
      <c r="EA102" s="246"/>
    </row>
    <row r="103" spans="1:131" s="247" customFormat="1" ht="26.25" customHeight="1" x14ac:dyDescent="0.2">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421</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2">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422</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2">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2">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5">
      <c r="A107" s="275" t="s">
        <v>423</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424</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2">
      <c r="A108" s="1027" t="s">
        <v>425</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426</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2">
      <c r="A109" s="982" t="s">
        <v>427</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428</v>
      </c>
      <c r="AB109" s="983"/>
      <c r="AC109" s="983"/>
      <c r="AD109" s="983"/>
      <c r="AE109" s="984"/>
      <c r="AF109" s="985" t="s">
        <v>305</v>
      </c>
      <c r="AG109" s="983"/>
      <c r="AH109" s="983"/>
      <c r="AI109" s="983"/>
      <c r="AJ109" s="984"/>
      <c r="AK109" s="985" t="s">
        <v>304</v>
      </c>
      <c r="AL109" s="983"/>
      <c r="AM109" s="983"/>
      <c r="AN109" s="983"/>
      <c r="AO109" s="984"/>
      <c r="AP109" s="985" t="s">
        <v>429</v>
      </c>
      <c r="AQ109" s="983"/>
      <c r="AR109" s="983"/>
      <c r="AS109" s="983"/>
      <c r="AT109" s="1014"/>
      <c r="AU109" s="982" t="s">
        <v>427</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428</v>
      </c>
      <c r="BR109" s="983"/>
      <c r="BS109" s="983"/>
      <c r="BT109" s="983"/>
      <c r="BU109" s="984"/>
      <c r="BV109" s="985" t="s">
        <v>305</v>
      </c>
      <c r="BW109" s="983"/>
      <c r="BX109" s="983"/>
      <c r="BY109" s="983"/>
      <c r="BZ109" s="984"/>
      <c r="CA109" s="985" t="s">
        <v>304</v>
      </c>
      <c r="CB109" s="983"/>
      <c r="CC109" s="983"/>
      <c r="CD109" s="983"/>
      <c r="CE109" s="984"/>
      <c r="CF109" s="1021" t="s">
        <v>429</v>
      </c>
      <c r="CG109" s="1021"/>
      <c r="CH109" s="1021"/>
      <c r="CI109" s="1021"/>
      <c r="CJ109" s="1021"/>
      <c r="CK109" s="985" t="s">
        <v>430</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428</v>
      </c>
      <c r="DH109" s="983"/>
      <c r="DI109" s="983"/>
      <c r="DJ109" s="983"/>
      <c r="DK109" s="984"/>
      <c r="DL109" s="985" t="s">
        <v>305</v>
      </c>
      <c r="DM109" s="983"/>
      <c r="DN109" s="983"/>
      <c r="DO109" s="983"/>
      <c r="DP109" s="984"/>
      <c r="DQ109" s="985" t="s">
        <v>304</v>
      </c>
      <c r="DR109" s="983"/>
      <c r="DS109" s="983"/>
      <c r="DT109" s="983"/>
      <c r="DU109" s="984"/>
      <c r="DV109" s="985" t="s">
        <v>429</v>
      </c>
      <c r="DW109" s="983"/>
      <c r="DX109" s="983"/>
      <c r="DY109" s="983"/>
      <c r="DZ109" s="1014"/>
    </row>
    <row r="110" spans="1:131" s="246" customFormat="1" ht="26.25" customHeight="1" x14ac:dyDescent="0.2">
      <c r="A110" s="885" t="s">
        <v>431</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2165706</v>
      </c>
      <c r="AB110" s="976"/>
      <c r="AC110" s="976"/>
      <c r="AD110" s="976"/>
      <c r="AE110" s="977"/>
      <c r="AF110" s="978">
        <v>2191088</v>
      </c>
      <c r="AG110" s="976"/>
      <c r="AH110" s="976"/>
      <c r="AI110" s="976"/>
      <c r="AJ110" s="977"/>
      <c r="AK110" s="978">
        <v>2285749</v>
      </c>
      <c r="AL110" s="976"/>
      <c r="AM110" s="976"/>
      <c r="AN110" s="976"/>
      <c r="AO110" s="977"/>
      <c r="AP110" s="979">
        <v>28.8</v>
      </c>
      <c r="AQ110" s="980"/>
      <c r="AR110" s="980"/>
      <c r="AS110" s="980"/>
      <c r="AT110" s="981"/>
      <c r="AU110" s="1015" t="s">
        <v>73</v>
      </c>
      <c r="AV110" s="1016"/>
      <c r="AW110" s="1016"/>
      <c r="AX110" s="1016"/>
      <c r="AY110" s="1016"/>
      <c r="AZ110" s="941" t="s">
        <v>432</v>
      </c>
      <c r="BA110" s="886"/>
      <c r="BB110" s="886"/>
      <c r="BC110" s="886"/>
      <c r="BD110" s="886"/>
      <c r="BE110" s="886"/>
      <c r="BF110" s="886"/>
      <c r="BG110" s="886"/>
      <c r="BH110" s="886"/>
      <c r="BI110" s="886"/>
      <c r="BJ110" s="886"/>
      <c r="BK110" s="886"/>
      <c r="BL110" s="886"/>
      <c r="BM110" s="886"/>
      <c r="BN110" s="886"/>
      <c r="BO110" s="886"/>
      <c r="BP110" s="887"/>
      <c r="BQ110" s="942">
        <v>24497666</v>
      </c>
      <c r="BR110" s="923"/>
      <c r="BS110" s="923"/>
      <c r="BT110" s="923"/>
      <c r="BU110" s="923"/>
      <c r="BV110" s="923">
        <v>24000370</v>
      </c>
      <c r="BW110" s="923"/>
      <c r="BX110" s="923"/>
      <c r="BY110" s="923"/>
      <c r="BZ110" s="923"/>
      <c r="CA110" s="923">
        <v>23251768</v>
      </c>
      <c r="CB110" s="923"/>
      <c r="CC110" s="923"/>
      <c r="CD110" s="923"/>
      <c r="CE110" s="923"/>
      <c r="CF110" s="947">
        <v>293.10000000000002</v>
      </c>
      <c r="CG110" s="948"/>
      <c r="CH110" s="948"/>
      <c r="CI110" s="948"/>
      <c r="CJ110" s="948"/>
      <c r="CK110" s="1011" t="s">
        <v>433</v>
      </c>
      <c r="CL110" s="897"/>
      <c r="CM110" s="972" t="s">
        <v>434</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435</v>
      </c>
      <c r="DH110" s="923"/>
      <c r="DI110" s="923"/>
      <c r="DJ110" s="923"/>
      <c r="DK110" s="923"/>
      <c r="DL110" s="923" t="s">
        <v>174</v>
      </c>
      <c r="DM110" s="923"/>
      <c r="DN110" s="923"/>
      <c r="DO110" s="923"/>
      <c r="DP110" s="923"/>
      <c r="DQ110" s="923" t="s">
        <v>174</v>
      </c>
      <c r="DR110" s="923"/>
      <c r="DS110" s="923"/>
      <c r="DT110" s="923"/>
      <c r="DU110" s="923"/>
      <c r="DV110" s="924" t="s">
        <v>435</v>
      </c>
      <c r="DW110" s="924"/>
      <c r="DX110" s="924"/>
      <c r="DY110" s="924"/>
      <c r="DZ110" s="925"/>
    </row>
    <row r="111" spans="1:131" s="246" customFormat="1" ht="26.25" customHeight="1" x14ac:dyDescent="0.2">
      <c r="A111" s="852" t="s">
        <v>436</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437</v>
      </c>
      <c r="AB111" s="1004"/>
      <c r="AC111" s="1004"/>
      <c r="AD111" s="1004"/>
      <c r="AE111" s="1005"/>
      <c r="AF111" s="1006" t="s">
        <v>174</v>
      </c>
      <c r="AG111" s="1004"/>
      <c r="AH111" s="1004"/>
      <c r="AI111" s="1004"/>
      <c r="AJ111" s="1005"/>
      <c r="AK111" s="1006" t="s">
        <v>174</v>
      </c>
      <c r="AL111" s="1004"/>
      <c r="AM111" s="1004"/>
      <c r="AN111" s="1004"/>
      <c r="AO111" s="1005"/>
      <c r="AP111" s="1007" t="s">
        <v>438</v>
      </c>
      <c r="AQ111" s="1008"/>
      <c r="AR111" s="1008"/>
      <c r="AS111" s="1008"/>
      <c r="AT111" s="1009"/>
      <c r="AU111" s="1017"/>
      <c r="AV111" s="1018"/>
      <c r="AW111" s="1018"/>
      <c r="AX111" s="1018"/>
      <c r="AY111" s="1018"/>
      <c r="AZ111" s="893" t="s">
        <v>439</v>
      </c>
      <c r="BA111" s="828"/>
      <c r="BB111" s="828"/>
      <c r="BC111" s="828"/>
      <c r="BD111" s="828"/>
      <c r="BE111" s="828"/>
      <c r="BF111" s="828"/>
      <c r="BG111" s="828"/>
      <c r="BH111" s="828"/>
      <c r="BI111" s="828"/>
      <c r="BJ111" s="828"/>
      <c r="BK111" s="828"/>
      <c r="BL111" s="828"/>
      <c r="BM111" s="828"/>
      <c r="BN111" s="828"/>
      <c r="BO111" s="828"/>
      <c r="BP111" s="829"/>
      <c r="BQ111" s="894">
        <v>761069</v>
      </c>
      <c r="BR111" s="895"/>
      <c r="BS111" s="895"/>
      <c r="BT111" s="895"/>
      <c r="BU111" s="895"/>
      <c r="BV111" s="895">
        <v>670736</v>
      </c>
      <c r="BW111" s="895"/>
      <c r="BX111" s="895"/>
      <c r="BY111" s="895"/>
      <c r="BZ111" s="895"/>
      <c r="CA111" s="895">
        <v>463396</v>
      </c>
      <c r="CB111" s="895"/>
      <c r="CC111" s="895"/>
      <c r="CD111" s="895"/>
      <c r="CE111" s="895"/>
      <c r="CF111" s="956">
        <v>5.8</v>
      </c>
      <c r="CG111" s="957"/>
      <c r="CH111" s="957"/>
      <c r="CI111" s="957"/>
      <c r="CJ111" s="957"/>
      <c r="CK111" s="1012"/>
      <c r="CL111" s="899"/>
      <c r="CM111" s="902" t="s">
        <v>440</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437</v>
      </c>
      <c r="DH111" s="895"/>
      <c r="DI111" s="895"/>
      <c r="DJ111" s="895"/>
      <c r="DK111" s="895"/>
      <c r="DL111" s="895" t="s">
        <v>174</v>
      </c>
      <c r="DM111" s="895"/>
      <c r="DN111" s="895"/>
      <c r="DO111" s="895"/>
      <c r="DP111" s="895"/>
      <c r="DQ111" s="895" t="s">
        <v>437</v>
      </c>
      <c r="DR111" s="895"/>
      <c r="DS111" s="895"/>
      <c r="DT111" s="895"/>
      <c r="DU111" s="895"/>
      <c r="DV111" s="872" t="s">
        <v>174</v>
      </c>
      <c r="DW111" s="872"/>
      <c r="DX111" s="872"/>
      <c r="DY111" s="872"/>
      <c r="DZ111" s="873"/>
    </row>
    <row r="112" spans="1:131" s="246" customFormat="1" ht="26.25" customHeight="1" x14ac:dyDescent="0.2">
      <c r="A112" s="997" t="s">
        <v>441</v>
      </c>
      <c r="B112" s="998"/>
      <c r="C112" s="828" t="s">
        <v>442</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437</v>
      </c>
      <c r="AB112" s="858"/>
      <c r="AC112" s="858"/>
      <c r="AD112" s="858"/>
      <c r="AE112" s="859"/>
      <c r="AF112" s="860" t="s">
        <v>174</v>
      </c>
      <c r="AG112" s="858"/>
      <c r="AH112" s="858"/>
      <c r="AI112" s="858"/>
      <c r="AJ112" s="859"/>
      <c r="AK112" s="860" t="s">
        <v>174</v>
      </c>
      <c r="AL112" s="858"/>
      <c r="AM112" s="858"/>
      <c r="AN112" s="858"/>
      <c r="AO112" s="859"/>
      <c r="AP112" s="905" t="s">
        <v>174</v>
      </c>
      <c r="AQ112" s="906"/>
      <c r="AR112" s="906"/>
      <c r="AS112" s="906"/>
      <c r="AT112" s="907"/>
      <c r="AU112" s="1017"/>
      <c r="AV112" s="1018"/>
      <c r="AW112" s="1018"/>
      <c r="AX112" s="1018"/>
      <c r="AY112" s="1018"/>
      <c r="AZ112" s="893" t="s">
        <v>443</v>
      </c>
      <c r="BA112" s="828"/>
      <c r="BB112" s="828"/>
      <c r="BC112" s="828"/>
      <c r="BD112" s="828"/>
      <c r="BE112" s="828"/>
      <c r="BF112" s="828"/>
      <c r="BG112" s="828"/>
      <c r="BH112" s="828"/>
      <c r="BI112" s="828"/>
      <c r="BJ112" s="828"/>
      <c r="BK112" s="828"/>
      <c r="BL112" s="828"/>
      <c r="BM112" s="828"/>
      <c r="BN112" s="828"/>
      <c r="BO112" s="828"/>
      <c r="BP112" s="829"/>
      <c r="BQ112" s="894">
        <v>9629731</v>
      </c>
      <c r="BR112" s="895"/>
      <c r="BS112" s="895"/>
      <c r="BT112" s="895"/>
      <c r="BU112" s="895"/>
      <c r="BV112" s="895">
        <v>9476983</v>
      </c>
      <c r="BW112" s="895"/>
      <c r="BX112" s="895"/>
      <c r="BY112" s="895"/>
      <c r="BZ112" s="895"/>
      <c r="CA112" s="895">
        <v>9210073</v>
      </c>
      <c r="CB112" s="895"/>
      <c r="CC112" s="895"/>
      <c r="CD112" s="895"/>
      <c r="CE112" s="895"/>
      <c r="CF112" s="956">
        <v>116.1</v>
      </c>
      <c r="CG112" s="957"/>
      <c r="CH112" s="957"/>
      <c r="CI112" s="957"/>
      <c r="CJ112" s="957"/>
      <c r="CK112" s="1012"/>
      <c r="CL112" s="899"/>
      <c r="CM112" s="902" t="s">
        <v>444</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174</v>
      </c>
      <c r="DH112" s="895"/>
      <c r="DI112" s="895"/>
      <c r="DJ112" s="895"/>
      <c r="DK112" s="895"/>
      <c r="DL112" s="895" t="s">
        <v>174</v>
      </c>
      <c r="DM112" s="895"/>
      <c r="DN112" s="895"/>
      <c r="DO112" s="895"/>
      <c r="DP112" s="895"/>
      <c r="DQ112" s="895" t="s">
        <v>437</v>
      </c>
      <c r="DR112" s="895"/>
      <c r="DS112" s="895"/>
      <c r="DT112" s="895"/>
      <c r="DU112" s="895"/>
      <c r="DV112" s="872" t="s">
        <v>437</v>
      </c>
      <c r="DW112" s="872"/>
      <c r="DX112" s="872"/>
      <c r="DY112" s="872"/>
      <c r="DZ112" s="873"/>
    </row>
    <row r="113" spans="1:130" s="246" customFormat="1" ht="26.25" customHeight="1" x14ac:dyDescent="0.2">
      <c r="A113" s="999"/>
      <c r="B113" s="1000"/>
      <c r="C113" s="828" t="s">
        <v>445</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713038</v>
      </c>
      <c r="AB113" s="1004"/>
      <c r="AC113" s="1004"/>
      <c r="AD113" s="1004"/>
      <c r="AE113" s="1005"/>
      <c r="AF113" s="1006">
        <v>844861</v>
      </c>
      <c r="AG113" s="1004"/>
      <c r="AH113" s="1004"/>
      <c r="AI113" s="1004"/>
      <c r="AJ113" s="1005"/>
      <c r="AK113" s="1006">
        <v>860643</v>
      </c>
      <c r="AL113" s="1004"/>
      <c r="AM113" s="1004"/>
      <c r="AN113" s="1004"/>
      <c r="AO113" s="1005"/>
      <c r="AP113" s="1007">
        <v>10.8</v>
      </c>
      <c r="AQ113" s="1008"/>
      <c r="AR113" s="1008"/>
      <c r="AS113" s="1008"/>
      <c r="AT113" s="1009"/>
      <c r="AU113" s="1017"/>
      <c r="AV113" s="1018"/>
      <c r="AW113" s="1018"/>
      <c r="AX113" s="1018"/>
      <c r="AY113" s="1018"/>
      <c r="AZ113" s="893" t="s">
        <v>446</v>
      </c>
      <c r="BA113" s="828"/>
      <c r="BB113" s="828"/>
      <c r="BC113" s="828"/>
      <c r="BD113" s="828"/>
      <c r="BE113" s="828"/>
      <c r="BF113" s="828"/>
      <c r="BG113" s="828"/>
      <c r="BH113" s="828"/>
      <c r="BI113" s="828"/>
      <c r="BJ113" s="828"/>
      <c r="BK113" s="828"/>
      <c r="BL113" s="828"/>
      <c r="BM113" s="828"/>
      <c r="BN113" s="828"/>
      <c r="BO113" s="828"/>
      <c r="BP113" s="829"/>
      <c r="BQ113" s="894">
        <v>2229610</v>
      </c>
      <c r="BR113" s="895"/>
      <c r="BS113" s="895"/>
      <c r="BT113" s="895"/>
      <c r="BU113" s="895"/>
      <c r="BV113" s="895">
        <v>2123821</v>
      </c>
      <c r="BW113" s="895"/>
      <c r="BX113" s="895"/>
      <c r="BY113" s="895"/>
      <c r="BZ113" s="895"/>
      <c r="CA113" s="895">
        <v>2019080</v>
      </c>
      <c r="CB113" s="895"/>
      <c r="CC113" s="895"/>
      <c r="CD113" s="895"/>
      <c r="CE113" s="895"/>
      <c r="CF113" s="956">
        <v>25.4</v>
      </c>
      <c r="CG113" s="957"/>
      <c r="CH113" s="957"/>
      <c r="CI113" s="957"/>
      <c r="CJ113" s="957"/>
      <c r="CK113" s="1012"/>
      <c r="CL113" s="899"/>
      <c r="CM113" s="902" t="s">
        <v>447</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174</v>
      </c>
      <c r="DH113" s="858"/>
      <c r="DI113" s="858"/>
      <c r="DJ113" s="858"/>
      <c r="DK113" s="859"/>
      <c r="DL113" s="860" t="s">
        <v>437</v>
      </c>
      <c r="DM113" s="858"/>
      <c r="DN113" s="858"/>
      <c r="DO113" s="858"/>
      <c r="DP113" s="859"/>
      <c r="DQ113" s="860" t="s">
        <v>174</v>
      </c>
      <c r="DR113" s="858"/>
      <c r="DS113" s="858"/>
      <c r="DT113" s="858"/>
      <c r="DU113" s="859"/>
      <c r="DV113" s="905" t="s">
        <v>437</v>
      </c>
      <c r="DW113" s="906"/>
      <c r="DX113" s="906"/>
      <c r="DY113" s="906"/>
      <c r="DZ113" s="907"/>
    </row>
    <row r="114" spans="1:130" s="246" customFormat="1" ht="26.25" customHeight="1" x14ac:dyDescent="0.2">
      <c r="A114" s="999"/>
      <c r="B114" s="1000"/>
      <c r="C114" s="828" t="s">
        <v>448</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107619</v>
      </c>
      <c r="AB114" s="858"/>
      <c r="AC114" s="858"/>
      <c r="AD114" s="858"/>
      <c r="AE114" s="859"/>
      <c r="AF114" s="860">
        <v>129877</v>
      </c>
      <c r="AG114" s="858"/>
      <c r="AH114" s="858"/>
      <c r="AI114" s="858"/>
      <c r="AJ114" s="859"/>
      <c r="AK114" s="860">
        <v>136723</v>
      </c>
      <c r="AL114" s="858"/>
      <c r="AM114" s="858"/>
      <c r="AN114" s="858"/>
      <c r="AO114" s="859"/>
      <c r="AP114" s="905">
        <v>1.7</v>
      </c>
      <c r="AQ114" s="906"/>
      <c r="AR114" s="906"/>
      <c r="AS114" s="906"/>
      <c r="AT114" s="907"/>
      <c r="AU114" s="1017"/>
      <c r="AV114" s="1018"/>
      <c r="AW114" s="1018"/>
      <c r="AX114" s="1018"/>
      <c r="AY114" s="1018"/>
      <c r="AZ114" s="893" t="s">
        <v>449</v>
      </c>
      <c r="BA114" s="828"/>
      <c r="BB114" s="828"/>
      <c r="BC114" s="828"/>
      <c r="BD114" s="828"/>
      <c r="BE114" s="828"/>
      <c r="BF114" s="828"/>
      <c r="BG114" s="828"/>
      <c r="BH114" s="828"/>
      <c r="BI114" s="828"/>
      <c r="BJ114" s="828"/>
      <c r="BK114" s="828"/>
      <c r="BL114" s="828"/>
      <c r="BM114" s="828"/>
      <c r="BN114" s="828"/>
      <c r="BO114" s="828"/>
      <c r="BP114" s="829"/>
      <c r="BQ114" s="894">
        <v>3031039</v>
      </c>
      <c r="BR114" s="895"/>
      <c r="BS114" s="895"/>
      <c r="BT114" s="895"/>
      <c r="BU114" s="895"/>
      <c r="BV114" s="895">
        <v>2887633</v>
      </c>
      <c r="BW114" s="895"/>
      <c r="BX114" s="895"/>
      <c r="BY114" s="895"/>
      <c r="BZ114" s="895"/>
      <c r="CA114" s="895">
        <v>2839888</v>
      </c>
      <c r="CB114" s="895"/>
      <c r="CC114" s="895"/>
      <c r="CD114" s="895"/>
      <c r="CE114" s="895"/>
      <c r="CF114" s="956">
        <v>35.799999999999997</v>
      </c>
      <c r="CG114" s="957"/>
      <c r="CH114" s="957"/>
      <c r="CI114" s="957"/>
      <c r="CJ114" s="957"/>
      <c r="CK114" s="1012"/>
      <c r="CL114" s="899"/>
      <c r="CM114" s="902" t="s">
        <v>450</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174</v>
      </c>
      <c r="DH114" s="858"/>
      <c r="DI114" s="858"/>
      <c r="DJ114" s="858"/>
      <c r="DK114" s="859"/>
      <c r="DL114" s="860" t="s">
        <v>174</v>
      </c>
      <c r="DM114" s="858"/>
      <c r="DN114" s="858"/>
      <c r="DO114" s="858"/>
      <c r="DP114" s="859"/>
      <c r="DQ114" s="860" t="s">
        <v>437</v>
      </c>
      <c r="DR114" s="858"/>
      <c r="DS114" s="858"/>
      <c r="DT114" s="858"/>
      <c r="DU114" s="859"/>
      <c r="DV114" s="905" t="s">
        <v>174</v>
      </c>
      <c r="DW114" s="906"/>
      <c r="DX114" s="906"/>
      <c r="DY114" s="906"/>
      <c r="DZ114" s="907"/>
    </row>
    <row r="115" spans="1:130" s="246" customFormat="1" ht="26.25" customHeight="1" x14ac:dyDescent="0.2">
      <c r="A115" s="999"/>
      <c r="B115" s="1000"/>
      <c r="C115" s="828" t="s">
        <v>451</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97878</v>
      </c>
      <c r="AB115" s="1004"/>
      <c r="AC115" s="1004"/>
      <c r="AD115" s="1004"/>
      <c r="AE115" s="1005"/>
      <c r="AF115" s="1006">
        <v>96687</v>
      </c>
      <c r="AG115" s="1004"/>
      <c r="AH115" s="1004"/>
      <c r="AI115" s="1004"/>
      <c r="AJ115" s="1005"/>
      <c r="AK115" s="1006">
        <v>209936</v>
      </c>
      <c r="AL115" s="1004"/>
      <c r="AM115" s="1004"/>
      <c r="AN115" s="1004"/>
      <c r="AO115" s="1005"/>
      <c r="AP115" s="1007">
        <v>2.6</v>
      </c>
      <c r="AQ115" s="1008"/>
      <c r="AR115" s="1008"/>
      <c r="AS115" s="1008"/>
      <c r="AT115" s="1009"/>
      <c r="AU115" s="1017"/>
      <c r="AV115" s="1018"/>
      <c r="AW115" s="1018"/>
      <c r="AX115" s="1018"/>
      <c r="AY115" s="1018"/>
      <c r="AZ115" s="893" t="s">
        <v>452</v>
      </c>
      <c r="BA115" s="828"/>
      <c r="BB115" s="828"/>
      <c r="BC115" s="828"/>
      <c r="BD115" s="828"/>
      <c r="BE115" s="828"/>
      <c r="BF115" s="828"/>
      <c r="BG115" s="828"/>
      <c r="BH115" s="828"/>
      <c r="BI115" s="828"/>
      <c r="BJ115" s="828"/>
      <c r="BK115" s="828"/>
      <c r="BL115" s="828"/>
      <c r="BM115" s="828"/>
      <c r="BN115" s="828"/>
      <c r="BO115" s="828"/>
      <c r="BP115" s="829"/>
      <c r="BQ115" s="894">
        <v>37</v>
      </c>
      <c r="BR115" s="895"/>
      <c r="BS115" s="895"/>
      <c r="BT115" s="895"/>
      <c r="BU115" s="895"/>
      <c r="BV115" s="895">
        <v>28</v>
      </c>
      <c r="BW115" s="895"/>
      <c r="BX115" s="895"/>
      <c r="BY115" s="895"/>
      <c r="BZ115" s="895"/>
      <c r="CA115" s="895">
        <v>19</v>
      </c>
      <c r="CB115" s="895"/>
      <c r="CC115" s="895"/>
      <c r="CD115" s="895"/>
      <c r="CE115" s="895"/>
      <c r="CF115" s="956">
        <v>0</v>
      </c>
      <c r="CG115" s="957"/>
      <c r="CH115" s="957"/>
      <c r="CI115" s="957"/>
      <c r="CJ115" s="957"/>
      <c r="CK115" s="1012"/>
      <c r="CL115" s="899"/>
      <c r="CM115" s="893" t="s">
        <v>453</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v>695806</v>
      </c>
      <c r="DH115" s="858"/>
      <c r="DI115" s="858"/>
      <c r="DJ115" s="858"/>
      <c r="DK115" s="859"/>
      <c r="DL115" s="860">
        <v>609620</v>
      </c>
      <c r="DM115" s="858"/>
      <c r="DN115" s="858"/>
      <c r="DO115" s="858"/>
      <c r="DP115" s="859"/>
      <c r="DQ115" s="860">
        <v>406426</v>
      </c>
      <c r="DR115" s="858"/>
      <c r="DS115" s="858"/>
      <c r="DT115" s="858"/>
      <c r="DU115" s="859"/>
      <c r="DV115" s="905">
        <v>5.0999999999999996</v>
      </c>
      <c r="DW115" s="906"/>
      <c r="DX115" s="906"/>
      <c r="DY115" s="906"/>
      <c r="DZ115" s="907"/>
    </row>
    <row r="116" spans="1:130" s="246" customFormat="1" ht="26.25" customHeight="1" x14ac:dyDescent="0.2">
      <c r="A116" s="1001"/>
      <c r="B116" s="1002"/>
      <c r="C116" s="961" t="s">
        <v>454</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v>345</v>
      </c>
      <c r="AB116" s="858"/>
      <c r="AC116" s="858"/>
      <c r="AD116" s="858"/>
      <c r="AE116" s="859"/>
      <c r="AF116" s="860">
        <v>259</v>
      </c>
      <c r="AG116" s="858"/>
      <c r="AH116" s="858"/>
      <c r="AI116" s="858"/>
      <c r="AJ116" s="859"/>
      <c r="AK116" s="860">
        <v>220</v>
      </c>
      <c r="AL116" s="858"/>
      <c r="AM116" s="858"/>
      <c r="AN116" s="858"/>
      <c r="AO116" s="859"/>
      <c r="AP116" s="905">
        <v>0</v>
      </c>
      <c r="AQ116" s="906"/>
      <c r="AR116" s="906"/>
      <c r="AS116" s="906"/>
      <c r="AT116" s="907"/>
      <c r="AU116" s="1017"/>
      <c r="AV116" s="1018"/>
      <c r="AW116" s="1018"/>
      <c r="AX116" s="1018"/>
      <c r="AY116" s="1018"/>
      <c r="AZ116" s="944" t="s">
        <v>455</v>
      </c>
      <c r="BA116" s="945"/>
      <c r="BB116" s="945"/>
      <c r="BC116" s="945"/>
      <c r="BD116" s="945"/>
      <c r="BE116" s="945"/>
      <c r="BF116" s="945"/>
      <c r="BG116" s="945"/>
      <c r="BH116" s="945"/>
      <c r="BI116" s="945"/>
      <c r="BJ116" s="945"/>
      <c r="BK116" s="945"/>
      <c r="BL116" s="945"/>
      <c r="BM116" s="945"/>
      <c r="BN116" s="945"/>
      <c r="BO116" s="945"/>
      <c r="BP116" s="946"/>
      <c r="BQ116" s="894" t="s">
        <v>174</v>
      </c>
      <c r="BR116" s="895"/>
      <c r="BS116" s="895"/>
      <c r="BT116" s="895"/>
      <c r="BU116" s="895"/>
      <c r="BV116" s="895" t="s">
        <v>174</v>
      </c>
      <c r="BW116" s="895"/>
      <c r="BX116" s="895"/>
      <c r="BY116" s="895"/>
      <c r="BZ116" s="895"/>
      <c r="CA116" s="895" t="s">
        <v>174</v>
      </c>
      <c r="CB116" s="895"/>
      <c r="CC116" s="895"/>
      <c r="CD116" s="895"/>
      <c r="CE116" s="895"/>
      <c r="CF116" s="956" t="s">
        <v>174</v>
      </c>
      <c r="CG116" s="957"/>
      <c r="CH116" s="957"/>
      <c r="CI116" s="957"/>
      <c r="CJ116" s="957"/>
      <c r="CK116" s="1012"/>
      <c r="CL116" s="899"/>
      <c r="CM116" s="902" t="s">
        <v>456</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437</v>
      </c>
      <c r="DH116" s="858"/>
      <c r="DI116" s="858"/>
      <c r="DJ116" s="858"/>
      <c r="DK116" s="859"/>
      <c r="DL116" s="860" t="s">
        <v>174</v>
      </c>
      <c r="DM116" s="858"/>
      <c r="DN116" s="858"/>
      <c r="DO116" s="858"/>
      <c r="DP116" s="859"/>
      <c r="DQ116" s="860" t="s">
        <v>437</v>
      </c>
      <c r="DR116" s="858"/>
      <c r="DS116" s="858"/>
      <c r="DT116" s="858"/>
      <c r="DU116" s="859"/>
      <c r="DV116" s="905" t="s">
        <v>174</v>
      </c>
      <c r="DW116" s="906"/>
      <c r="DX116" s="906"/>
      <c r="DY116" s="906"/>
      <c r="DZ116" s="907"/>
    </row>
    <row r="117" spans="1:130" s="246" customFormat="1" ht="26.25" customHeight="1" x14ac:dyDescent="0.2">
      <c r="A117" s="982" t="s">
        <v>187</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457</v>
      </c>
      <c r="Z117" s="984"/>
      <c r="AA117" s="989">
        <v>3084586</v>
      </c>
      <c r="AB117" s="990"/>
      <c r="AC117" s="990"/>
      <c r="AD117" s="990"/>
      <c r="AE117" s="991"/>
      <c r="AF117" s="992">
        <v>3262772</v>
      </c>
      <c r="AG117" s="990"/>
      <c r="AH117" s="990"/>
      <c r="AI117" s="990"/>
      <c r="AJ117" s="991"/>
      <c r="AK117" s="992">
        <v>3493271</v>
      </c>
      <c r="AL117" s="990"/>
      <c r="AM117" s="990"/>
      <c r="AN117" s="990"/>
      <c r="AO117" s="991"/>
      <c r="AP117" s="993"/>
      <c r="AQ117" s="994"/>
      <c r="AR117" s="994"/>
      <c r="AS117" s="994"/>
      <c r="AT117" s="995"/>
      <c r="AU117" s="1017"/>
      <c r="AV117" s="1018"/>
      <c r="AW117" s="1018"/>
      <c r="AX117" s="1018"/>
      <c r="AY117" s="1018"/>
      <c r="AZ117" s="944" t="s">
        <v>458</v>
      </c>
      <c r="BA117" s="945"/>
      <c r="BB117" s="945"/>
      <c r="BC117" s="945"/>
      <c r="BD117" s="945"/>
      <c r="BE117" s="945"/>
      <c r="BF117" s="945"/>
      <c r="BG117" s="945"/>
      <c r="BH117" s="945"/>
      <c r="BI117" s="945"/>
      <c r="BJ117" s="945"/>
      <c r="BK117" s="945"/>
      <c r="BL117" s="945"/>
      <c r="BM117" s="945"/>
      <c r="BN117" s="945"/>
      <c r="BO117" s="945"/>
      <c r="BP117" s="946"/>
      <c r="BQ117" s="894" t="s">
        <v>174</v>
      </c>
      <c r="BR117" s="895"/>
      <c r="BS117" s="895"/>
      <c r="BT117" s="895"/>
      <c r="BU117" s="895"/>
      <c r="BV117" s="895" t="s">
        <v>459</v>
      </c>
      <c r="BW117" s="895"/>
      <c r="BX117" s="895"/>
      <c r="BY117" s="895"/>
      <c r="BZ117" s="895"/>
      <c r="CA117" s="895" t="s">
        <v>174</v>
      </c>
      <c r="CB117" s="895"/>
      <c r="CC117" s="895"/>
      <c r="CD117" s="895"/>
      <c r="CE117" s="895"/>
      <c r="CF117" s="956" t="s">
        <v>438</v>
      </c>
      <c r="CG117" s="957"/>
      <c r="CH117" s="957"/>
      <c r="CI117" s="957"/>
      <c r="CJ117" s="957"/>
      <c r="CK117" s="1012"/>
      <c r="CL117" s="899"/>
      <c r="CM117" s="902" t="s">
        <v>460</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174</v>
      </c>
      <c r="DH117" s="858"/>
      <c r="DI117" s="858"/>
      <c r="DJ117" s="858"/>
      <c r="DK117" s="859"/>
      <c r="DL117" s="860" t="s">
        <v>438</v>
      </c>
      <c r="DM117" s="858"/>
      <c r="DN117" s="858"/>
      <c r="DO117" s="858"/>
      <c r="DP117" s="859"/>
      <c r="DQ117" s="860" t="s">
        <v>438</v>
      </c>
      <c r="DR117" s="858"/>
      <c r="DS117" s="858"/>
      <c r="DT117" s="858"/>
      <c r="DU117" s="859"/>
      <c r="DV117" s="905" t="s">
        <v>438</v>
      </c>
      <c r="DW117" s="906"/>
      <c r="DX117" s="906"/>
      <c r="DY117" s="906"/>
      <c r="DZ117" s="907"/>
    </row>
    <row r="118" spans="1:130" s="246" customFormat="1" ht="26.25" customHeight="1" x14ac:dyDescent="0.2">
      <c r="A118" s="982" t="s">
        <v>430</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428</v>
      </c>
      <c r="AB118" s="983"/>
      <c r="AC118" s="983"/>
      <c r="AD118" s="983"/>
      <c r="AE118" s="984"/>
      <c r="AF118" s="985" t="s">
        <v>305</v>
      </c>
      <c r="AG118" s="983"/>
      <c r="AH118" s="983"/>
      <c r="AI118" s="983"/>
      <c r="AJ118" s="984"/>
      <c r="AK118" s="985" t="s">
        <v>304</v>
      </c>
      <c r="AL118" s="983"/>
      <c r="AM118" s="983"/>
      <c r="AN118" s="983"/>
      <c r="AO118" s="984"/>
      <c r="AP118" s="986" t="s">
        <v>429</v>
      </c>
      <c r="AQ118" s="987"/>
      <c r="AR118" s="987"/>
      <c r="AS118" s="987"/>
      <c r="AT118" s="988"/>
      <c r="AU118" s="1017"/>
      <c r="AV118" s="1018"/>
      <c r="AW118" s="1018"/>
      <c r="AX118" s="1018"/>
      <c r="AY118" s="1018"/>
      <c r="AZ118" s="960" t="s">
        <v>461</v>
      </c>
      <c r="BA118" s="961"/>
      <c r="BB118" s="961"/>
      <c r="BC118" s="961"/>
      <c r="BD118" s="961"/>
      <c r="BE118" s="961"/>
      <c r="BF118" s="961"/>
      <c r="BG118" s="961"/>
      <c r="BH118" s="961"/>
      <c r="BI118" s="961"/>
      <c r="BJ118" s="961"/>
      <c r="BK118" s="961"/>
      <c r="BL118" s="961"/>
      <c r="BM118" s="961"/>
      <c r="BN118" s="961"/>
      <c r="BO118" s="961"/>
      <c r="BP118" s="962"/>
      <c r="BQ118" s="963" t="s">
        <v>438</v>
      </c>
      <c r="BR118" s="926"/>
      <c r="BS118" s="926"/>
      <c r="BT118" s="926"/>
      <c r="BU118" s="926"/>
      <c r="BV118" s="926" t="s">
        <v>174</v>
      </c>
      <c r="BW118" s="926"/>
      <c r="BX118" s="926"/>
      <c r="BY118" s="926"/>
      <c r="BZ118" s="926"/>
      <c r="CA118" s="926" t="s">
        <v>174</v>
      </c>
      <c r="CB118" s="926"/>
      <c r="CC118" s="926"/>
      <c r="CD118" s="926"/>
      <c r="CE118" s="926"/>
      <c r="CF118" s="956" t="s">
        <v>174</v>
      </c>
      <c r="CG118" s="957"/>
      <c r="CH118" s="957"/>
      <c r="CI118" s="957"/>
      <c r="CJ118" s="957"/>
      <c r="CK118" s="1012"/>
      <c r="CL118" s="899"/>
      <c r="CM118" s="902" t="s">
        <v>462</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438</v>
      </c>
      <c r="DH118" s="858"/>
      <c r="DI118" s="858"/>
      <c r="DJ118" s="858"/>
      <c r="DK118" s="859"/>
      <c r="DL118" s="860" t="s">
        <v>174</v>
      </c>
      <c r="DM118" s="858"/>
      <c r="DN118" s="858"/>
      <c r="DO118" s="858"/>
      <c r="DP118" s="859"/>
      <c r="DQ118" s="860" t="s">
        <v>438</v>
      </c>
      <c r="DR118" s="858"/>
      <c r="DS118" s="858"/>
      <c r="DT118" s="858"/>
      <c r="DU118" s="859"/>
      <c r="DV118" s="905" t="s">
        <v>174</v>
      </c>
      <c r="DW118" s="906"/>
      <c r="DX118" s="906"/>
      <c r="DY118" s="906"/>
      <c r="DZ118" s="907"/>
    </row>
    <row r="119" spans="1:130" s="246" customFormat="1" ht="26.25" customHeight="1" x14ac:dyDescent="0.2">
      <c r="A119" s="896" t="s">
        <v>433</v>
      </c>
      <c r="B119" s="897"/>
      <c r="C119" s="972" t="s">
        <v>434</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438</v>
      </c>
      <c r="AB119" s="976"/>
      <c r="AC119" s="976"/>
      <c r="AD119" s="976"/>
      <c r="AE119" s="977"/>
      <c r="AF119" s="978" t="s">
        <v>174</v>
      </c>
      <c r="AG119" s="976"/>
      <c r="AH119" s="976"/>
      <c r="AI119" s="976"/>
      <c r="AJ119" s="977"/>
      <c r="AK119" s="978" t="s">
        <v>174</v>
      </c>
      <c r="AL119" s="976"/>
      <c r="AM119" s="976"/>
      <c r="AN119" s="976"/>
      <c r="AO119" s="977"/>
      <c r="AP119" s="979" t="s">
        <v>174</v>
      </c>
      <c r="AQ119" s="980"/>
      <c r="AR119" s="980"/>
      <c r="AS119" s="980"/>
      <c r="AT119" s="981"/>
      <c r="AU119" s="1019"/>
      <c r="AV119" s="1020"/>
      <c r="AW119" s="1020"/>
      <c r="AX119" s="1020"/>
      <c r="AY119" s="1020"/>
      <c r="AZ119" s="277" t="s">
        <v>187</v>
      </c>
      <c r="BA119" s="277"/>
      <c r="BB119" s="277"/>
      <c r="BC119" s="277"/>
      <c r="BD119" s="277"/>
      <c r="BE119" s="277"/>
      <c r="BF119" s="277"/>
      <c r="BG119" s="277"/>
      <c r="BH119" s="277"/>
      <c r="BI119" s="277"/>
      <c r="BJ119" s="277"/>
      <c r="BK119" s="277"/>
      <c r="BL119" s="277"/>
      <c r="BM119" s="277"/>
      <c r="BN119" s="277"/>
      <c r="BO119" s="958" t="s">
        <v>463</v>
      </c>
      <c r="BP119" s="959"/>
      <c r="BQ119" s="963">
        <v>40149152</v>
      </c>
      <c r="BR119" s="926"/>
      <c r="BS119" s="926"/>
      <c r="BT119" s="926"/>
      <c r="BU119" s="926"/>
      <c r="BV119" s="926">
        <v>39159571</v>
      </c>
      <c r="BW119" s="926"/>
      <c r="BX119" s="926"/>
      <c r="BY119" s="926"/>
      <c r="BZ119" s="926"/>
      <c r="CA119" s="926">
        <v>37784224</v>
      </c>
      <c r="CB119" s="926"/>
      <c r="CC119" s="926"/>
      <c r="CD119" s="926"/>
      <c r="CE119" s="926"/>
      <c r="CF119" s="824"/>
      <c r="CG119" s="825"/>
      <c r="CH119" s="825"/>
      <c r="CI119" s="825"/>
      <c r="CJ119" s="915"/>
      <c r="CK119" s="1013"/>
      <c r="CL119" s="901"/>
      <c r="CM119" s="919" t="s">
        <v>464</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v>65263</v>
      </c>
      <c r="DH119" s="841"/>
      <c r="DI119" s="841"/>
      <c r="DJ119" s="841"/>
      <c r="DK119" s="842"/>
      <c r="DL119" s="843">
        <v>61116</v>
      </c>
      <c r="DM119" s="841"/>
      <c r="DN119" s="841"/>
      <c r="DO119" s="841"/>
      <c r="DP119" s="842"/>
      <c r="DQ119" s="843">
        <v>56970</v>
      </c>
      <c r="DR119" s="841"/>
      <c r="DS119" s="841"/>
      <c r="DT119" s="841"/>
      <c r="DU119" s="842"/>
      <c r="DV119" s="929">
        <v>0.7</v>
      </c>
      <c r="DW119" s="930"/>
      <c r="DX119" s="930"/>
      <c r="DY119" s="930"/>
      <c r="DZ119" s="931"/>
    </row>
    <row r="120" spans="1:130" s="246" customFormat="1" ht="26.25" customHeight="1" x14ac:dyDescent="0.2">
      <c r="A120" s="898"/>
      <c r="B120" s="899"/>
      <c r="C120" s="902" t="s">
        <v>440</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174</v>
      </c>
      <c r="AB120" s="858"/>
      <c r="AC120" s="858"/>
      <c r="AD120" s="858"/>
      <c r="AE120" s="859"/>
      <c r="AF120" s="860" t="s">
        <v>174</v>
      </c>
      <c r="AG120" s="858"/>
      <c r="AH120" s="858"/>
      <c r="AI120" s="858"/>
      <c r="AJ120" s="859"/>
      <c r="AK120" s="860" t="s">
        <v>174</v>
      </c>
      <c r="AL120" s="858"/>
      <c r="AM120" s="858"/>
      <c r="AN120" s="858"/>
      <c r="AO120" s="859"/>
      <c r="AP120" s="905" t="s">
        <v>438</v>
      </c>
      <c r="AQ120" s="906"/>
      <c r="AR120" s="906"/>
      <c r="AS120" s="906"/>
      <c r="AT120" s="907"/>
      <c r="AU120" s="964" t="s">
        <v>465</v>
      </c>
      <c r="AV120" s="965"/>
      <c r="AW120" s="965"/>
      <c r="AX120" s="965"/>
      <c r="AY120" s="966"/>
      <c r="AZ120" s="941" t="s">
        <v>466</v>
      </c>
      <c r="BA120" s="886"/>
      <c r="BB120" s="886"/>
      <c r="BC120" s="886"/>
      <c r="BD120" s="886"/>
      <c r="BE120" s="886"/>
      <c r="BF120" s="886"/>
      <c r="BG120" s="886"/>
      <c r="BH120" s="886"/>
      <c r="BI120" s="886"/>
      <c r="BJ120" s="886"/>
      <c r="BK120" s="886"/>
      <c r="BL120" s="886"/>
      <c r="BM120" s="886"/>
      <c r="BN120" s="886"/>
      <c r="BO120" s="886"/>
      <c r="BP120" s="887"/>
      <c r="BQ120" s="942">
        <v>3320291</v>
      </c>
      <c r="BR120" s="923"/>
      <c r="BS120" s="923"/>
      <c r="BT120" s="923"/>
      <c r="BU120" s="923"/>
      <c r="BV120" s="923">
        <v>3270985</v>
      </c>
      <c r="BW120" s="923"/>
      <c r="BX120" s="923"/>
      <c r="BY120" s="923"/>
      <c r="BZ120" s="923"/>
      <c r="CA120" s="923">
        <v>3114512</v>
      </c>
      <c r="CB120" s="923"/>
      <c r="CC120" s="923"/>
      <c r="CD120" s="923"/>
      <c r="CE120" s="923"/>
      <c r="CF120" s="947">
        <v>39.299999999999997</v>
      </c>
      <c r="CG120" s="948"/>
      <c r="CH120" s="948"/>
      <c r="CI120" s="948"/>
      <c r="CJ120" s="948"/>
      <c r="CK120" s="949" t="s">
        <v>467</v>
      </c>
      <c r="CL120" s="933"/>
      <c r="CM120" s="933"/>
      <c r="CN120" s="933"/>
      <c r="CO120" s="934"/>
      <c r="CP120" s="953" t="s">
        <v>408</v>
      </c>
      <c r="CQ120" s="954"/>
      <c r="CR120" s="954"/>
      <c r="CS120" s="954"/>
      <c r="CT120" s="954"/>
      <c r="CU120" s="954"/>
      <c r="CV120" s="954"/>
      <c r="CW120" s="954"/>
      <c r="CX120" s="954"/>
      <c r="CY120" s="954"/>
      <c r="CZ120" s="954"/>
      <c r="DA120" s="954"/>
      <c r="DB120" s="954"/>
      <c r="DC120" s="954"/>
      <c r="DD120" s="954"/>
      <c r="DE120" s="954"/>
      <c r="DF120" s="955"/>
      <c r="DG120" s="942">
        <v>7717014</v>
      </c>
      <c r="DH120" s="923"/>
      <c r="DI120" s="923"/>
      <c r="DJ120" s="923"/>
      <c r="DK120" s="923"/>
      <c r="DL120" s="923">
        <v>7443950</v>
      </c>
      <c r="DM120" s="923"/>
      <c r="DN120" s="923"/>
      <c r="DO120" s="923"/>
      <c r="DP120" s="923"/>
      <c r="DQ120" s="923">
        <v>7154306</v>
      </c>
      <c r="DR120" s="923"/>
      <c r="DS120" s="923"/>
      <c r="DT120" s="923"/>
      <c r="DU120" s="923"/>
      <c r="DV120" s="924">
        <v>90.2</v>
      </c>
      <c r="DW120" s="924"/>
      <c r="DX120" s="924"/>
      <c r="DY120" s="924"/>
      <c r="DZ120" s="925"/>
    </row>
    <row r="121" spans="1:130" s="246" customFormat="1" ht="26.25" customHeight="1" x14ac:dyDescent="0.2">
      <c r="A121" s="898"/>
      <c r="B121" s="899"/>
      <c r="C121" s="944" t="s">
        <v>468</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174</v>
      </c>
      <c r="AB121" s="858"/>
      <c r="AC121" s="858"/>
      <c r="AD121" s="858"/>
      <c r="AE121" s="859"/>
      <c r="AF121" s="860" t="s">
        <v>174</v>
      </c>
      <c r="AG121" s="858"/>
      <c r="AH121" s="858"/>
      <c r="AI121" s="858"/>
      <c r="AJ121" s="859"/>
      <c r="AK121" s="860" t="s">
        <v>438</v>
      </c>
      <c r="AL121" s="858"/>
      <c r="AM121" s="858"/>
      <c r="AN121" s="858"/>
      <c r="AO121" s="859"/>
      <c r="AP121" s="905" t="s">
        <v>174</v>
      </c>
      <c r="AQ121" s="906"/>
      <c r="AR121" s="906"/>
      <c r="AS121" s="906"/>
      <c r="AT121" s="907"/>
      <c r="AU121" s="967"/>
      <c r="AV121" s="968"/>
      <c r="AW121" s="968"/>
      <c r="AX121" s="968"/>
      <c r="AY121" s="969"/>
      <c r="AZ121" s="893" t="s">
        <v>469</v>
      </c>
      <c r="BA121" s="828"/>
      <c r="BB121" s="828"/>
      <c r="BC121" s="828"/>
      <c r="BD121" s="828"/>
      <c r="BE121" s="828"/>
      <c r="BF121" s="828"/>
      <c r="BG121" s="828"/>
      <c r="BH121" s="828"/>
      <c r="BI121" s="828"/>
      <c r="BJ121" s="828"/>
      <c r="BK121" s="828"/>
      <c r="BL121" s="828"/>
      <c r="BM121" s="828"/>
      <c r="BN121" s="828"/>
      <c r="BO121" s="828"/>
      <c r="BP121" s="829"/>
      <c r="BQ121" s="894">
        <v>1358001</v>
      </c>
      <c r="BR121" s="895"/>
      <c r="BS121" s="895"/>
      <c r="BT121" s="895"/>
      <c r="BU121" s="895"/>
      <c r="BV121" s="895">
        <v>711750</v>
      </c>
      <c r="BW121" s="895"/>
      <c r="BX121" s="895"/>
      <c r="BY121" s="895"/>
      <c r="BZ121" s="895"/>
      <c r="CA121" s="895">
        <v>99631</v>
      </c>
      <c r="CB121" s="895"/>
      <c r="CC121" s="895"/>
      <c r="CD121" s="895"/>
      <c r="CE121" s="895"/>
      <c r="CF121" s="956">
        <v>1.3</v>
      </c>
      <c r="CG121" s="957"/>
      <c r="CH121" s="957"/>
      <c r="CI121" s="957"/>
      <c r="CJ121" s="957"/>
      <c r="CK121" s="950"/>
      <c r="CL121" s="936"/>
      <c r="CM121" s="936"/>
      <c r="CN121" s="936"/>
      <c r="CO121" s="937"/>
      <c r="CP121" s="916" t="s">
        <v>470</v>
      </c>
      <c r="CQ121" s="917"/>
      <c r="CR121" s="917"/>
      <c r="CS121" s="917"/>
      <c r="CT121" s="917"/>
      <c r="CU121" s="917"/>
      <c r="CV121" s="917"/>
      <c r="CW121" s="917"/>
      <c r="CX121" s="917"/>
      <c r="CY121" s="917"/>
      <c r="CZ121" s="917"/>
      <c r="DA121" s="917"/>
      <c r="DB121" s="917"/>
      <c r="DC121" s="917"/>
      <c r="DD121" s="917"/>
      <c r="DE121" s="917"/>
      <c r="DF121" s="918"/>
      <c r="DG121" s="894">
        <v>1826152</v>
      </c>
      <c r="DH121" s="895"/>
      <c r="DI121" s="895"/>
      <c r="DJ121" s="895"/>
      <c r="DK121" s="895"/>
      <c r="DL121" s="895">
        <v>1957790</v>
      </c>
      <c r="DM121" s="895"/>
      <c r="DN121" s="895"/>
      <c r="DO121" s="895"/>
      <c r="DP121" s="895"/>
      <c r="DQ121" s="895">
        <v>1993622</v>
      </c>
      <c r="DR121" s="895"/>
      <c r="DS121" s="895"/>
      <c r="DT121" s="895"/>
      <c r="DU121" s="895"/>
      <c r="DV121" s="872">
        <v>25.1</v>
      </c>
      <c r="DW121" s="872"/>
      <c r="DX121" s="872"/>
      <c r="DY121" s="872"/>
      <c r="DZ121" s="873"/>
    </row>
    <row r="122" spans="1:130" s="246" customFormat="1" ht="26.25" customHeight="1" x14ac:dyDescent="0.2">
      <c r="A122" s="898"/>
      <c r="B122" s="899"/>
      <c r="C122" s="902" t="s">
        <v>450</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174</v>
      </c>
      <c r="AB122" s="858"/>
      <c r="AC122" s="858"/>
      <c r="AD122" s="858"/>
      <c r="AE122" s="859"/>
      <c r="AF122" s="860" t="s">
        <v>174</v>
      </c>
      <c r="AG122" s="858"/>
      <c r="AH122" s="858"/>
      <c r="AI122" s="858"/>
      <c r="AJ122" s="859"/>
      <c r="AK122" s="860" t="s">
        <v>174</v>
      </c>
      <c r="AL122" s="858"/>
      <c r="AM122" s="858"/>
      <c r="AN122" s="858"/>
      <c r="AO122" s="859"/>
      <c r="AP122" s="905" t="s">
        <v>174</v>
      </c>
      <c r="AQ122" s="906"/>
      <c r="AR122" s="906"/>
      <c r="AS122" s="906"/>
      <c r="AT122" s="907"/>
      <c r="AU122" s="967"/>
      <c r="AV122" s="968"/>
      <c r="AW122" s="968"/>
      <c r="AX122" s="968"/>
      <c r="AY122" s="969"/>
      <c r="AZ122" s="960" t="s">
        <v>471</v>
      </c>
      <c r="BA122" s="961"/>
      <c r="BB122" s="961"/>
      <c r="BC122" s="961"/>
      <c r="BD122" s="961"/>
      <c r="BE122" s="961"/>
      <c r="BF122" s="961"/>
      <c r="BG122" s="961"/>
      <c r="BH122" s="961"/>
      <c r="BI122" s="961"/>
      <c r="BJ122" s="961"/>
      <c r="BK122" s="961"/>
      <c r="BL122" s="961"/>
      <c r="BM122" s="961"/>
      <c r="BN122" s="961"/>
      <c r="BO122" s="961"/>
      <c r="BP122" s="962"/>
      <c r="BQ122" s="963">
        <v>24389445</v>
      </c>
      <c r="BR122" s="926"/>
      <c r="BS122" s="926"/>
      <c r="BT122" s="926"/>
      <c r="BU122" s="926"/>
      <c r="BV122" s="926">
        <v>23536330</v>
      </c>
      <c r="BW122" s="926"/>
      <c r="BX122" s="926"/>
      <c r="BY122" s="926"/>
      <c r="BZ122" s="926"/>
      <c r="CA122" s="926">
        <v>22547400</v>
      </c>
      <c r="CB122" s="926"/>
      <c r="CC122" s="926"/>
      <c r="CD122" s="926"/>
      <c r="CE122" s="926"/>
      <c r="CF122" s="927">
        <v>284.2</v>
      </c>
      <c r="CG122" s="928"/>
      <c r="CH122" s="928"/>
      <c r="CI122" s="928"/>
      <c r="CJ122" s="928"/>
      <c r="CK122" s="950"/>
      <c r="CL122" s="936"/>
      <c r="CM122" s="936"/>
      <c r="CN122" s="936"/>
      <c r="CO122" s="937"/>
      <c r="CP122" s="916" t="s">
        <v>472</v>
      </c>
      <c r="CQ122" s="917"/>
      <c r="CR122" s="917"/>
      <c r="CS122" s="917"/>
      <c r="CT122" s="917"/>
      <c r="CU122" s="917"/>
      <c r="CV122" s="917"/>
      <c r="CW122" s="917"/>
      <c r="CX122" s="917"/>
      <c r="CY122" s="917"/>
      <c r="CZ122" s="917"/>
      <c r="DA122" s="917"/>
      <c r="DB122" s="917"/>
      <c r="DC122" s="917"/>
      <c r="DD122" s="917"/>
      <c r="DE122" s="917"/>
      <c r="DF122" s="918"/>
      <c r="DG122" s="894">
        <v>79872</v>
      </c>
      <c r="DH122" s="895"/>
      <c r="DI122" s="895"/>
      <c r="DJ122" s="895"/>
      <c r="DK122" s="895"/>
      <c r="DL122" s="895">
        <v>69160</v>
      </c>
      <c r="DM122" s="895"/>
      <c r="DN122" s="895"/>
      <c r="DO122" s="895"/>
      <c r="DP122" s="895"/>
      <c r="DQ122" s="895">
        <v>57605</v>
      </c>
      <c r="DR122" s="895"/>
      <c r="DS122" s="895"/>
      <c r="DT122" s="895"/>
      <c r="DU122" s="895"/>
      <c r="DV122" s="872">
        <v>0.7</v>
      </c>
      <c r="DW122" s="872"/>
      <c r="DX122" s="872"/>
      <c r="DY122" s="872"/>
      <c r="DZ122" s="873"/>
    </row>
    <row r="123" spans="1:130" s="246" customFormat="1" ht="26.25" customHeight="1" x14ac:dyDescent="0.2">
      <c r="A123" s="898"/>
      <c r="B123" s="899"/>
      <c r="C123" s="902" t="s">
        <v>456</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459</v>
      </c>
      <c r="AB123" s="858"/>
      <c r="AC123" s="858"/>
      <c r="AD123" s="858"/>
      <c r="AE123" s="859"/>
      <c r="AF123" s="860" t="s">
        <v>174</v>
      </c>
      <c r="AG123" s="858"/>
      <c r="AH123" s="858"/>
      <c r="AI123" s="858"/>
      <c r="AJ123" s="859"/>
      <c r="AK123" s="860" t="s">
        <v>174</v>
      </c>
      <c r="AL123" s="858"/>
      <c r="AM123" s="858"/>
      <c r="AN123" s="858"/>
      <c r="AO123" s="859"/>
      <c r="AP123" s="905" t="s">
        <v>438</v>
      </c>
      <c r="AQ123" s="906"/>
      <c r="AR123" s="906"/>
      <c r="AS123" s="906"/>
      <c r="AT123" s="907"/>
      <c r="AU123" s="970"/>
      <c r="AV123" s="971"/>
      <c r="AW123" s="971"/>
      <c r="AX123" s="971"/>
      <c r="AY123" s="971"/>
      <c r="AZ123" s="277" t="s">
        <v>187</v>
      </c>
      <c r="BA123" s="277"/>
      <c r="BB123" s="277"/>
      <c r="BC123" s="277"/>
      <c r="BD123" s="277"/>
      <c r="BE123" s="277"/>
      <c r="BF123" s="277"/>
      <c r="BG123" s="277"/>
      <c r="BH123" s="277"/>
      <c r="BI123" s="277"/>
      <c r="BJ123" s="277"/>
      <c r="BK123" s="277"/>
      <c r="BL123" s="277"/>
      <c r="BM123" s="277"/>
      <c r="BN123" s="277"/>
      <c r="BO123" s="958" t="s">
        <v>473</v>
      </c>
      <c r="BP123" s="959"/>
      <c r="BQ123" s="913">
        <v>29067737</v>
      </c>
      <c r="BR123" s="914"/>
      <c r="BS123" s="914"/>
      <c r="BT123" s="914"/>
      <c r="BU123" s="914"/>
      <c r="BV123" s="914">
        <v>27519065</v>
      </c>
      <c r="BW123" s="914"/>
      <c r="BX123" s="914"/>
      <c r="BY123" s="914"/>
      <c r="BZ123" s="914"/>
      <c r="CA123" s="914">
        <v>25761543</v>
      </c>
      <c r="CB123" s="914"/>
      <c r="CC123" s="914"/>
      <c r="CD123" s="914"/>
      <c r="CE123" s="914"/>
      <c r="CF123" s="824"/>
      <c r="CG123" s="825"/>
      <c r="CH123" s="825"/>
      <c r="CI123" s="825"/>
      <c r="CJ123" s="915"/>
      <c r="CK123" s="950"/>
      <c r="CL123" s="936"/>
      <c r="CM123" s="936"/>
      <c r="CN123" s="936"/>
      <c r="CO123" s="937"/>
      <c r="CP123" s="916" t="s">
        <v>403</v>
      </c>
      <c r="CQ123" s="917"/>
      <c r="CR123" s="917"/>
      <c r="CS123" s="917"/>
      <c r="CT123" s="917"/>
      <c r="CU123" s="917"/>
      <c r="CV123" s="917"/>
      <c r="CW123" s="917"/>
      <c r="CX123" s="917"/>
      <c r="CY123" s="917"/>
      <c r="CZ123" s="917"/>
      <c r="DA123" s="917"/>
      <c r="DB123" s="917"/>
      <c r="DC123" s="917"/>
      <c r="DD123" s="917"/>
      <c r="DE123" s="917"/>
      <c r="DF123" s="918"/>
      <c r="DG123" s="857">
        <v>5227</v>
      </c>
      <c r="DH123" s="858"/>
      <c r="DI123" s="858"/>
      <c r="DJ123" s="858"/>
      <c r="DK123" s="859"/>
      <c r="DL123" s="860">
        <v>4886</v>
      </c>
      <c r="DM123" s="858"/>
      <c r="DN123" s="858"/>
      <c r="DO123" s="858"/>
      <c r="DP123" s="859"/>
      <c r="DQ123" s="860">
        <v>4540</v>
      </c>
      <c r="DR123" s="858"/>
      <c r="DS123" s="858"/>
      <c r="DT123" s="858"/>
      <c r="DU123" s="859"/>
      <c r="DV123" s="905">
        <v>0.1</v>
      </c>
      <c r="DW123" s="906"/>
      <c r="DX123" s="906"/>
      <c r="DY123" s="906"/>
      <c r="DZ123" s="907"/>
    </row>
    <row r="124" spans="1:130" s="246" customFormat="1" ht="26.25" customHeight="1" thickBot="1" x14ac:dyDescent="0.25">
      <c r="A124" s="898"/>
      <c r="B124" s="899"/>
      <c r="C124" s="902" t="s">
        <v>460</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438</v>
      </c>
      <c r="AB124" s="858"/>
      <c r="AC124" s="858"/>
      <c r="AD124" s="858"/>
      <c r="AE124" s="859"/>
      <c r="AF124" s="860" t="s">
        <v>174</v>
      </c>
      <c r="AG124" s="858"/>
      <c r="AH124" s="858"/>
      <c r="AI124" s="858"/>
      <c r="AJ124" s="859"/>
      <c r="AK124" s="860" t="s">
        <v>174</v>
      </c>
      <c r="AL124" s="858"/>
      <c r="AM124" s="858"/>
      <c r="AN124" s="858"/>
      <c r="AO124" s="859"/>
      <c r="AP124" s="905" t="s">
        <v>174</v>
      </c>
      <c r="AQ124" s="906"/>
      <c r="AR124" s="906"/>
      <c r="AS124" s="906"/>
      <c r="AT124" s="907"/>
      <c r="AU124" s="908" t="s">
        <v>474</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134.69999999999999</v>
      </c>
      <c r="BR124" s="912"/>
      <c r="BS124" s="912"/>
      <c r="BT124" s="912"/>
      <c r="BU124" s="912"/>
      <c r="BV124" s="912">
        <v>145.69999999999999</v>
      </c>
      <c r="BW124" s="912"/>
      <c r="BX124" s="912"/>
      <c r="BY124" s="912"/>
      <c r="BZ124" s="912"/>
      <c r="CA124" s="912">
        <v>151.5</v>
      </c>
      <c r="CB124" s="912"/>
      <c r="CC124" s="912"/>
      <c r="CD124" s="912"/>
      <c r="CE124" s="912"/>
      <c r="CF124" s="802"/>
      <c r="CG124" s="803"/>
      <c r="CH124" s="803"/>
      <c r="CI124" s="803"/>
      <c r="CJ124" s="943"/>
      <c r="CK124" s="951"/>
      <c r="CL124" s="951"/>
      <c r="CM124" s="951"/>
      <c r="CN124" s="951"/>
      <c r="CO124" s="952"/>
      <c r="CP124" s="916" t="s">
        <v>475</v>
      </c>
      <c r="CQ124" s="917"/>
      <c r="CR124" s="917"/>
      <c r="CS124" s="917"/>
      <c r="CT124" s="917"/>
      <c r="CU124" s="917"/>
      <c r="CV124" s="917"/>
      <c r="CW124" s="917"/>
      <c r="CX124" s="917"/>
      <c r="CY124" s="917"/>
      <c r="CZ124" s="917"/>
      <c r="DA124" s="917"/>
      <c r="DB124" s="917"/>
      <c r="DC124" s="917"/>
      <c r="DD124" s="917"/>
      <c r="DE124" s="917"/>
      <c r="DF124" s="918"/>
      <c r="DG124" s="840">
        <v>1466</v>
      </c>
      <c r="DH124" s="841"/>
      <c r="DI124" s="841"/>
      <c r="DJ124" s="841"/>
      <c r="DK124" s="842"/>
      <c r="DL124" s="843">
        <v>1197</v>
      </c>
      <c r="DM124" s="841"/>
      <c r="DN124" s="841"/>
      <c r="DO124" s="841"/>
      <c r="DP124" s="842"/>
      <c r="DQ124" s="843" t="s">
        <v>174</v>
      </c>
      <c r="DR124" s="841"/>
      <c r="DS124" s="841"/>
      <c r="DT124" s="841"/>
      <c r="DU124" s="842"/>
      <c r="DV124" s="929" t="s">
        <v>174</v>
      </c>
      <c r="DW124" s="930"/>
      <c r="DX124" s="930"/>
      <c r="DY124" s="930"/>
      <c r="DZ124" s="931"/>
    </row>
    <row r="125" spans="1:130" s="246" customFormat="1" ht="26.25" customHeight="1" x14ac:dyDescent="0.2">
      <c r="A125" s="898"/>
      <c r="B125" s="899"/>
      <c r="C125" s="902" t="s">
        <v>462</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174</v>
      </c>
      <c r="AB125" s="858"/>
      <c r="AC125" s="858"/>
      <c r="AD125" s="858"/>
      <c r="AE125" s="859"/>
      <c r="AF125" s="860" t="s">
        <v>438</v>
      </c>
      <c r="AG125" s="858"/>
      <c r="AH125" s="858"/>
      <c r="AI125" s="858"/>
      <c r="AJ125" s="859"/>
      <c r="AK125" s="860" t="s">
        <v>438</v>
      </c>
      <c r="AL125" s="858"/>
      <c r="AM125" s="858"/>
      <c r="AN125" s="858"/>
      <c r="AO125" s="859"/>
      <c r="AP125" s="905" t="s">
        <v>174</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476</v>
      </c>
      <c r="CL125" s="933"/>
      <c r="CM125" s="933"/>
      <c r="CN125" s="933"/>
      <c r="CO125" s="934"/>
      <c r="CP125" s="941" t="s">
        <v>477</v>
      </c>
      <c r="CQ125" s="886"/>
      <c r="CR125" s="886"/>
      <c r="CS125" s="886"/>
      <c r="CT125" s="886"/>
      <c r="CU125" s="886"/>
      <c r="CV125" s="886"/>
      <c r="CW125" s="886"/>
      <c r="CX125" s="886"/>
      <c r="CY125" s="886"/>
      <c r="CZ125" s="886"/>
      <c r="DA125" s="886"/>
      <c r="DB125" s="886"/>
      <c r="DC125" s="886"/>
      <c r="DD125" s="886"/>
      <c r="DE125" s="886"/>
      <c r="DF125" s="887"/>
      <c r="DG125" s="942" t="s">
        <v>174</v>
      </c>
      <c r="DH125" s="923"/>
      <c r="DI125" s="923"/>
      <c r="DJ125" s="923"/>
      <c r="DK125" s="923"/>
      <c r="DL125" s="923" t="s">
        <v>174</v>
      </c>
      <c r="DM125" s="923"/>
      <c r="DN125" s="923"/>
      <c r="DO125" s="923"/>
      <c r="DP125" s="923"/>
      <c r="DQ125" s="923" t="s">
        <v>438</v>
      </c>
      <c r="DR125" s="923"/>
      <c r="DS125" s="923"/>
      <c r="DT125" s="923"/>
      <c r="DU125" s="923"/>
      <c r="DV125" s="924" t="s">
        <v>174</v>
      </c>
      <c r="DW125" s="924"/>
      <c r="DX125" s="924"/>
      <c r="DY125" s="924"/>
      <c r="DZ125" s="925"/>
    </row>
    <row r="126" spans="1:130" s="246" customFormat="1" ht="26.25" customHeight="1" thickBot="1" x14ac:dyDescent="0.25">
      <c r="A126" s="898"/>
      <c r="B126" s="899"/>
      <c r="C126" s="902" t="s">
        <v>464</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v>97878</v>
      </c>
      <c r="AB126" s="858"/>
      <c r="AC126" s="858"/>
      <c r="AD126" s="858"/>
      <c r="AE126" s="859"/>
      <c r="AF126" s="860">
        <v>96687</v>
      </c>
      <c r="AG126" s="858"/>
      <c r="AH126" s="858"/>
      <c r="AI126" s="858"/>
      <c r="AJ126" s="859"/>
      <c r="AK126" s="860">
        <v>209936</v>
      </c>
      <c r="AL126" s="858"/>
      <c r="AM126" s="858"/>
      <c r="AN126" s="858"/>
      <c r="AO126" s="859"/>
      <c r="AP126" s="905">
        <v>2.6</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478</v>
      </c>
      <c r="CQ126" s="828"/>
      <c r="CR126" s="828"/>
      <c r="CS126" s="828"/>
      <c r="CT126" s="828"/>
      <c r="CU126" s="828"/>
      <c r="CV126" s="828"/>
      <c r="CW126" s="828"/>
      <c r="CX126" s="828"/>
      <c r="CY126" s="828"/>
      <c r="CZ126" s="828"/>
      <c r="DA126" s="828"/>
      <c r="DB126" s="828"/>
      <c r="DC126" s="828"/>
      <c r="DD126" s="828"/>
      <c r="DE126" s="828"/>
      <c r="DF126" s="829"/>
      <c r="DG126" s="894" t="s">
        <v>174</v>
      </c>
      <c r="DH126" s="895"/>
      <c r="DI126" s="895"/>
      <c r="DJ126" s="895"/>
      <c r="DK126" s="895"/>
      <c r="DL126" s="895" t="s">
        <v>174</v>
      </c>
      <c r="DM126" s="895"/>
      <c r="DN126" s="895"/>
      <c r="DO126" s="895"/>
      <c r="DP126" s="895"/>
      <c r="DQ126" s="895" t="s">
        <v>438</v>
      </c>
      <c r="DR126" s="895"/>
      <c r="DS126" s="895"/>
      <c r="DT126" s="895"/>
      <c r="DU126" s="895"/>
      <c r="DV126" s="872" t="s">
        <v>174</v>
      </c>
      <c r="DW126" s="872"/>
      <c r="DX126" s="872"/>
      <c r="DY126" s="872"/>
      <c r="DZ126" s="873"/>
    </row>
    <row r="127" spans="1:130" s="246" customFormat="1" ht="26.25" customHeight="1" x14ac:dyDescent="0.2">
      <c r="A127" s="900"/>
      <c r="B127" s="901"/>
      <c r="C127" s="919" t="s">
        <v>479</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174</v>
      </c>
      <c r="AB127" s="858"/>
      <c r="AC127" s="858"/>
      <c r="AD127" s="858"/>
      <c r="AE127" s="859"/>
      <c r="AF127" s="860" t="s">
        <v>174</v>
      </c>
      <c r="AG127" s="858"/>
      <c r="AH127" s="858"/>
      <c r="AI127" s="858"/>
      <c r="AJ127" s="859"/>
      <c r="AK127" s="860" t="s">
        <v>174</v>
      </c>
      <c r="AL127" s="858"/>
      <c r="AM127" s="858"/>
      <c r="AN127" s="858"/>
      <c r="AO127" s="859"/>
      <c r="AP127" s="905" t="s">
        <v>174</v>
      </c>
      <c r="AQ127" s="906"/>
      <c r="AR127" s="906"/>
      <c r="AS127" s="906"/>
      <c r="AT127" s="907"/>
      <c r="AU127" s="282"/>
      <c r="AV127" s="282"/>
      <c r="AW127" s="282"/>
      <c r="AX127" s="922" t="s">
        <v>480</v>
      </c>
      <c r="AY127" s="890"/>
      <c r="AZ127" s="890"/>
      <c r="BA127" s="890"/>
      <c r="BB127" s="890"/>
      <c r="BC127" s="890"/>
      <c r="BD127" s="890"/>
      <c r="BE127" s="891"/>
      <c r="BF127" s="889" t="s">
        <v>481</v>
      </c>
      <c r="BG127" s="890"/>
      <c r="BH127" s="890"/>
      <c r="BI127" s="890"/>
      <c r="BJ127" s="890"/>
      <c r="BK127" s="890"/>
      <c r="BL127" s="891"/>
      <c r="BM127" s="889" t="s">
        <v>482</v>
      </c>
      <c r="BN127" s="890"/>
      <c r="BO127" s="890"/>
      <c r="BP127" s="890"/>
      <c r="BQ127" s="890"/>
      <c r="BR127" s="890"/>
      <c r="BS127" s="891"/>
      <c r="BT127" s="889" t="s">
        <v>483</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484</v>
      </c>
      <c r="CQ127" s="828"/>
      <c r="CR127" s="828"/>
      <c r="CS127" s="828"/>
      <c r="CT127" s="828"/>
      <c r="CU127" s="828"/>
      <c r="CV127" s="828"/>
      <c r="CW127" s="828"/>
      <c r="CX127" s="828"/>
      <c r="CY127" s="828"/>
      <c r="CZ127" s="828"/>
      <c r="DA127" s="828"/>
      <c r="DB127" s="828"/>
      <c r="DC127" s="828"/>
      <c r="DD127" s="828"/>
      <c r="DE127" s="828"/>
      <c r="DF127" s="829"/>
      <c r="DG127" s="894" t="s">
        <v>174</v>
      </c>
      <c r="DH127" s="895"/>
      <c r="DI127" s="895"/>
      <c r="DJ127" s="895"/>
      <c r="DK127" s="895"/>
      <c r="DL127" s="895" t="s">
        <v>438</v>
      </c>
      <c r="DM127" s="895"/>
      <c r="DN127" s="895"/>
      <c r="DO127" s="895"/>
      <c r="DP127" s="895"/>
      <c r="DQ127" s="895" t="s">
        <v>174</v>
      </c>
      <c r="DR127" s="895"/>
      <c r="DS127" s="895"/>
      <c r="DT127" s="895"/>
      <c r="DU127" s="895"/>
      <c r="DV127" s="872" t="s">
        <v>174</v>
      </c>
      <c r="DW127" s="872"/>
      <c r="DX127" s="872"/>
      <c r="DY127" s="872"/>
      <c r="DZ127" s="873"/>
    </row>
    <row r="128" spans="1:130" s="246" customFormat="1" ht="26.25" customHeight="1" thickBot="1" x14ac:dyDescent="0.25">
      <c r="A128" s="874" t="s">
        <v>485</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486</v>
      </c>
      <c r="X128" s="876"/>
      <c r="Y128" s="876"/>
      <c r="Z128" s="877"/>
      <c r="AA128" s="878">
        <v>38767</v>
      </c>
      <c r="AB128" s="879"/>
      <c r="AC128" s="879"/>
      <c r="AD128" s="879"/>
      <c r="AE128" s="880"/>
      <c r="AF128" s="881">
        <v>31190</v>
      </c>
      <c r="AG128" s="879"/>
      <c r="AH128" s="879"/>
      <c r="AI128" s="879"/>
      <c r="AJ128" s="880"/>
      <c r="AK128" s="881">
        <v>27633</v>
      </c>
      <c r="AL128" s="879"/>
      <c r="AM128" s="879"/>
      <c r="AN128" s="879"/>
      <c r="AO128" s="880"/>
      <c r="AP128" s="882"/>
      <c r="AQ128" s="883"/>
      <c r="AR128" s="883"/>
      <c r="AS128" s="883"/>
      <c r="AT128" s="884"/>
      <c r="AU128" s="282"/>
      <c r="AV128" s="282"/>
      <c r="AW128" s="282"/>
      <c r="AX128" s="885" t="s">
        <v>487</v>
      </c>
      <c r="AY128" s="886"/>
      <c r="AZ128" s="886"/>
      <c r="BA128" s="886"/>
      <c r="BB128" s="886"/>
      <c r="BC128" s="886"/>
      <c r="BD128" s="886"/>
      <c r="BE128" s="887"/>
      <c r="BF128" s="864" t="s">
        <v>174</v>
      </c>
      <c r="BG128" s="865"/>
      <c r="BH128" s="865"/>
      <c r="BI128" s="865"/>
      <c r="BJ128" s="865"/>
      <c r="BK128" s="865"/>
      <c r="BL128" s="888"/>
      <c r="BM128" s="864">
        <v>13.32</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488</v>
      </c>
      <c r="CQ128" s="806"/>
      <c r="CR128" s="806"/>
      <c r="CS128" s="806"/>
      <c r="CT128" s="806"/>
      <c r="CU128" s="806"/>
      <c r="CV128" s="806"/>
      <c r="CW128" s="806"/>
      <c r="CX128" s="806"/>
      <c r="CY128" s="806"/>
      <c r="CZ128" s="806"/>
      <c r="DA128" s="806"/>
      <c r="DB128" s="806"/>
      <c r="DC128" s="806"/>
      <c r="DD128" s="806"/>
      <c r="DE128" s="806"/>
      <c r="DF128" s="807"/>
      <c r="DG128" s="868">
        <v>37</v>
      </c>
      <c r="DH128" s="869"/>
      <c r="DI128" s="869"/>
      <c r="DJ128" s="869"/>
      <c r="DK128" s="869"/>
      <c r="DL128" s="869">
        <v>28</v>
      </c>
      <c r="DM128" s="869"/>
      <c r="DN128" s="869"/>
      <c r="DO128" s="869"/>
      <c r="DP128" s="869"/>
      <c r="DQ128" s="869">
        <v>19</v>
      </c>
      <c r="DR128" s="869"/>
      <c r="DS128" s="869"/>
      <c r="DT128" s="869"/>
      <c r="DU128" s="869"/>
      <c r="DV128" s="870">
        <v>0</v>
      </c>
      <c r="DW128" s="870"/>
      <c r="DX128" s="870"/>
      <c r="DY128" s="870"/>
      <c r="DZ128" s="871"/>
    </row>
    <row r="129" spans="1:131" s="246" customFormat="1" ht="26.25" customHeight="1" x14ac:dyDescent="0.2">
      <c r="A129" s="852" t="s">
        <v>106</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489</v>
      </c>
      <c r="X129" s="855"/>
      <c r="Y129" s="855"/>
      <c r="Z129" s="856"/>
      <c r="AA129" s="857">
        <v>10170562</v>
      </c>
      <c r="AB129" s="858"/>
      <c r="AC129" s="858"/>
      <c r="AD129" s="858"/>
      <c r="AE129" s="859"/>
      <c r="AF129" s="860">
        <v>10047551</v>
      </c>
      <c r="AG129" s="858"/>
      <c r="AH129" s="858"/>
      <c r="AI129" s="858"/>
      <c r="AJ129" s="859"/>
      <c r="AK129" s="860">
        <v>10078707</v>
      </c>
      <c r="AL129" s="858"/>
      <c r="AM129" s="858"/>
      <c r="AN129" s="858"/>
      <c r="AO129" s="859"/>
      <c r="AP129" s="861"/>
      <c r="AQ129" s="862"/>
      <c r="AR129" s="862"/>
      <c r="AS129" s="862"/>
      <c r="AT129" s="863"/>
      <c r="AU129" s="284"/>
      <c r="AV129" s="284"/>
      <c r="AW129" s="284"/>
      <c r="AX129" s="827" t="s">
        <v>490</v>
      </c>
      <c r="AY129" s="828"/>
      <c r="AZ129" s="828"/>
      <c r="BA129" s="828"/>
      <c r="BB129" s="828"/>
      <c r="BC129" s="828"/>
      <c r="BD129" s="828"/>
      <c r="BE129" s="829"/>
      <c r="BF129" s="847" t="s">
        <v>438</v>
      </c>
      <c r="BG129" s="848"/>
      <c r="BH129" s="848"/>
      <c r="BI129" s="848"/>
      <c r="BJ129" s="848"/>
      <c r="BK129" s="848"/>
      <c r="BL129" s="849"/>
      <c r="BM129" s="847">
        <v>18.32</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2">
      <c r="A130" s="852" t="s">
        <v>491</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492</v>
      </c>
      <c r="X130" s="855"/>
      <c r="Y130" s="855"/>
      <c r="Z130" s="856"/>
      <c r="AA130" s="857">
        <v>1944415</v>
      </c>
      <c r="AB130" s="858"/>
      <c r="AC130" s="858"/>
      <c r="AD130" s="858"/>
      <c r="AE130" s="859"/>
      <c r="AF130" s="860">
        <v>2061401</v>
      </c>
      <c r="AG130" s="858"/>
      <c r="AH130" s="858"/>
      <c r="AI130" s="858"/>
      <c r="AJ130" s="859"/>
      <c r="AK130" s="860">
        <v>2145156</v>
      </c>
      <c r="AL130" s="858"/>
      <c r="AM130" s="858"/>
      <c r="AN130" s="858"/>
      <c r="AO130" s="859"/>
      <c r="AP130" s="861"/>
      <c r="AQ130" s="862"/>
      <c r="AR130" s="862"/>
      <c r="AS130" s="862"/>
      <c r="AT130" s="863"/>
      <c r="AU130" s="284"/>
      <c r="AV130" s="284"/>
      <c r="AW130" s="284"/>
      <c r="AX130" s="827" t="s">
        <v>493</v>
      </c>
      <c r="AY130" s="828"/>
      <c r="AZ130" s="828"/>
      <c r="BA130" s="828"/>
      <c r="BB130" s="828"/>
      <c r="BC130" s="828"/>
      <c r="BD130" s="828"/>
      <c r="BE130" s="829"/>
      <c r="BF130" s="830">
        <v>14.8</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5">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494</v>
      </c>
      <c r="X131" s="838"/>
      <c r="Y131" s="838"/>
      <c r="Z131" s="839"/>
      <c r="AA131" s="840">
        <v>8226147</v>
      </c>
      <c r="AB131" s="841"/>
      <c r="AC131" s="841"/>
      <c r="AD131" s="841"/>
      <c r="AE131" s="842"/>
      <c r="AF131" s="843">
        <v>7986150</v>
      </c>
      <c r="AG131" s="841"/>
      <c r="AH131" s="841"/>
      <c r="AI131" s="841"/>
      <c r="AJ131" s="842"/>
      <c r="AK131" s="843">
        <v>7933551</v>
      </c>
      <c r="AL131" s="841"/>
      <c r="AM131" s="841"/>
      <c r="AN131" s="841"/>
      <c r="AO131" s="842"/>
      <c r="AP131" s="844"/>
      <c r="AQ131" s="845"/>
      <c r="AR131" s="845"/>
      <c r="AS131" s="845"/>
      <c r="AT131" s="846"/>
      <c r="AU131" s="284"/>
      <c r="AV131" s="284"/>
      <c r="AW131" s="284"/>
      <c r="AX131" s="805" t="s">
        <v>495</v>
      </c>
      <c r="AY131" s="806"/>
      <c r="AZ131" s="806"/>
      <c r="BA131" s="806"/>
      <c r="BB131" s="806"/>
      <c r="BC131" s="806"/>
      <c r="BD131" s="806"/>
      <c r="BE131" s="807"/>
      <c r="BF131" s="808">
        <v>151.5</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2">
      <c r="A132" s="814" t="s">
        <v>496</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497</v>
      </c>
      <c r="W132" s="818"/>
      <c r="X132" s="818"/>
      <c r="Y132" s="818"/>
      <c r="Z132" s="819"/>
      <c r="AA132" s="820">
        <v>13.38906295</v>
      </c>
      <c r="AB132" s="821"/>
      <c r="AC132" s="821"/>
      <c r="AD132" s="821"/>
      <c r="AE132" s="822"/>
      <c r="AF132" s="823">
        <v>14.65262987</v>
      </c>
      <c r="AG132" s="821"/>
      <c r="AH132" s="821"/>
      <c r="AI132" s="821"/>
      <c r="AJ132" s="822"/>
      <c r="AK132" s="823">
        <v>16.644274419999999</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5">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498</v>
      </c>
      <c r="W133" s="797"/>
      <c r="X133" s="797"/>
      <c r="Y133" s="797"/>
      <c r="Z133" s="798"/>
      <c r="AA133" s="799">
        <v>12.7</v>
      </c>
      <c r="AB133" s="800"/>
      <c r="AC133" s="800"/>
      <c r="AD133" s="800"/>
      <c r="AE133" s="801"/>
      <c r="AF133" s="799">
        <v>13.2</v>
      </c>
      <c r="AG133" s="800"/>
      <c r="AH133" s="800"/>
      <c r="AI133" s="800"/>
      <c r="AJ133" s="801"/>
      <c r="AK133" s="799">
        <v>14.8</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2">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4" hidden="1" x14ac:dyDescent="0.2">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2"/>
  </sheetData>
  <sheetProtection algorithmName="SHA-512" hashValue="Mm1ngL/NqDiMaxks8Qs7u0tg0rcvV0HSC0eSieeMmGaEEcf0UbfnBgosYns9lAhSOt30RAlFCgCGt5Q7G8bqDg==" saltValue="dpfciwEld1VVBVnAlWvuJ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DQ110"/>
  <sheetViews>
    <sheetView showGridLines="0" view="pageBreakPreview" zoomScaleNormal="85" zoomScaleSheetLayoutView="100" workbookViewId="0"/>
  </sheetViews>
  <sheetFormatPr defaultColWidth="0" defaultRowHeight="13.5" customHeight="1" zeroHeight="1" x14ac:dyDescent="0.2"/>
  <cols>
    <col min="1" max="120" width="2.77734375" style="291" customWidth="1"/>
    <col min="121" max="121" width="0" style="290" hidden="1" customWidth="1"/>
    <col min="122" max="16384" width="9" style="290" hidden="1"/>
  </cols>
  <sheetData>
    <row r="1" spans="1:120" ht="13.2"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0"/>
    </row>
    <row r="17" spans="119:120" ht="13.2" x14ac:dyDescent="0.2">
      <c r="DP17" s="290"/>
    </row>
    <row r="18" spans="119:120" ht="13.2" x14ac:dyDescent="0.2"/>
    <row r="19" spans="119:120" ht="13.2" x14ac:dyDescent="0.2"/>
    <row r="20" spans="119:120" ht="13.2" x14ac:dyDescent="0.2">
      <c r="DO20" s="290"/>
      <c r="DP20" s="290"/>
    </row>
    <row r="21" spans="119:120" ht="13.2" x14ac:dyDescent="0.2">
      <c r="DP21" s="290"/>
    </row>
    <row r="22" spans="119:120" ht="13.2" x14ac:dyDescent="0.2"/>
    <row r="23" spans="119:120" ht="13.2" x14ac:dyDescent="0.2">
      <c r="DO23" s="290"/>
      <c r="DP23" s="290"/>
    </row>
    <row r="24" spans="119:120" ht="13.2" x14ac:dyDescent="0.2">
      <c r="DP24" s="290"/>
    </row>
    <row r="25" spans="119:120" ht="13.2" x14ac:dyDescent="0.2">
      <c r="DP25" s="290"/>
    </row>
    <row r="26" spans="119:120" ht="13.2" x14ac:dyDescent="0.2">
      <c r="DO26" s="290"/>
      <c r="DP26" s="290"/>
    </row>
    <row r="27" spans="119:120" ht="13.2" x14ac:dyDescent="0.2"/>
    <row r="28" spans="119:120" ht="13.2" x14ac:dyDescent="0.2">
      <c r="DO28" s="290"/>
      <c r="DP28" s="290"/>
    </row>
    <row r="29" spans="119:120" ht="13.2" x14ac:dyDescent="0.2">
      <c r="DP29" s="290"/>
    </row>
    <row r="30" spans="119:120" ht="13.2" x14ac:dyDescent="0.2"/>
    <row r="31" spans="119:120" ht="13.2" x14ac:dyDescent="0.2">
      <c r="DO31" s="290"/>
      <c r="DP31" s="290"/>
    </row>
    <row r="32" spans="119:120" ht="13.2" x14ac:dyDescent="0.2"/>
    <row r="33" spans="98:120" ht="13.2" x14ac:dyDescent="0.2">
      <c r="DO33" s="290"/>
      <c r="DP33" s="290"/>
    </row>
    <row r="34" spans="98:120" ht="13.2" x14ac:dyDescent="0.2">
      <c r="DM34" s="290"/>
    </row>
    <row r="35" spans="98:120" ht="13.2" x14ac:dyDescent="0.2">
      <c r="CT35" s="290"/>
      <c r="CU35" s="290"/>
      <c r="CV35" s="290"/>
      <c r="CY35" s="290"/>
      <c r="CZ35" s="290"/>
      <c r="DA35" s="290"/>
      <c r="DD35" s="290"/>
      <c r="DE35" s="290"/>
      <c r="DF35" s="290"/>
      <c r="DI35" s="290"/>
      <c r="DJ35" s="290"/>
      <c r="DK35" s="290"/>
      <c r="DM35" s="290"/>
      <c r="DN35" s="290"/>
      <c r="DO35" s="290"/>
      <c r="DP35" s="290"/>
    </row>
    <row r="36" spans="98:120" ht="13.2" x14ac:dyDescent="0.2"/>
    <row r="37" spans="98:120" ht="13.2" x14ac:dyDescent="0.2">
      <c r="CW37" s="290"/>
      <c r="DB37" s="290"/>
      <c r="DG37" s="290"/>
      <c r="DL37" s="290"/>
      <c r="DP37" s="290"/>
    </row>
    <row r="38" spans="98:120" ht="13.2" x14ac:dyDescent="0.2">
      <c r="CT38" s="290"/>
      <c r="CU38" s="290"/>
      <c r="CV38" s="290"/>
      <c r="CW38" s="290"/>
      <c r="CY38" s="290"/>
      <c r="CZ38" s="290"/>
      <c r="DA38" s="290"/>
      <c r="DB38" s="290"/>
      <c r="DD38" s="290"/>
      <c r="DE38" s="290"/>
      <c r="DF38" s="290"/>
      <c r="DG38" s="290"/>
      <c r="DI38" s="290"/>
      <c r="DJ38" s="290"/>
      <c r="DK38" s="290"/>
      <c r="DL38" s="290"/>
      <c r="DN38" s="290"/>
      <c r="DO38" s="290"/>
      <c r="DP38" s="29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0"/>
      <c r="DO49" s="290"/>
      <c r="DP49" s="29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0"/>
      <c r="CS63" s="290"/>
      <c r="CX63" s="290"/>
      <c r="DC63" s="290"/>
      <c r="DH63" s="290"/>
    </row>
    <row r="64" spans="22:120" ht="13.2" x14ac:dyDescent="0.2">
      <c r="V64" s="290"/>
    </row>
    <row r="65" spans="15:120" ht="13.2" x14ac:dyDescent="0.2">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ht="13.2" x14ac:dyDescent="0.2">
      <c r="Q66" s="290"/>
      <c r="S66" s="290"/>
      <c r="U66" s="290"/>
      <c r="DM66" s="290"/>
    </row>
    <row r="67" spans="15:120" ht="13.2" x14ac:dyDescent="0.2">
      <c r="O67" s="290"/>
      <c r="P67" s="290"/>
      <c r="R67" s="290"/>
      <c r="T67" s="290"/>
      <c r="Y67" s="290"/>
      <c r="CT67" s="290"/>
      <c r="CV67" s="290"/>
      <c r="CW67" s="290"/>
      <c r="CY67" s="290"/>
      <c r="DA67" s="290"/>
      <c r="DB67" s="290"/>
      <c r="DD67" s="290"/>
      <c r="DF67" s="290"/>
      <c r="DG67" s="290"/>
      <c r="DI67" s="290"/>
      <c r="DK67" s="290"/>
      <c r="DL67" s="290"/>
      <c r="DN67" s="290"/>
      <c r="DO67" s="290"/>
      <c r="DP67" s="290"/>
    </row>
    <row r="68" spans="15:120" ht="13.2" x14ac:dyDescent="0.2"/>
    <row r="69" spans="15:120" ht="13.2" x14ac:dyDescent="0.2"/>
    <row r="70" spans="15:120" ht="13.2" x14ac:dyDescent="0.2"/>
    <row r="71" spans="15:120" ht="13.2" x14ac:dyDescent="0.2"/>
    <row r="72" spans="15:120" ht="13.2" x14ac:dyDescent="0.2">
      <c r="DP72" s="290"/>
    </row>
    <row r="73" spans="15:120" ht="13.2" x14ac:dyDescent="0.2">
      <c r="DP73" s="29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0"/>
      <c r="CX96" s="290"/>
      <c r="DC96" s="290"/>
      <c r="DH96" s="290"/>
    </row>
    <row r="97" spans="24:120" ht="13.2" x14ac:dyDescent="0.2">
      <c r="CS97" s="290"/>
      <c r="CX97" s="290"/>
      <c r="DC97" s="290"/>
      <c r="DH97" s="290"/>
      <c r="DP97" s="291" t="s">
        <v>499</v>
      </c>
    </row>
    <row r="98" spans="24:120" ht="13.2" hidden="1" x14ac:dyDescent="0.2">
      <c r="CS98" s="290"/>
      <c r="CX98" s="290"/>
      <c r="DC98" s="290"/>
      <c r="DH98" s="290"/>
    </row>
    <row r="99" spans="24:120" ht="13.2" hidden="1" x14ac:dyDescent="0.2">
      <c r="CS99" s="290"/>
      <c r="CX99" s="290"/>
      <c r="DC99" s="290"/>
      <c r="DH99" s="290"/>
    </row>
    <row r="100" spans="24:120" ht="13.2" hidden="1" x14ac:dyDescent="0.2"/>
    <row r="101" spans="24:120" ht="12" hidden="1" customHeight="1" x14ac:dyDescent="0.2">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2">
      <c r="CU102" s="290"/>
      <c r="CZ102" s="290"/>
      <c r="DE102" s="290"/>
      <c r="DJ102" s="290"/>
      <c r="DM102" s="290"/>
    </row>
    <row r="103" spans="24:120" ht="13.2" hidden="1" x14ac:dyDescent="0.2">
      <c r="CT103" s="290"/>
      <c r="CV103" s="290"/>
      <c r="CW103" s="290"/>
      <c r="CY103" s="290"/>
      <c r="DA103" s="290"/>
      <c r="DB103" s="290"/>
      <c r="DD103" s="290"/>
      <c r="DF103" s="290"/>
      <c r="DG103" s="290"/>
      <c r="DI103" s="290"/>
      <c r="DK103" s="290"/>
      <c r="DL103" s="290"/>
      <c r="DM103" s="290"/>
      <c r="DN103" s="290"/>
      <c r="DO103" s="290"/>
      <c r="DP103" s="290"/>
    </row>
    <row r="104" spans="24:120" ht="13.2" hidden="1" x14ac:dyDescent="0.2">
      <c r="CV104" s="290"/>
      <c r="CW104" s="290"/>
      <c r="DA104" s="290"/>
      <c r="DB104" s="290"/>
      <c r="DF104" s="290"/>
      <c r="DG104" s="290"/>
      <c r="DK104" s="290"/>
      <c r="DL104" s="290"/>
      <c r="DN104" s="290"/>
      <c r="DO104" s="290"/>
      <c r="DP104" s="290"/>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wx8828PF2nRWgkTJ9SyHZQS2jQQTlwtPVMMSmHFxOyd0STpdmjEr5X0/ka+ag8DR77EzFHBUSua5inG46czUxA==" saltValue="HRU52QyoI8JxV4hUxq1X7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DL103"/>
  <sheetViews>
    <sheetView showGridLines="0" zoomScale="80" zoomScaleNormal="80" zoomScaleSheetLayoutView="55" workbookViewId="0"/>
  </sheetViews>
  <sheetFormatPr defaultColWidth="0" defaultRowHeight="13.5" customHeight="1" zeroHeight="1" x14ac:dyDescent="0.2"/>
  <cols>
    <col min="1" max="116" width="2.6640625" style="291" customWidth="1"/>
    <col min="117" max="16384" width="9" style="290" hidden="1"/>
  </cols>
  <sheetData>
    <row r="1" spans="2:116" ht="13.2"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ht="13.2" x14ac:dyDescent="0.2"/>
    <row r="3" spans="2:116" ht="13.2" x14ac:dyDescent="0.2"/>
    <row r="4" spans="2:116" ht="13.2" x14ac:dyDescent="0.2">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ht="13.2" x14ac:dyDescent="0.2">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ht="13.2" x14ac:dyDescent="0.2"/>
    <row r="20" spans="9:116" ht="13.2" x14ac:dyDescent="0.2"/>
    <row r="21" spans="9:116" ht="13.2" x14ac:dyDescent="0.2">
      <c r="DL21" s="290"/>
    </row>
    <row r="22" spans="9:116" ht="13.2" x14ac:dyDescent="0.2">
      <c r="DI22" s="290"/>
      <c r="DJ22" s="290"/>
      <c r="DK22" s="290"/>
      <c r="DL22" s="290"/>
    </row>
    <row r="23" spans="9:116" ht="13.2" x14ac:dyDescent="0.2">
      <c r="CY23" s="290"/>
      <c r="CZ23" s="290"/>
      <c r="DA23" s="290"/>
      <c r="DB23" s="290"/>
      <c r="DC23" s="290"/>
      <c r="DD23" s="290"/>
      <c r="DE23" s="290"/>
      <c r="DF23" s="290"/>
      <c r="DG23" s="290"/>
      <c r="DH23" s="290"/>
      <c r="DI23" s="290"/>
      <c r="DJ23" s="290"/>
      <c r="DK23" s="290"/>
      <c r="DL23" s="29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0"/>
      <c r="DA35" s="290"/>
      <c r="DB35" s="290"/>
      <c r="DC35" s="290"/>
      <c r="DD35" s="290"/>
      <c r="DE35" s="290"/>
      <c r="DF35" s="290"/>
      <c r="DG35" s="290"/>
      <c r="DH35" s="290"/>
      <c r="DI35" s="290"/>
      <c r="DJ35" s="290"/>
      <c r="DK35" s="290"/>
      <c r="DL35" s="290"/>
    </row>
    <row r="36" spans="15:116" ht="13.2" x14ac:dyDescent="0.2"/>
    <row r="37" spans="15:116" ht="13.2" x14ac:dyDescent="0.2">
      <c r="DL37" s="290"/>
    </row>
    <row r="38" spans="15:116" ht="13.2" x14ac:dyDescent="0.2">
      <c r="DI38" s="290"/>
      <c r="DJ38" s="290"/>
      <c r="DK38" s="290"/>
      <c r="DL38" s="290"/>
    </row>
    <row r="39" spans="15:116" ht="13.2" x14ac:dyDescent="0.2"/>
    <row r="40" spans="15:116" ht="13.2" x14ac:dyDescent="0.2"/>
    <row r="41" spans="15:116" ht="13.2" x14ac:dyDescent="0.2"/>
    <row r="42" spans="15:116" ht="13.2" x14ac:dyDescent="0.2"/>
    <row r="43" spans="15:116" ht="13.2" x14ac:dyDescent="0.2">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ht="13.2" x14ac:dyDescent="0.2">
      <c r="DL44" s="290"/>
    </row>
    <row r="45" spans="15:116" ht="13.2" x14ac:dyDescent="0.2"/>
    <row r="46" spans="15:116" ht="13.2" x14ac:dyDescent="0.2">
      <c r="DA46" s="290"/>
      <c r="DB46" s="290"/>
      <c r="DC46" s="290"/>
      <c r="DD46" s="290"/>
      <c r="DE46" s="290"/>
      <c r="DF46" s="290"/>
      <c r="DG46" s="290"/>
      <c r="DH46" s="290"/>
      <c r="DI46" s="290"/>
      <c r="DJ46" s="290"/>
      <c r="DK46" s="290"/>
      <c r="DL46" s="290"/>
    </row>
    <row r="47" spans="15:116" ht="13.2" x14ac:dyDescent="0.2"/>
    <row r="48" spans="15:116" ht="13.2" x14ac:dyDescent="0.2"/>
    <row r="49" spans="104:116" ht="13.2" x14ac:dyDescent="0.2"/>
    <row r="50" spans="104:116" ht="13.2" x14ac:dyDescent="0.2">
      <c r="CZ50" s="290"/>
      <c r="DA50" s="290"/>
      <c r="DB50" s="290"/>
      <c r="DC50" s="290"/>
      <c r="DD50" s="290"/>
      <c r="DE50" s="290"/>
      <c r="DF50" s="290"/>
      <c r="DG50" s="290"/>
      <c r="DH50" s="290"/>
      <c r="DI50" s="290"/>
      <c r="DJ50" s="290"/>
      <c r="DK50" s="290"/>
      <c r="DL50" s="290"/>
    </row>
    <row r="51" spans="104:116" ht="13.2" x14ac:dyDescent="0.2"/>
    <row r="52" spans="104:116" ht="13.2" x14ac:dyDescent="0.2"/>
    <row r="53" spans="104:116" ht="13.2" x14ac:dyDescent="0.2">
      <c r="DL53" s="29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0"/>
      <c r="DD67" s="290"/>
      <c r="DE67" s="290"/>
      <c r="DF67" s="290"/>
      <c r="DG67" s="290"/>
      <c r="DH67" s="290"/>
      <c r="DI67" s="290"/>
      <c r="DJ67" s="290"/>
      <c r="DK67" s="290"/>
      <c r="DL67" s="29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Uc/4Ux7oTeByO86TFefxKC25ACTfn28gODz0dSpG71jsgmzaMxSlR0JuKk+NCdPLym9e2zZUEn8cuP5t481WEg==" saltValue="y3vGgPdOYe1UihI08uU5U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2"/>
  <cols>
    <col min="1" max="36" width="2.44140625" style="292" customWidth="1"/>
    <col min="37" max="44" width="17" style="292" customWidth="1"/>
    <col min="45" max="45" width="6.109375" style="299" customWidth="1"/>
    <col min="46" max="46" width="3" style="297" customWidth="1"/>
    <col min="47" max="47" width="19.109375" style="292" hidden="1" customWidth="1"/>
    <col min="48" max="52" width="12.6640625" style="292" hidden="1" customWidth="1"/>
    <col min="53" max="16384" width="8.6640625" style="292" hidden="1"/>
  </cols>
  <sheetData>
    <row r="1" spans="1:46" ht="13.2" x14ac:dyDescent="0.2">
      <c r="AS1" s="293"/>
      <c r="AT1" s="293"/>
    </row>
    <row r="2" spans="1:46" ht="13.2" x14ac:dyDescent="0.2">
      <c r="AS2" s="293"/>
      <c r="AT2" s="293"/>
    </row>
    <row r="3" spans="1:46" ht="13.2" x14ac:dyDescent="0.2">
      <c r="AS3" s="293"/>
      <c r="AT3" s="293"/>
    </row>
    <row r="4" spans="1:46" ht="13.2" x14ac:dyDescent="0.2">
      <c r="AS4" s="293"/>
      <c r="AT4" s="293"/>
    </row>
    <row r="5" spans="1:46" ht="16.2" x14ac:dyDescent="0.2">
      <c r="A5" s="294" t="s">
        <v>500</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ht="13.2" x14ac:dyDescent="0.2">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501</v>
      </c>
      <c r="AL6" s="298"/>
      <c r="AM6" s="298"/>
      <c r="AN6" s="298"/>
      <c r="AO6" s="293"/>
      <c r="AP6" s="293"/>
      <c r="AQ6" s="293"/>
      <c r="AR6" s="293"/>
    </row>
    <row r="7" spans="1:46" ht="13.2" x14ac:dyDescent="0.2">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502</v>
      </c>
      <c r="AP7" s="303"/>
      <c r="AQ7" s="304" t="s">
        <v>503</v>
      </c>
      <c r="AR7" s="305"/>
    </row>
    <row r="8" spans="1:46" ht="13.2" x14ac:dyDescent="0.2">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504</v>
      </c>
      <c r="AQ8" s="310" t="s">
        <v>505</v>
      </c>
      <c r="AR8" s="311" t="s">
        <v>506</v>
      </c>
    </row>
    <row r="9" spans="1:46" ht="13.2" x14ac:dyDescent="0.2">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507</v>
      </c>
      <c r="AL9" s="1227"/>
      <c r="AM9" s="1227"/>
      <c r="AN9" s="1228"/>
      <c r="AO9" s="312">
        <v>2403645</v>
      </c>
      <c r="AP9" s="312">
        <v>75624</v>
      </c>
      <c r="AQ9" s="313">
        <v>90414</v>
      </c>
      <c r="AR9" s="314">
        <v>-16.399999999999999</v>
      </c>
    </row>
    <row r="10" spans="1:46" ht="13.2" x14ac:dyDescent="0.2">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508</v>
      </c>
      <c r="AL10" s="1227"/>
      <c r="AM10" s="1227"/>
      <c r="AN10" s="1228"/>
      <c r="AO10" s="315">
        <v>359283</v>
      </c>
      <c r="AP10" s="315">
        <v>11304</v>
      </c>
      <c r="AQ10" s="316">
        <v>7325</v>
      </c>
      <c r="AR10" s="317">
        <v>54.3</v>
      </c>
    </row>
    <row r="11" spans="1:46" ht="13.5" customHeight="1" x14ac:dyDescent="0.2">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509</v>
      </c>
      <c r="AL11" s="1227"/>
      <c r="AM11" s="1227"/>
      <c r="AN11" s="1228"/>
      <c r="AO11" s="315">
        <v>438537</v>
      </c>
      <c r="AP11" s="315">
        <v>13797</v>
      </c>
      <c r="AQ11" s="316">
        <v>9426</v>
      </c>
      <c r="AR11" s="317">
        <v>46.4</v>
      </c>
    </row>
    <row r="12" spans="1:46" ht="13.5" customHeight="1" x14ac:dyDescent="0.2">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510</v>
      </c>
      <c r="AL12" s="1227"/>
      <c r="AM12" s="1227"/>
      <c r="AN12" s="1228"/>
      <c r="AO12" s="315" t="s">
        <v>511</v>
      </c>
      <c r="AP12" s="315" t="s">
        <v>511</v>
      </c>
      <c r="AQ12" s="316">
        <v>1167</v>
      </c>
      <c r="AR12" s="317" t="s">
        <v>511</v>
      </c>
    </row>
    <row r="13" spans="1:46" ht="13.5" customHeight="1" x14ac:dyDescent="0.2">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512</v>
      </c>
      <c r="AL13" s="1227"/>
      <c r="AM13" s="1227"/>
      <c r="AN13" s="1228"/>
      <c r="AO13" s="315" t="s">
        <v>511</v>
      </c>
      <c r="AP13" s="315" t="s">
        <v>511</v>
      </c>
      <c r="AQ13" s="316">
        <v>3</v>
      </c>
      <c r="AR13" s="317" t="s">
        <v>511</v>
      </c>
    </row>
    <row r="14" spans="1:46" ht="13.5" customHeight="1" x14ac:dyDescent="0.2">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513</v>
      </c>
      <c r="AL14" s="1227"/>
      <c r="AM14" s="1227"/>
      <c r="AN14" s="1228"/>
      <c r="AO14" s="315">
        <v>176100</v>
      </c>
      <c r="AP14" s="315">
        <v>5541</v>
      </c>
      <c r="AQ14" s="316">
        <v>4078</v>
      </c>
      <c r="AR14" s="317">
        <v>35.9</v>
      </c>
    </row>
    <row r="15" spans="1:46" ht="13.5" customHeight="1" x14ac:dyDescent="0.2">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514</v>
      </c>
      <c r="AL15" s="1227"/>
      <c r="AM15" s="1227"/>
      <c r="AN15" s="1228"/>
      <c r="AO15" s="315">
        <v>14703</v>
      </c>
      <c r="AP15" s="315">
        <v>463</v>
      </c>
      <c r="AQ15" s="316">
        <v>2195</v>
      </c>
      <c r="AR15" s="317">
        <v>-78.900000000000006</v>
      </c>
    </row>
    <row r="16" spans="1:46" ht="13.2" x14ac:dyDescent="0.2">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515</v>
      </c>
      <c r="AL16" s="1230"/>
      <c r="AM16" s="1230"/>
      <c r="AN16" s="1231"/>
      <c r="AO16" s="315">
        <v>-232284</v>
      </c>
      <c r="AP16" s="315">
        <v>-7308</v>
      </c>
      <c r="AQ16" s="316">
        <v>-8893</v>
      </c>
      <c r="AR16" s="317">
        <v>-17.8</v>
      </c>
    </row>
    <row r="17" spans="1:46" ht="13.2" x14ac:dyDescent="0.2">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187</v>
      </c>
      <c r="AL17" s="1230"/>
      <c r="AM17" s="1230"/>
      <c r="AN17" s="1231"/>
      <c r="AO17" s="315">
        <v>3159984</v>
      </c>
      <c r="AP17" s="315">
        <v>99421</v>
      </c>
      <c r="AQ17" s="316">
        <v>105714</v>
      </c>
      <c r="AR17" s="317">
        <v>-6</v>
      </c>
    </row>
    <row r="18" spans="1:46" ht="13.2" x14ac:dyDescent="0.2">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ht="13.2" x14ac:dyDescent="0.2">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516</v>
      </c>
      <c r="AL19" s="293"/>
      <c r="AM19" s="293"/>
      <c r="AN19" s="293"/>
      <c r="AO19" s="293"/>
      <c r="AP19" s="293"/>
      <c r="AQ19" s="293"/>
      <c r="AR19" s="293"/>
    </row>
    <row r="20" spans="1:46" ht="13.2" x14ac:dyDescent="0.2">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517</v>
      </c>
      <c r="AP20" s="323" t="s">
        <v>518</v>
      </c>
      <c r="AQ20" s="324" t="s">
        <v>519</v>
      </c>
      <c r="AR20" s="325"/>
    </row>
    <row r="21" spans="1:46" s="331" customFormat="1" ht="13.2" x14ac:dyDescent="0.2">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520</v>
      </c>
      <c r="AL21" s="1224"/>
      <c r="AM21" s="1224"/>
      <c r="AN21" s="1225"/>
      <c r="AO21" s="327">
        <v>9.44</v>
      </c>
      <c r="AP21" s="328">
        <v>10.07</v>
      </c>
      <c r="AQ21" s="329">
        <v>-0.63</v>
      </c>
      <c r="AR21" s="298"/>
      <c r="AS21" s="330"/>
      <c r="AT21" s="326"/>
    </row>
    <row r="22" spans="1:46" s="331" customFormat="1" ht="13.2" x14ac:dyDescent="0.2">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521</v>
      </c>
      <c r="AL22" s="1224"/>
      <c r="AM22" s="1224"/>
      <c r="AN22" s="1225"/>
      <c r="AO22" s="332">
        <v>95.2</v>
      </c>
      <c r="AP22" s="333">
        <v>97.6</v>
      </c>
      <c r="AQ22" s="334">
        <v>-2.4</v>
      </c>
      <c r="AR22" s="318"/>
      <c r="AS22" s="330"/>
      <c r="AT22" s="326"/>
    </row>
    <row r="23" spans="1:46" s="331" customFormat="1" ht="13.2" x14ac:dyDescent="0.2">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ht="13.2" x14ac:dyDescent="0.2">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ht="13.2" x14ac:dyDescent="0.2">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ht="13.2" x14ac:dyDescent="0.2">
      <c r="A26" s="298" t="s">
        <v>522</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ht="13.2" x14ac:dyDescent="0.2">
      <c r="A27" s="339"/>
      <c r="AO27" s="293"/>
      <c r="AP27" s="293"/>
      <c r="AQ27" s="293"/>
      <c r="AR27" s="293"/>
      <c r="AS27" s="293"/>
      <c r="AT27" s="293"/>
    </row>
    <row r="28" spans="1:46" ht="16.2" x14ac:dyDescent="0.2">
      <c r="A28" s="294" t="s">
        <v>523</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ht="13.2" x14ac:dyDescent="0.2">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524</v>
      </c>
      <c r="AL29" s="298"/>
      <c r="AM29" s="298"/>
      <c r="AN29" s="298"/>
      <c r="AO29" s="293"/>
      <c r="AP29" s="293"/>
      <c r="AQ29" s="293"/>
      <c r="AR29" s="293"/>
      <c r="AS29" s="341"/>
    </row>
    <row r="30" spans="1:46" ht="13.2" x14ac:dyDescent="0.2">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502</v>
      </c>
      <c r="AP30" s="303"/>
      <c r="AQ30" s="304" t="s">
        <v>503</v>
      </c>
      <c r="AR30" s="305"/>
    </row>
    <row r="31" spans="1:46" ht="13.2" x14ac:dyDescent="0.2">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504</v>
      </c>
      <c r="AQ31" s="310" t="s">
        <v>505</v>
      </c>
      <c r="AR31" s="311" t="s">
        <v>506</v>
      </c>
    </row>
    <row r="32" spans="1:46" ht="27" customHeight="1" x14ac:dyDescent="0.2">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525</v>
      </c>
      <c r="AL32" s="1215"/>
      <c r="AM32" s="1215"/>
      <c r="AN32" s="1216"/>
      <c r="AO32" s="342">
        <v>2285749</v>
      </c>
      <c r="AP32" s="342">
        <v>71915</v>
      </c>
      <c r="AQ32" s="343">
        <v>67110</v>
      </c>
      <c r="AR32" s="344">
        <v>7.2</v>
      </c>
    </row>
    <row r="33" spans="1:46" ht="13.5" customHeight="1" x14ac:dyDescent="0.2">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526</v>
      </c>
      <c r="AL33" s="1215"/>
      <c r="AM33" s="1215"/>
      <c r="AN33" s="1216"/>
      <c r="AO33" s="342" t="s">
        <v>511</v>
      </c>
      <c r="AP33" s="342" t="s">
        <v>511</v>
      </c>
      <c r="AQ33" s="343" t="s">
        <v>511</v>
      </c>
      <c r="AR33" s="344" t="s">
        <v>511</v>
      </c>
    </row>
    <row r="34" spans="1:46" ht="27" customHeight="1" x14ac:dyDescent="0.2">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527</v>
      </c>
      <c r="AL34" s="1215"/>
      <c r="AM34" s="1215"/>
      <c r="AN34" s="1216"/>
      <c r="AO34" s="342" t="s">
        <v>511</v>
      </c>
      <c r="AP34" s="342" t="s">
        <v>511</v>
      </c>
      <c r="AQ34" s="343">
        <v>6</v>
      </c>
      <c r="AR34" s="344" t="s">
        <v>511</v>
      </c>
    </row>
    <row r="35" spans="1:46" ht="27" customHeight="1" x14ac:dyDescent="0.2">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528</v>
      </c>
      <c r="AL35" s="1215"/>
      <c r="AM35" s="1215"/>
      <c r="AN35" s="1216"/>
      <c r="AO35" s="342">
        <v>860643</v>
      </c>
      <c r="AP35" s="342">
        <v>27078</v>
      </c>
      <c r="AQ35" s="343">
        <v>17795</v>
      </c>
      <c r="AR35" s="344">
        <v>52.2</v>
      </c>
    </row>
    <row r="36" spans="1:46" ht="27" customHeight="1" x14ac:dyDescent="0.2">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529</v>
      </c>
      <c r="AL36" s="1215"/>
      <c r="AM36" s="1215"/>
      <c r="AN36" s="1216"/>
      <c r="AO36" s="342">
        <v>136723</v>
      </c>
      <c r="AP36" s="342">
        <v>4302</v>
      </c>
      <c r="AQ36" s="343">
        <v>2500</v>
      </c>
      <c r="AR36" s="344">
        <v>72.099999999999994</v>
      </c>
    </row>
    <row r="37" spans="1:46" ht="13.5" customHeight="1" x14ac:dyDescent="0.2">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530</v>
      </c>
      <c r="AL37" s="1215"/>
      <c r="AM37" s="1215"/>
      <c r="AN37" s="1216"/>
      <c r="AO37" s="342">
        <v>209936</v>
      </c>
      <c r="AP37" s="342">
        <v>6605</v>
      </c>
      <c r="AQ37" s="343">
        <v>1001</v>
      </c>
      <c r="AR37" s="344">
        <v>559.79999999999995</v>
      </c>
    </row>
    <row r="38" spans="1:46" ht="27" customHeight="1" x14ac:dyDescent="0.2">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531</v>
      </c>
      <c r="AL38" s="1218"/>
      <c r="AM38" s="1218"/>
      <c r="AN38" s="1219"/>
      <c r="AO38" s="345">
        <v>220</v>
      </c>
      <c r="AP38" s="345">
        <v>7</v>
      </c>
      <c r="AQ38" s="346">
        <v>4</v>
      </c>
      <c r="AR38" s="334">
        <v>75</v>
      </c>
      <c r="AS38" s="341"/>
    </row>
    <row r="39" spans="1:46" ht="13.2" x14ac:dyDescent="0.2">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532</v>
      </c>
      <c r="AL39" s="1218"/>
      <c r="AM39" s="1218"/>
      <c r="AN39" s="1219"/>
      <c r="AO39" s="342">
        <v>-27633</v>
      </c>
      <c r="AP39" s="342">
        <v>-869</v>
      </c>
      <c r="AQ39" s="343">
        <v>-3748</v>
      </c>
      <c r="AR39" s="344">
        <v>-76.8</v>
      </c>
      <c r="AS39" s="341"/>
    </row>
    <row r="40" spans="1:46" ht="27" customHeight="1" x14ac:dyDescent="0.2">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533</v>
      </c>
      <c r="AL40" s="1215"/>
      <c r="AM40" s="1215"/>
      <c r="AN40" s="1216"/>
      <c r="AO40" s="342">
        <v>-2145156</v>
      </c>
      <c r="AP40" s="342">
        <v>-67492</v>
      </c>
      <c r="AQ40" s="343">
        <v>-58908</v>
      </c>
      <c r="AR40" s="344">
        <v>14.6</v>
      </c>
      <c r="AS40" s="341"/>
    </row>
    <row r="41" spans="1:46" ht="13.2" x14ac:dyDescent="0.2">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299</v>
      </c>
      <c r="AL41" s="1221"/>
      <c r="AM41" s="1221"/>
      <c r="AN41" s="1222"/>
      <c r="AO41" s="342">
        <v>1320482</v>
      </c>
      <c r="AP41" s="342">
        <v>41545</v>
      </c>
      <c r="AQ41" s="343">
        <v>25761</v>
      </c>
      <c r="AR41" s="344">
        <v>61.3</v>
      </c>
      <c r="AS41" s="341"/>
    </row>
    <row r="42" spans="1:46" ht="13.2" x14ac:dyDescent="0.2">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534</v>
      </c>
      <c r="AL42" s="293"/>
      <c r="AM42" s="293"/>
      <c r="AN42" s="293"/>
      <c r="AO42" s="293"/>
      <c r="AP42" s="293"/>
      <c r="AQ42" s="318"/>
      <c r="AR42" s="318"/>
      <c r="AS42" s="341"/>
    </row>
    <row r="43" spans="1:46" ht="13.2" x14ac:dyDescent="0.2">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ht="13.2" x14ac:dyDescent="0.2">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ht="13.2" x14ac:dyDescent="0.2">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ht="13.2" x14ac:dyDescent="0.2">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2">
      <c r="A47" s="351" t="s">
        <v>535</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ht="13.2" x14ac:dyDescent="0.2">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536</v>
      </c>
      <c r="AL48" s="352"/>
      <c r="AM48" s="352"/>
      <c r="AN48" s="352"/>
      <c r="AO48" s="352"/>
      <c r="AP48" s="352"/>
      <c r="AQ48" s="353"/>
      <c r="AR48" s="352"/>
    </row>
    <row r="49" spans="1:44" ht="13.5" customHeight="1" x14ac:dyDescent="0.2">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502</v>
      </c>
      <c r="AN49" s="1209" t="s">
        <v>537</v>
      </c>
      <c r="AO49" s="1210"/>
      <c r="AP49" s="1210"/>
      <c r="AQ49" s="1210"/>
      <c r="AR49" s="1211"/>
    </row>
    <row r="50" spans="1:44" ht="13.2" x14ac:dyDescent="0.2">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538</v>
      </c>
      <c r="AO50" s="359" t="s">
        <v>539</v>
      </c>
      <c r="AP50" s="360" t="s">
        <v>540</v>
      </c>
      <c r="AQ50" s="361" t="s">
        <v>541</v>
      </c>
      <c r="AR50" s="362" t="s">
        <v>542</v>
      </c>
    </row>
    <row r="51" spans="1:44" ht="13.2" x14ac:dyDescent="0.2">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543</v>
      </c>
      <c r="AL51" s="355"/>
      <c r="AM51" s="363">
        <v>3540011</v>
      </c>
      <c r="AN51" s="364">
        <v>104948</v>
      </c>
      <c r="AO51" s="365">
        <v>-11.8</v>
      </c>
      <c r="AP51" s="366">
        <v>83623</v>
      </c>
      <c r="AQ51" s="367">
        <v>-0.9</v>
      </c>
      <c r="AR51" s="368">
        <v>-10.9</v>
      </c>
    </row>
    <row r="52" spans="1:44" ht="13.2" x14ac:dyDescent="0.2">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544</v>
      </c>
      <c r="AM52" s="371">
        <v>2228537</v>
      </c>
      <c r="AN52" s="372">
        <v>66068</v>
      </c>
      <c r="AO52" s="373">
        <v>-17.7</v>
      </c>
      <c r="AP52" s="374">
        <v>48787</v>
      </c>
      <c r="AQ52" s="375">
        <v>10</v>
      </c>
      <c r="AR52" s="376">
        <v>-27.7</v>
      </c>
    </row>
    <row r="53" spans="1:44" ht="13.2" x14ac:dyDescent="0.2">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545</v>
      </c>
      <c r="AL53" s="355"/>
      <c r="AM53" s="363">
        <v>2431045</v>
      </c>
      <c r="AN53" s="364">
        <v>72991</v>
      </c>
      <c r="AO53" s="365">
        <v>-30.5</v>
      </c>
      <c r="AP53" s="366">
        <v>87974</v>
      </c>
      <c r="AQ53" s="367">
        <v>5.2</v>
      </c>
      <c r="AR53" s="368">
        <v>-35.700000000000003</v>
      </c>
    </row>
    <row r="54" spans="1:44" ht="13.2" x14ac:dyDescent="0.2">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544</v>
      </c>
      <c r="AM54" s="371">
        <v>1166419</v>
      </c>
      <c r="AN54" s="372">
        <v>35021</v>
      </c>
      <c r="AO54" s="373">
        <v>-47</v>
      </c>
      <c r="AP54" s="374">
        <v>48183</v>
      </c>
      <c r="AQ54" s="375">
        <v>-1.2</v>
      </c>
      <c r="AR54" s="376">
        <v>-45.8</v>
      </c>
    </row>
    <row r="55" spans="1:44" ht="13.2" x14ac:dyDescent="0.2">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546</v>
      </c>
      <c r="AL55" s="355"/>
      <c r="AM55" s="363">
        <v>2097271</v>
      </c>
      <c r="AN55" s="364">
        <v>63774</v>
      </c>
      <c r="AO55" s="365">
        <v>-12.6</v>
      </c>
      <c r="AP55" s="366">
        <v>83280</v>
      </c>
      <c r="AQ55" s="367">
        <v>-5.3</v>
      </c>
      <c r="AR55" s="368">
        <v>-7.3</v>
      </c>
    </row>
    <row r="56" spans="1:44" ht="13.2" x14ac:dyDescent="0.2">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544</v>
      </c>
      <c r="AM56" s="371">
        <v>1233720</v>
      </c>
      <c r="AN56" s="372">
        <v>37515</v>
      </c>
      <c r="AO56" s="373">
        <v>7.1</v>
      </c>
      <c r="AP56" s="374">
        <v>43123</v>
      </c>
      <c r="AQ56" s="375">
        <v>-10.5</v>
      </c>
      <c r="AR56" s="376">
        <v>17.600000000000001</v>
      </c>
    </row>
    <row r="57" spans="1:44" ht="13.2" x14ac:dyDescent="0.2">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547</v>
      </c>
      <c r="AL57" s="355"/>
      <c r="AM57" s="363">
        <v>1467166</v>
      </c>
      <c r="AN57" s="364">
        <v>45305</v>
      </c>
      <c r="AO57" s="365">
        <v>-29</v>
      </c>
      <c r="AP57" s="366">
        <v>88968</v>
      </c>
      <c r="AQ57" s="367">
        <v>6.8</v>
      </c>
      <c r="AR57" s="368">
        <v>-35.799999999999997</v>
      </c>
    </row>
    <row r="58" spans="1:44" ht="13.2" x14ac:dyDescent="0.2">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544</v>
      </c>
      <c r="AM58" s="371">
        <v>900993</v>
      </c>
      <c r="AN58" s="372">
        <v>27822</v>
      </c>
      <c r="AO58" s="373">
        <v>-25.8</v>
      </c>
      <c r="AP58" s="374">
        <v>45482</v>
      </c>
      <c r="AQ58" s="375">
        <v>5.5</v>
      </c>
      <c r="AR58" s="376">
        <v>-31.3</v>
      </c>
    </row>
    <row r="59" spans="1:44" ht="13.2" x14ac:dyDescent="0.2">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548</v>
      </c>
      <c r="AL59" s="355"/>
      <c r="AM59" s="363">
        <v>1687711</v>
      </c>
      <c r="AN59" s="364">
        <v>53099</v>
      </c>
      <c r="AO59" s="365">
        <v>17.2</v>
      </c>
      <c r="AP59" s="366">
        <v>85173</v>
      </c>
      <c r="AQ59" s="367">
        <v>-4.3</v>
      </c>
      <c r="AR59" s="368">
        <v>21.5</v>
      </c>
    </row>
    <row r="60" spans="1:44" ht="13.2" x14ac:dyDescent="0.2">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544</v>
      </c>
      <c r="AM60" s="371">
        <v>1002224</v>
      </c>
      <c r="AN60" s="372">
        <v>31532</v>
      </c>
      <c r="AO60" s="373">
        <v>13.3</v>
      </c>
      <c r="AP60" s="374">
        <v>43913</v>
      </c>
      <c r="AQ60" s="375">
        <v>-3.4</v>
      </c>
      <c r="AR60" s="376">
        <v>16.7</v>
      </c>
    </row>
    <row r="61" spans="1:44" ht="13.2" x14ac:dyDescent="0.2">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549</v>
      </c>
      <c r="AL61" s="377"/>
      <c r="AM61" s="378">
        <v>2244641</v>
      </c>
      <c r="AN61" s="379">
        <v>68023</v>
      </c>
      <c r="AO61" s="380">
        <v>-13.3</v>
      </c>
      <c r="AP61" s="381">
        <v>85804</v>
      </c>
      <c r="AQ61" s="382">
        <v>0.3</v>
      </c>
      <c r="AR61" s="368">
        <v>-13.6</v>
      </c>
    </row>
    <row r="62" spans="1:44" ht="13.2" x14ac:dyDescent="0.2">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544</v>
      </c>
      <c r="AM62" s="371">
        <v>1306379</v>
      </c>
      <c r="AN62" s="372">
        <v>39592</v>
      </c>
      <c r="AO62" s="373">
        <v>-14</v>
      </c>
      <c r="AP62" s="374">
        <v>45898</v>
      </c>
      <c r="AQ62" s="375">
        <v>0.1</v>
      </c>
      <c r="AR62" s="376">
        <v>-14.1</v>
      </c>
    </row>
    <row r="63" spans="1:44" ht="13.2" x14ac:dyDescent="0.2">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ht="13.2" x14ac:dyDescent="0.2">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ht="13.2" x14ac:dyDescent="0.2">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ht="13.2" x14ac:dyDescent="0.2">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2">
      <c r="AK67" s="293"/>
      <c r="AL67" s="293"/>
      <c r="AM67" s="293"/>
      <c r="AN67" s="293"/>
      <c r="AO67" s="293"/>
      <c r="AP67" s="293"/>
      <c r="AQ67" s="293"/>
      <c r="AR67" s="293"/>
      <c r="AS67" s="293"/>
      <c r="AT67" s="293"/>
    </row>
    <row r="68" spans="1:46" ht="13.5" hidden="1" customHeight="1" x14ac:dyDescent="0.2">
      <c r="AK68" s="293"/>
      <c r="AL68" s="293"/>
      <c r="AM68" s="293"/>
      <c r="AN68" s="293"/>
      <c r="AO68" s="293"/>
      <c r="AP68" s="293"/>
      <c r="AQ68" s="293"/>
      <c r="AR68" s="293"/>
    </row>
    <row r="69" spans="1:46" ht="13.5" hidden="1" customHeight="1" x14ac:dyDescent="0.2">
      <c r="AK69" s="293"/>
      <c r="AL69" s="293"/>
      <c r="AM69" s="293"/>
      <c r="AN69" s="293"/>
      <c r="AO69" s="293"/>
      <c r="AP69" s="293"/>
      <c r="AQ69" s="293"/>
      <c r="AR69" s="293"/>
    </row>
    <row r="70" spans="1:46" ht="13.2" hidden="1" x14ac:dyDescent="0.2">
      <c r="AK70" s="293"/>
      <c r="AL70" s="293"/>
      <c r="AM70" s="293"/>
      <c r="AN70" s="293"/>
      <c r="AO70" s="293"/>
      <c r="AP70" s="293"/>
      <c r="AQ70" s="293"/>
      <c r="AR70" s="293"/>
    </row>
    <row r="71" spans="1:46" ht="13.2" hidden="1" x14ac:dyDescent="0.2">
      <c r="AK71" s="293"/>
      <c r="AL71" s="293"/>
      <c r="AM71" s="293"/>
      <c r="AN71" s="293"/>
      <c r="AO71" s="293"/>
      <c r="AP71" s="293"/>
      <c r="AQ71" s="293"/>
      <c r="AR71" s="293"/>
    </row>
    <row r="72" spans="1:46" ht="13.2" hidden="1" x14ac:dyDescent="0.2">
      <c r="AK72" s="293"/>
      <c r="AL72" s="293"/>
      <c r="AM72" s="293"/>
      <c r="AN72" s="293"/>
      <c r="AO72" s="293"/>
      <c r="AP72" s="293"/>
      <c r="AQ72" s="293"/>
      <c r="AR72" s="293"/>
    </row>
    <row r="73" spans="1:46" ht="13.2" hidden="1" x14ac:dyDescent="0.2">
      <c r="AK73" s="293"/>
      <c r="AL73" s="293"/>
      <c r="AM73" s="293"/>
      <c r="AN73" s="293"/>
      <c r="AO73" s="293"/>
      <c r="AP73" s="293"/>
      <c r="AQ73" s="293"/>
      <c r="AR73" s="293"/>
    </row>
    <row r="74" spans="1:46" ht="13.2" hidden="1" x14ac:dyDescent="0.2"/>
  </sheetData>
  <sheetProtection algorithmName="SHA-512" hashValue="nXEbSmTLqJ06WfO1Eq00Ngq0/uKJ6RDv1iriVLapfRb1t9EVbgHmdzfe9StHsuBjmSxRYETx4gyeE5g6iunzaw==" saltValue="vy91VZHEjAdsqkREr8Guh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DU132"/>
  <sheetViews>
    <sheetView showGridLines="0" zoomScaleNormal="100" zoomScaleSheetLayoutView="55" workbookViewId="0"/>
  </sheetViews>
  <sheetFormatPr defaultColWidth="0" defaultRowHeight="13.5" customHeight="1" zeroHeight="1" x14ac:dyDescent="0.2"/>
  <cols>
    <col min="1" max="125" width="2.44140625" style="291" customWidth="1"/>
    <col min="126" max="16384" width="9" style="290" hidden="1"/>
  </cols>
  <sheetData>
    <row r="1" spans="2:125"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ht="13.2" x14ac:dyDescent="0.2">
      <c r="B2" s="290"/>
      <c r="DG2" s="290"/>
    </row>
    <row r="3" spans="2:125" ht="13.2" x14ac:dyDescent="0.2">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ht="13.2" x14ac:dyDescent="0.2"/>
    <row r="5" spans="2:125" ht="13.2" x14ac:dyDescent="0.2"/>
    <row r="6" spans="2:125" ht="13.2" x14ac:dyDescent="0.2"/>
    <row r="7" spans="2:125" ht="13.2" x14ac:dyDescent="0.2"/>
    <row r="8" spans="2:125" ht="13.2" x14ac:dyDescent="0.2"/>
    <row r="9" spans="2:125" ht="13.2" x14ac:dyDescent="0.2">
      <c r="DU9" s="29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0"/>
    </row>
    <row r="18" spans="125:125" ht="13.2" x14ac:dyDescent="0.2"/>
    <row r="19" spans="125:125" ht="13.2" x14ac:dyDescent="0.2"/>
    <row r="20" spans="125:125" ht="13.2" x14ac:dyDescent="0.2">
      <c r="DU20" s="290"/>
    </row>
    <row r="21" spans="125:125" ht="13.2" x14ac:dyDescent="0.2">
      <c r="DU21" s="29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0"/>
    </row>
    <row r="29" spans="125:125" ht="13.2" x14ac:dyDescent="0.2"/>
    <row r="30" spans="125:125" ht="13.2" x14ac:dyDescent="0.2"/>
    <row r="31" spans="125:125" ht="13.2" x14ac:dyDescent="0.2"/>
    <row r="32" spans="125:125" ht="13.2" x14ac:dyDescent="0.2"/>
    <row r="33" spans="2:125" ht="13.2" x14ac:dyDescent="0.2">
      <c r="B33" s="290"/>
      <c r="G33" s="290"/>
      <c r="I33" s="290"/>
    </row>
    <row r="34" spans="2:125" ht="13.2" x14ac:dyDescent="0.2">
      <c r="C34" s="290"/>
      <c r="P34" s="290"/>
      <c r="DE34" s="290"/>
      <c r="DH34" s="290"/>
    </row>
    <row r="35" spans="2:125" ht="13.2" x14ac:dyDescent="0.2">
      <c r="D35" s="290"/>
      <c r="E35" s="290"/>
      <c r="DG35" s="290"/>
      <c r="DJ35" s="290"/>
      <c r="DP35" s="290"/>
      <c r="DQ35" s="290"/>
      <c r="DR35" s="290"/>
      <c r="DS35" s="290"/>
      <c r="DT35" s="290"/>
      <c r="DU35" s="290"/>
    </row>
    <row r="36" spans="2:125" ht="13.2" x14ac:dyDescent="0.2">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ht="13.2" x14ac:dyDescent="0.2">
      <c r="DU37" s="290"/>
    </row>
    <row r="38" spans="2:125" ht="13.2" x14ac:dyDescent="0.2">
      <c r="DT38" s="290"/>
      <c r="DU38" s="290"/>
    </row>
    <row r="39" spans="2:125" ht="13.2" x14ac:dyDescent="0.2"/>
    <row r="40" spans="2:125" ht="13.2" x14ac:dyDescent="0.2">
      <c r="DH40" s="290"/>
    </row>
    <row r="41" spans="2:125" ht="13.2" x14ac:dyDescent="0.2">
      <c r="DE41" s="290"/>
    </row>
    <row r="42" spans="2:125" ht="13.2" x14ac:dyDescent="0.2">
      <c r="DG42" s="290"/>
      <c r="DJ42" s="290"/>
    </row>
    <row r="43" spans="2:125" ht="13.2" x14ac:dyDescent="0.2">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ht="13.2" x14ac:dyDescent="0.2">
      <c r="DU44" s="290"/>
    </row>
    <row r="45" spans="2:125" ht="13.2" x14ac:dyDescent="0.2"/>
    <row r="46" spans="2:125" ht="13.2" x14ac:dyDescent="0.2"/>
    <row r="47" spans="2:125" ht="13.2" x14ac:dyDescent="0.2"/>
    <row r="48" spans="2:125" ht="13.2" x14ac:dyDescent="0.2">
      <c r="DT48" s="290"/>
      <c r="DU48" s="290"/>
    </row>
    <row r="49" spans="120:125" ht="13.2" x14ac:dyDescent="0.2">
      <c r="DU49" s="290"/>
    </row>
    <row r="50" spans="120:125" ht="13.2" x14ac:dyDescent="0.2">
      <c r="DU50" s="290"/>
    </row>
    <row r="51" spans="120:125" ht="13.2" x14ac:dyDescent="0.2">
      <c r="DP51" s="290"/>
      <c r="DQ51" s="290"/>
      <c r="DR51" s="290"/>
      <c r="DS51" s="290"/>
      <c r="DT51" s="290"/>
      <c r="DU51" s="290"/>
    </row>
    <row r="52" spans="120:125" ht="13.2" x14ac:dyDescent="0.2"/>
    <row r="53" spans="120:125" ht="13.2" x14ac:dyDescent="0.2"/>
    <row r="54" spans="120:125" ht="13.2" x14ac:dyDescent="0.2">
      <c r="DU54" s="290"/>
    </row>
    <row r="55" spans="120:125" ht="13.2" x14ac:dyDescent="0.2"/>
    <row r="56" spans="120:125" ht="13.2" x14ac:dyDescent="0.2"/>
    <row r="57" spans="120:125" ht="13.2" x14ac:dyDescent="0.2"/>
    <row r="58" spans="120:125" ht="13.2" x14ac:dyDescent="0.2">
      <c r="DU58" s="290"/>
    </row>
    <row r="59" spans="120:125" ht="13.2" x14ac:dyDescent="0.2"/>
    <row r="60" spans="120:125" ht="13.2" x14ac:dyDescent="0.2"/>
    <row r="61" spans="120:125" ht="13.2" x14ac:dyDescent="0.2"/>
    <row r="62" spans="120:125" ht="13.2" x14ac:dyDescent="0.2"/>
    <row r="63" spans="120:125" ht="13.2" x14ac:dyDescent="0.2">
      <c r="DU63" s="290"/>
    </row>
    <row r="64" spans="120:125" ht="13.2" x14ac:dyDescent="0.2">
      <c r="DT64" s="290"/>
      <c r="DU64" s="290"/>
    </row>
    <row r="65" spans="123:125" ht="13.2" x14ac:dyDescent="0.2"/>
    <row r="66" spans="123:125" ht="13.2" x14ac:dyDescent="0.2"/>
    <row r="67" spans="123:125" ht="13.2" x14ac:dyDescent="0.2"/>
    <row r="68" spans="123:125" ht="13.2" x14ac:dyDescent="0.2"/>
    <row r="69" spans="123:125" ht="13.2" x14ac:dyDescent="0.2">
      <c r="DS69" s="290"/>
      <c r="DT69" s="290"/>
      <c r="DU69" s="29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0"/>
    </row>
    <row r="83" spans="116:125" ht="13.2" x14ac:dyDescent="0.2">
      <c r="DM83" s="290"/>
      <c r="DN83" s="290"/>
      <c r="DO83" s="290"/>
      <c r="DP83" s="290"/>
      <c r="DQ83" s="290"/>
      <c r="DR83" s="290"/>
      <c r="DS83" s="290"/>
      <c r="DT83" s="290"/>
      <c r="DU83" s="290"/>
    </row>
    <row r="84" spans="116:125" ht="13.2" x14ac:dyDescent="0.2"/>
    <row r="85" spans="116:125" ht="13.2" x14ac:dyDescent="0.2"/>
    <row r="86" spans="116:125" ht="13.2" x14ac:dyDescent="0.2"/>
    <row r="87" spans="116:125" ht="13.2" x14ac:dyDescent="0.2"/>
    <row r="88" spans="116:125" ht="13.2" x14ac:dyDescent="0.2">
      <c r="DU88" s="29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0"/>
      <c r="DT94" s="290"/>
      <c r="DU94" s="290"/>
    </row>
    <row r="95" spans="116:125" ht="13.5" customHeight="1" x14ac:dyDescent="0.2">
      <c r="DU95" s="29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0"/>
    </row>
    <row r="102" spans="124:125" ht="13.5" customHeight="1" x14ac:dyDescent="0.2"/>
    <row r="103" spans="124:125" ht="13.5" customHeight="1" x14ac:dyDescent="0.2"/>
    <row r="104" spans="124:125" ht="13.5" customHeight="1" x14ac:dyDescent="0.2">
      <c r="DT104" s="290"/>
      <c r="DU104" s="29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0" t="s">
        <v>551</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9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afTOMQcmWgEJ6eyp1EVlNMnPVZtKMhHbZa77VgCI+oX//uXFb+ABDcYMzt8x/ZcxnE03IWIQlgj8LJQt7uI3Q==" saltValue="RKmAlNtkgq18E474QYULf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EL132"/>
  <sheetViews>
    <sheetView showGridLines="0" zoomScaleNormal="100" zoomScaleSheetLayoutView="55" workbookViewId="0"/>
  </sheetViews>
  <sheetFormatPr defaultColWidth="0" defaultRowHeight="13.5" customHeight="1" zeroHeight="1" x14ac:dyDescent="0.2"/>
  <cols>
    <col min="1" max="125" width="2.44140625" style="291" customWidth="1"/>
    <col min="126" max="142" width="0" style="290" hidden="1" customWidth="1"/>
    <col min="143" max="16384" width="9" style="290" hidden="1"/>
  </cols>
  <sheetData>
    <row r="1" spans="1:125" ht="13.5" customHeight="1"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ht="13.2" x14ac:dyDescent="0.2">
      <c r="B2" s="290"/>
      <c r="T2" s="290"/>
    </row>
    <row r="3" spans="1:125"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0"/>
      <c r="G33" s="290"/>
      <c r="I33" s="290"/>
    </row>
    <row r="34" spans="2:125" ht="13.2" x14ac:dyDescent="0.2">
      <c r="C34" s="290"/>
      <c r="P34" s="290"/>
      <c r="R34" s="290"/>
      <c r="U34" s="290"/>
    </row>
    <row r="35" spans="2:125" ht="13.2" x14ac:dyDescent="0.2">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ht="13.2" x14ac:dyDescent="0.2">
      <c r="F36" s="290"/>
      <c r="H36" s="290"/>
      <c r="J36" s="290"/>
      <c r="K36" s="290"/>
      <c r="L36" s="290"/>
      <c r="M36" s="290"/>
      <c r="N36" s="290"/>
      <c r="O36" s="290"/>
      <c r="Q36" s="290"/>
      <c r="S36" s="290"/>
      <c r="V36" s="290"/>
    </row>
    <row r="37" spans="2:125" ht="13.2" x14ac:dyDescent="0.2"/>
    <row r="38" spans="2:125" ht="13.2" x14ac:dyDescent="0.2"/>
    <row r="39" spans="2:125" ht="13.2" x14ac:dyDescent="0.2"/>
    <row r="40" spans="2:125" ht="13.2" x14ac:dyDescent="0.2">
      <c r="U40" s="290"/>
    </row>
    <row r="41" spans="2:125" ht="13.2" x14ac:dyDescent="0.2">
      <c r="R41" s="290"/>
    </row>
    <row r="42" spans="2:125" ht="13.2" x14ac:dyDescent="0.2">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ht="13.2" x14ac:dyDescent="0.2">
      <c r="Q43" s="290"/>
      <c r="S43" s="290"/>
      <c r="V43" s="29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552</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dmmdNfse44u4HhZ7/RVek0GLiFJIOTJoG2IeaDmRjkRGPq3jQrulAI3fwioNGoVH3htQ1ghvZVShyu9+wNZc+g==" saltValue="oJKW1N81yzbpsomaE6yHP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tabColor theme="4" tint="0.39997558519241921"/>
    <pageSetUpPr fitToPage="1"/>
  </sheetPr>
  <dimension ref="B1:J53"/>
  <sheetViews>
    <sheetView showGridLines="0" zoomScale="80" zoomScaleNormal="8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2">
      <c r="B47" s="10"/>
      <c r="C47" s="1232" t="s">
        <v>3</v>
      </c>
      <c r="D47" s="1232"/>
      <c r="E47" s="1233"/>
      <c r="F47" s="11">
        <v>8.9700000000000006</v>
      </c>
      <c r="G47" s="12">
        <v>8.89</v>
      </c>
      <c r="H47" s="12">
        <v>9.81</v>
      </c>
      <c r="I47" s="12">
        <v>9.93</v>
      </c>
      <c r="J47" s="13">
        <v>8.42</v>
      </c>
    </row>
    <row r="48" spans="2:10" ht="57.75" customHeight="1" x14ac:dyDescent="0.2">
      <c r="B48" s="14"/>
      <c r="C48" s="1234" t="s">
        <v>4</v>
      </c>
      <c r="D48" s="1234"/>
      <c r="E48" s="1235"/>
      <c r="F48" s="15">
        <v>5.12</v>
      </c>
      <c r="G48" s="16">
        <v>8.36</v>
      </c>
      <c r="H48" s="16">
        <v>5.26</v>
      </c>
      <c r="I48" s="16">
        <v>4.03</v>
      </c>
      <c r="J48" s="17">
        <v>3.94</v>
      </c>
    </row>
    <row r="49" spans="2:10" ht="57.75" customHeight="1" thickBot="1" x14ac:dyDescent="0.25">
      <c r="B49" s="18"/>
      <c r="C49" s="1236" t="s">
        <v>5</v>
      </c>
      <c r="D49" s="1236"/>
      <c r="E49" s="1237"/>
      <c r="F49" s="19" t="s">
        <v>558</v>
      </c>
      <c r="G49" s="20">
        <v>3.29</v>
      </c>
      <c r="H49" s="20" t="s">
        <v>559</v>
      </c>
      <c r="I49" s="20" t="s">
        <v>560</v>
      </c>
      <c r="J49" s="21" t="s">
        <v>561</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L/JIbl13KLJ2UPZk5BFbufhOznLZrtDMkY8C64eaB3ZsP/VLLM3jn7eWkQVOxey2UM7/xX1Gh01qfFueP41l0w==" saltValue="OnezZaxjZpZtdz540t3e2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山梨県</cp:lastModifiedBy>
  <cp:lastPrinted>2020-03-10T04:47:08Z</cp:lastPrinted>
  <dcterms:created xsi:type="dcterms:W3CDTF">2020-02-10T03:48:32Z</dcterms:created>
  <dcterms:modified xsi:type="dcterms:W3CDTF">2020-08-28T07:02:12Z</dcterms:modified>
  <cp:category/>
</cp:coreProperties>
</file>