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笛吹市\"/>
    </mc:Choice>
  </mc:AlternateContent>
  <bookViews>
    <workbookView xWindow="0" yWindow="0" windowWidth="23040" windowHeight="9096" tabRatio="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l="1"/>
  <c r="AA23" i="12"/>
  <c r="V23" i="12"/>
  <c r="Q23"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<sst xmlns="http://schemas.openxmlformats.org/spreadsheetml/2006/main" count="1092" uniqueCount="609">
  <si>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</si>
  <si>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</si>
  <si>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</si>
  <si>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</si>
  <si>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</si>
  <si>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</si>
  <si>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</si>
  <si>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</si>
  <si>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</si>
  <si>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</si>
  <si>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</si>
  <si>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</si>
  <si>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</si>
  <si>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</si>
  <si>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</si>
  <si>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</si>
  <si>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</si>
  <si>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</si>
  <si>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</si>
  <si>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</si>
  <si>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</si>
  <si>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</si>
  <si>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</si>
  <si>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</si>
  <si>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</si>
  <si>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</si>
  <si>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</si>
  <si>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</si>
  <si>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</si>
  <si>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</si>
  <si>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</si>
  <si>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</si>
  <si>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</si>
  <si>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</si>
  <si>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</si>
  <si>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</si>
  <si>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</si>
  <si>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</si>
  <si>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</si>
  <si>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</si>
  <si>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</si>
  <si>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</si>
  <si>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</si>
  <si>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</si>
  <si>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</si>
  <si>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</si>
  <si>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</si>
  <si>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</si>
  <si>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</si>
  <si>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</si>
  <si>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</si>
  <si>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</si>
  <si>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</si>
  <si>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</si>
  <si>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</si>
  <si>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</si>
  <si>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</si>
  <si>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</si>
  <si>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</si>
  <si>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</si>
  <si>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</si>
  <si>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</si>
  <si>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</si>
  <si>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</si>
  <si>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</si>
  <si>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</si>
  <si>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</si>
  <si>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</si>
  <si>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</si>
  <si>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</si>
  <si>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</si>
  <si>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</si>
  <si>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</si>
  <si>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</si>
  <si>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</si>
  <si>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</si>
  <si>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</si>
  <si>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</si>
  <si>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</si>
  <si>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</si>
  <si>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</si>
  <si>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</si>
  <si>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</si>
  <si>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</si>
  <si>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</si>
  <si>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</si>
  <si>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</si>
  <si>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</si>
  <si>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</si>
  <si>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</si>
  <si>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</si>
  <si>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</si>
  <si>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</si>
  <si>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</si>
  <si>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</si>
  <si>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</si>
  <si>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</si>
  <si>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</si>
  <si>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</si>
  <si>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</si>
  <si>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</si>
  <si>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</si>
  <si>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</si>
  <si>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</si>
  <si>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</si>
  <si>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</si>
  <si>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</si>
  <si>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</si>
  <si>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</si>
  <si>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</si>
  <si>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</si>
  <si>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</si>
  <si>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</si>
  <si>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</si>
  <si>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</si>
  <si>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</si>
  <si>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</si>
  <si>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</si>
  <si>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</si>
  <si>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</si>
  <si>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</si>
  <si>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</si>
  <si>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</si>
  <si>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</si>
  <si>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</si>
  <si>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</si>
  <si>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</si>
  <si>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</si>
  <si>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</si>
  <si>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</si>
  <si>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</si>
  <si>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</si>
  <si>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</si>
  <si>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</si>
  <si>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</si>
  <si>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</si>
  <si>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</si>
  <si>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</si>
  <si>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</si>
  <si>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</si>
  <si>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</si>
  <si>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</si>
  <si>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</si>
  <si>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</si>
  <si>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</si>
  <si>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</si>
  <si>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</si>
  <si>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</si>
  <si>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</si>
  <si>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</si>
  <si>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</si>
  <si>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</si>
  <si>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</si>
  <si>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</si>
  <si>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</si>
  <si>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</si>
  <si>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</si>
  <si>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</si>
  <si>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</si>
  <si>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</si>
  <si>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</si>
  <si>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</si>
  <si>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</si>
  <si>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</si>
  <si>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</si>
  <si>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</si>
  <si>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</si>
  <si>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</si>
  <si>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</si>
  <si>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</si>
  <si>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</si>
  <si>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</si>
  <si>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</si>
  <si>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</si>
  <si>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</si>
  <si>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</si>
  <si>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</si>
  <si>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</si>
  <si>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</si>
  <si>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</si>
  <si>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</si>
  <si>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</si>
  <si>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</si>
  <si>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</si>
  <si>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</si>
  <si>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</si>
  <si>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</si>
  <si>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</si>
  <si>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</si>
  <si>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</si>
  <si>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</si>
  <si>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</si>
  <si>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</si>
  <si>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</si>
  <si>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</si>
  <si>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</si>
  <si>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</si>
  <si>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</si>
  <si>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</si>
  <si>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</si>
  <si>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</si>
  <si>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</si>
  <si>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</si>
  <si>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</si>
  <si>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</si>
  <si>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</si>
  <si>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</si>
  <si>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</si>
  <si>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</si>
  <si>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</si>
  <si>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</si>
  <si>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</si>
  <si>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</si>
  <si>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</si>
  <si>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</si>
  <si>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山梨県笛吹市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</si>
  <si>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</si>
  <si>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</si>
  <si>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</si>
  <si>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</si>
  <si>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</si>
  <si>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</si>
  <si>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</si>
  <si>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</si>
  <si>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</si>
  <si>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</si>
  <si>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</si>
  <si>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</si>
  <si>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</si>
  <si>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</si>
  <si>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</si>
  <si>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</si>
  <si>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</si>
  <si>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</si>
  <si>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</si>
  <si>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</si>
  <si>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</si>
  <si>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</si>
  <si>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</si>
  <si>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</si>
  <si>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</si>
  <si>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</si>
  <si>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</si>
  <si>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</si>
  <si>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</si>
  <si>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</si>
  <si>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</si>
  <si>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</si>
  <si>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</si>
  <si>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</si>
  <si>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</si>
  <si>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</si>
  <si>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</si>
  <si>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</si>
  <si>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</si>
  <si>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</si>
  <si>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</si>
  <si>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</si>
  <si>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</si>
  <si>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</si>
  <si>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</si>
  <si>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</si>
  <si>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</si>
  <si>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</si>
  <si>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</si>
  <si>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</si>
  <si>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</si>
  <si>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</si>
  <si>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</si>
  <si>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</si>
  <si>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</si>
  <si>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</si>
  <si>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</si>
  <si>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</si>
  <si>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</si>
  <si>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</si>
  <si>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</si>
  <si>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</si>
  <si>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</si>
  <si>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</si>
  <si>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</si>
  <si>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</si>
  <si>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</si>
  <si>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</si>
  <si>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</si>
  <si>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</si>
  <si>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</si>
  <si>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</si>
  <si>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</si>
  <si>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</si>
  <si>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</si>
  <si>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</si>
  <si>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</si>
  <si>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</si>
  <si>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</si>
  <si>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</si>
  <si>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</si>
  <si>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</si>
  <si>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</si>
  <si>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</si>
  <si>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</si>
  <si>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</si>
  <si>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</si>
  <si>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</si>
  <si>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</si>
  <si>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</si>
  <si>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</si>
  <si>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</si>
  <si>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</si>
  <si>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</si>
  <si>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</si>
  <si>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</si>
  <si>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</si>
  <si>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</si>
  <si>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</si>
  <si>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</si>
  <si>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</si>
  <si>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</si>
  <si>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</si>
  <si>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</si>
  <si>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</si>
  <si>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</si>
  <si>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</si>
  <si>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</si>
  <si>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</si>
  <si>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</si>
  <si>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</si>
  <si>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</si>
  <si>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</si>
  <si>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</si>
  <si>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</si>
  <si>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</si>
  <si>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</si>
  <si>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</si>
  <si>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</si>
  <si>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</si>
  <si>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</si>
  <si>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</si>
  <si>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</si>
  <si>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</si>
  <si>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</si>
  <si>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</si>
  <si>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</si>
  <si>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</si>
  <si>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</si>
  <si>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</si>
  <si>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</si>
  <si>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</si>
  <si>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</si>
  <si>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</si>
  <si>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</si>
  <si>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</si>
  <si>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</si>
  <si>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</si>
  <si>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</si>
  <si>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</si>
  <si>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</si>
  <si>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</si>
  <si>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</si>
  <si>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</si>
  <si>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</si>
  <si>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</si>
  <si>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</si>
  <si>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</si>
  <si>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山梨県笛吹市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</si>
  <si>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</si>
  <si>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</si>
  <si>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</si>
  <si>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</si>
  <si>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</si>
  <si>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</si>
  <si>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</si>
  <si>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</si>
  <si>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</si>
  <si>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</si>
  <si>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</si>
  <si>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</si>
  <si>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</si>
  <si>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</si>
  <si>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</si>
  <si>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</si>
  <si>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</si>
  <si>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</si>
  <si>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</si>
  <si>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</si>
  <si>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</si>
  <si>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</si>
  <si>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</si>
  <si>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</si>
  <si>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</si>
  <si>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</si>
  <si>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</si>
  <si>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</si>
  <si>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</si>
  <si>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</si>
  <si>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</si>
  <si>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</si>
  <si>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</si>
  <si>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</si>
  <si>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</si>
  <si>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</si>
  <si>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</si>
  <si>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</si>
  <si>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</si>
  <si>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</si>
  <si>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春日居地区温泉給湯事業会計</t>
    <phoneticPr fontId="5"/>
  </si>
  <si>
    <t>法適用企業</t>
    <phoneticPr fontId="5"/>
  </si>
  <si>
    <t>公共下水道事業会計</t>
    <phoneticPr fontId="5"/>
  </si>
  <si>
    <t>法適用企業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</si>
  <si>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</si>
  <si>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</si>
  <si>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</si>
  <si>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</si>
  <si>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</si>
  <si>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</si>
  <si>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</si>
  <si>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</si>
  <si>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</si>
  <si>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</si>
  <si>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</si>
  <si>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</si>
  <si>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</si>
  <si>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</si>
  <si>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</si>
  <si>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</si>
  <si>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</si>
  <si>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</si>
  <si>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</si>
  <si>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</si>
  <si>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</si>
  <si>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</si>
  <si>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</si>
  <si>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</si>
  <si>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</si>
  <si>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</si>
  <si>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</si>
  <si>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</si>
  <si>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</si>
  <si>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</si>
  <si>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</si>
  <si>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</si>
  <si>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</si>
  <si>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</si>
  <si>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</si>
  <si>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</si>
  <si>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</si>
  <si>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</si>
  <si>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</si>
  <si>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</si>
  <si>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</si>
  <si>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</si>
  <si>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</si>
  <si>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</si>
  <si>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</si>
  <si>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</si>
  <si>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</si>
  <si>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</si>
  <si>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</si>
  <si>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</si>
  <si>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</si>
  <si>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</si>
  <si>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</si>
  <si>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</si>
  <si>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</si>
  <si>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</si>
  <si>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</si>
  <si>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</si>
  <si>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</si>
  <si>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</si>
  <si>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</si>
  <si>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</si>
  <si>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</si>
  <si>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</si>
  <si>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</si>
  <si>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</si>
  <si>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</si>
  <si>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</si>
  <si>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</si>
  <si>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</si>
  <si>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</si>
  <si>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</si>
  <si>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</si>
  <si>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</si>
  <si>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</si>
  <si>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</si>
  <si>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</si>
  <si>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</si>
  <si>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</si>
  <si>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</si>
  <si>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</si>
  <si>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</si>
  <si>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</si>
  <si>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</si>
  <si>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</si>
  <si>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</si>
  <si>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</si>
  <si>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</si>
  <si>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</si>
  <si>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</si>
  <si>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</si>
  <si>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</si>
  <si>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</si>
  <si>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</si>
  <si>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</si>
  <si>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</si>
  <si>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</si>
  <si>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</si>
  <si>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</si>
  <si>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</si>
  <si>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</si>
  <si>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</si>
  <si>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</si>
  <si>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</si>
  <si>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</si>
  <si>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</si>
  <si>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</si>
  <si>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</si>
  <si>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</si>
  <si>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</si>
  <si>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</si>
  <si>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</si>
  <si>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</si>
  <si>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</si>
  <si>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</si>
  <si>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</si>
  <si>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</si>
  <si>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</si>
  <si>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</si>
  <si>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</si>
  <si>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</si>
  <si>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</si>
  <si>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</si>
  <si>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</si>
  <si>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</si>
  <si>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</si>
  <si>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</si>
  <si>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</si>
  <si>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</si>
  <si>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</si>
  <si>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</si>
  <si>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</si>
  <si>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</si>
  <si>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</si>
  <si>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</si>
  <si>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</si>
  <si>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</si>
  <si>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</si>
  <si>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</si>
  <si>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</si>
  <si>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</si>
  <si>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</si>
  <si>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</si>
  <si>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</si>
  <si>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</si>
  <si>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</si>
  <si>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0.38</t>
  </si>
  <si>
    <t>一般会計</t>
  </si>
  <si>
    <t>水道事業会計</t>
  </si>
  <si>
    <t>国民健康保険特別会計</t>
  </si>
  <si>
    <t>春日居地区温泉給湯事業会計</t>
  </si>
  <si>
    <t>介護保険特別会計</t>
  </si>
  <si>
    <t>公共下水道事業会計</t>
  </si>
  <si>
    <t>後期高齢者医療特別会計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</si>
  <si>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</si>
  <si>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</si>
  <si>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</si>
  <si>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</si>
  <si>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</si>
  <si>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</si>
  <si>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</si>
  <si>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</si>
  <si>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</si>
  <si>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</si>
  <si>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東八代広域行政事務組合</t>
  </si>
  <si>
    <t>東山梨行政事務組合</t>
  </si>
  <si>
    <t>釈迦堂遺跡博物館組合</t>
  </si>
  <si>
    <t>甲府・峡東ごみ処理施設事務組合</t>
  </si>
  <si>
    <t>峡東地域広域水道企業団</t>
  </si>
  <si>
    <t>山梨県市町村総合事務組合
（普通会計）</t>
  </si>
  <si>
    <t>山梨県市町村総合事務組合
（電子化事業及び会館管理・研修事業特別会計）</t>
  </si>
  <si>
    <t>山梨県市町村総合事務組合
（一般廃棄物最終処分場事業特別会計）</t>
  </si>
  <si>
    <t>山梨県市町村総合事務組合（入札参加資格審査事業費特別会計）</t>
    <rPh sb="13" eb="15">
      <t>ニュウサツ</t>
    </rPh>
    <rPh sb="15" eb="17">
      <t>サンカ</t>
    </rPh>
    <rPh sb="17" eb="19">
      <t>シカク</t>
    </rPh>
    <rPh sb="19" eb="21">
      <t>シンサ</t>
    </rPh>
    <rPh sb="21" eb="23">
      <t>ジギョウ</t>
    </rPh>
    <rPh sb="23" eb="24">
      <t>ヒ</t>
    </rPh>
    <phoneticPr fontId="2"/>
  </si>
  <si>
    <t>山梨県市町村総合事務組合
（交通災害共済事業特別会計）</t>
  </si>
  <si>
    <t>山梨県後期高齢者医療広域連合
（一般会計）</t>
  </si>
  <si>
    <t>山梨県後期高齢者医療広域連合
（後期高齢者医療特別会計）</t>
  </si>
  <si>
    <t>公益財団法人　ふえふき文化・スポーツ振興財団</t>
    <phoneticPr fontId="2"/>
  </si>
  <si>
    <t>-</t>
    <phoneticPr fontId="18"/>
  </si>
  <si>
    <t>法適用企業</t>
    <rPh sb="0" eb="1">
      <t>ホウ</t>
    </rPh>
    <rPh sb="1" eb="3">
      <t>テキヨウ</t>
    </rPh>
    <rPh sb="3" eb="5">
      <t>キギョウ</t>
    </rPh>
    <phoneticPr fontId="18"/>
  </si>
  <si>
    <t>-</t>
    <phoneticPr fontId="2"/>
  </si>
  <si>
    <t>-</t>
    <phoneticPr fontId="2"/>
  </si>
  <si>
    <t>-</t>
    <phoneticPr fontId="2"/>
  </si>
  <si>
    <t>-</t>
    <phoneticPr fontId="2"/>
  </si>
  <si>
    <t>笛吹市公共施設整備等基金</t>
    <rPh sb="0" eb="3">
      <t>フエフキシ</t>
    </rPh>
    <rPh sb="3" eb="5">
      <t>コウキョウ</t>
    </rPh>
    <rPh sb="5" eb="7">
      <t>シセツ</t>
    </rPh>
    <rPh sb="7" eb="9">
      <t>セイビ</t>
    </rPh>
    <rPh sb="9" eb="10">
      <t>トウ</t>
    </rPh>
    <rPh sb="10" eb="12">
      <t>キキン</t>
    </rPh>
    <phoneticPr fontId="2"/>
  </si>
  <si>
    <t>笛吹市地域振興基金</t>
    <rPh sb="0" eb="3">
      <t>フエフキシ</t>
    </rPh>
    <rPh sb="3" eb="5">
      <t>チイキ</t>
    </rPh>
    <rPh sb="5" eb="7">
      <t>シンコウ</t>
    </rPh>
    <rPh sb="7" eb="9">
      <t>キキン</t>
    </rPh>
    <phoneticPr fontId="2"/>
  </si>
  <si>
    <t>笛吹市地域福祉基金</t>
    <rPh sb="0" eb="3">
      <t>フエフキシ</t>
    </rPh>
    <rPh sb="3" eb="5">
      <t>チイキ</t>
    </rPh>
    <rPh sb="5" eb="7">
      <t>フクシ</t>
    </rPh>
    <rPh sb="7" eb="9">
      <t>キキン</t>
    </rPh>
    <phoneticPr fontId="2"/>
  </si>
  <si>
    <t>笛吹市観光施設整備基金</t>
    <rPh sb="0" eb="3">
      <t>フエフキシ</t>
    </rPh>
    <rPh sb="3" eb="5">
      <t>カンコウ</t>
    </rPh>
    <rPh sb="5" eb="7">
      <t>シセツ</t>
    </rPh>
    <rPh sb="7" eb="9">
      <t>セイビ</t>
    </rPh>
    <rPh sb="9" eb="11">
      <t>キキン</t>
    </rPh>
    <phoneticPr fontId="2"/>
  </si>
  <si>
    <t>笛吹市まちづくり基金</t>
    <rPh sb="0" eb="3">
      <t>フエフキシ</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</si>
  <si>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</si>
  <si>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</si>
  <si>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</si>
  <si>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</si>
  <si>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</si>
  <si>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</si>
  <si>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</si>
  <si>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</si>
  <si>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</si>
  <si>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</si>
  <si>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将来負担比率及び有形固定資産減価償却率ともに類似団体と比べ高い状況が続いている。
有形固定資産減価償却率が65％を超えているため、今後の施設更新に伴う負担率の増加が想定される。将来負担の増加を抑制するためにも、施設の廃止や複合化を図りながら計画的な施設整備を行う必要がある。
将来負担比率は平成30年度において大きく減少しているが、下水道事業会計における資本費平準化債の借り入れを行ったことで、公営企業債等繰入見込額が大きく減少したことが主な要因である。</t>
    <phoneticPr fontId="5"/>
  </si>
  <si>
    <t>将来負担比率及び実質公債費率ともに減少傾向にある。
公共施設の老朽化が進んでいることから、今後の施設更新に伴い借入が必要となれば、双方の比率が増加する可能性はある。</t>
    <rPh sb="0" eb="2">
      <t>ショウライ</t>
    </rPh>
    <rPh sb="2" eb="4">
      <t>フタン</t>
    </rPh>
    <rPh sb="4" eb="6">
      <t>ヒリツ</t>
    </rPh>
    <rPh sb="6" eb="7">
      <t>オヨ</t>
    </rPh>
    <rPh sb="8" eb="10">
      <t>ジッシツ</t>
    </rPh>
    <rPh sb="10" eb="13">
      <t>コウサイヒ</t>
    </rPh>
    <rPh sb="13" eb="14">
      <t>リツ</t>
    </rPh>
    <rPh sb="17" eb="19">
      <t>ゲンショウ</t>
    </rPh>
    <rPh sb="19" eb="21">
      <t>ケイコウ</t>
    </rPh>
    <rPh sb="26" eb="28">
      <t>コウキョウ</t>
    </rPh>
    <rPh sb="28" eb="30">
      <t>シセツ</t>
    </rPh>
    <rPh sb="31" eb="34">
      <t>ロウキュウカ</t>
    </rPh>
    <rPh sb="35" eb="36">
      <t>スス</t>
    </rPh>
    <rPh sb="45" eb="47">
      <t>コンゴ</t>
    </rPh>
    <rPh sb="48" eb="50">
      <t>シセツ</t>
    </rPh>
    <rPh sb="50" eb="52">
      <t>コウシン</t>
    </rPh>
    <rPh sb="53" eb="54">
      <t>トモナ</t>
    </rPh>
    <rPh sb="55" eb="57">
      <t>カリイレ</t>
    </rPh>
    <rPh sb="58" eb="60">
      <t>ヒツヨウ</t>
    </rPh>
    <rPh sb="65" eb="67">
      <t>ソウホウ</t>
    </rPh>
    <rPh sb="68" eb="70">
      <t>ヒリツ</t>
    </rPh>
    <rPh sb="71" eb="73">
      <t>ゾウカ</t>
    </rPh>
    <rPh sb="75" eb="78">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</si>
</sst>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AB4A-421D-93F6-BD61DDF092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105217</c:v>
                </c:pt>
                <c:pt idx="1">
                  <c:v>86585</c:v>
                </c:pt>
                <c:pt idx="2">
                  <c:v>61638</c:v>
                </c:pt>
                <c:pt idx="3">
                  <c:v>55444</c:v>
                </c:pt>
                <c:pt idx="4">
                  <c:v>62145</c:v>
                </c:pt>
              </c:numCache>
            </c:numRef>
          </c:val>
          <c:smooth val="0"/>
          <c:extLst>
            <c:ext xmlns:c16="http://schemas.microsoft.com/office/drawing/2014/chart" uri="{C3380CC4-5D6E-409C-BE32-E72D297353CC}">
              <c16:uniqueId val="{00000001-AB4A-421D-93F6-BD61DDF092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8.64</c:v>
                </c:pt>
                <c:pt idx="1">
                  <c:v>7.48</c:v>
                </c:pt>
                <c:pt idx="2">
                  <c:v>7.82</c:v>
                </c:pt>
                <c:pt idx="3">
                  <c:v>8.65</c:v>
                </c:pt>
                <c:pt idx="4">
                  <c:v>8.39</c:v>
                </c:pt>
              </c:numCache>
            </c:numRef>
          </c:val>
          <c:extLst>
            <c:ext xmlns:c16="http://schemas.microsoft.com/office/drawing/2014/chart" uri="{C3380CC4-5D6E-409C-BE32-E72D297353CC}">
              <c16:uniqueId val="{00000000-A99A-41FA-8C49-F2DE4636E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14.36</c:v>
                </c:pt>
                <c:pt idx="1">
                  <c:v>19.25</c:v>
                </c:pt>
                <c:pt idx="2">
                  <c:v>19.809999999999999</c:v>
                </c:pt>
                <c:pt idx="3">
                  <c:v>20.059999999999999</c:v>
                </c:pt>
                <c:pt idx="4">
                  <c:v>20.399999999999999</c:v>
                </c:pt>
              </c:numCache>
            </c:numRef>
          </c:val>
          <c:extLst>
            <c:ext xmlns:c16="http://schemas.microsoft.com/office/drawing/2014/chart" uri="{C3380CC4-5D6E-409C-BE32-E72D297353CC}">
              <c16:uniqueId val="{00000001-A99A-41FA-8C49-F2DE4636EB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3.69</c:v>
                </c:pt>
                <c:pt idx="2">
                  <c:v>0.45</c:v>
                </c:pt>
                <c:pt idx="3">
                  <c:v>0.75</c:v>
                </c:pt>
                <c:pt idx="4">
                  <c:v>-0.38</c:v>
                </c:pt>
              </c:numCache>
            </c:numRef>
          </c:val>
          <c:smooth val="0"/>
          <c:extLst>
            <c:ext xmlns:c16="http://schemas.microsoft.com/office/drawing/2014/chart" uri="{C3380CC4-5D6E-409C-BE32-E72D297353CC}">
              <c16:uniqueId val="{00000002-A99A-41FA-8C49-F2DE4636EB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0.61</c:v>
                </c:pt>
                <c:pt idx="2">
                  <c:v>#N/A</c:v>
                </c:pt>
                <c:pt idx="3">
                  <c:v>0.56000000000000005</c:v>
                </c:pt>
                <c:pt idx="4">
                  <c:v>#N/A</c:v>
                </c:pt>
                <c:pt idx="5">
                  <c:v>0.06</c:v>
                </c:pt>
                <c:pt idx="6">
                  <c:v>#N/A</c:v>
                </c:pt>
                <c:pt idx="7">
                  <c:v>0.09</c:v>
                </c:pt>
                <c:pt idx="8">
                  <c:v>#N/A</c:v>
                </c:pt>
                <c:pt idx="9">
                  <c:v>7.0000000000000007E-2</c:v>
                </c:pt>
              </c:numCache>
            </c:numRef>
          </c:val>
          <c:extLst>
            <c:ext xmlns:c16="http://schemas.microsoft.com/office/drawing/2014/chart" uri="{C3380CC4-5D6E-409C-BE32-E72D297353CC}">
              <c16:uniqueId val="{00000000-6693-4ABC-9A9D-A7DAAC7A0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93-4ABC-9A9D-A7DAAC7A080D}"/>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0.02</c:v>
                </c:pt>
                <c:pt idx="8">
                  <c:v>#N/A</c:v>
                </c:pt>
                <c:pt idx="9">
                  <c:v>0.05</c:v>
                </c:pt>
              </c:numCache>
            </c:numRef>
          </c:val>
          <c:extLst>
            <c:ext xmlns:c16="http://schemas.microsoft.com/office/drawing/2014/chart" uri="{C3380CC4-5D6E-409C-BE32-E72D297353CC}">
              <c16:uniqueId val="{00000002-6693-4ABC-9A9D-A7DAAC7A080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0.04</c:v>
                </c:pt>
                <c:pt idx="8">
                  <c:v>#N/A</c:v>
                </c:pt>
                <c:pt idx="9">
                  <c:v>0.28999999999999998</c:v>
                </c:pt>
              </c:numCache>
            </c:numRef>
          </c:val>
          <c:extLst>
            <c:ext xmlns:c16="http://schemas.microsoft.com/office/drawing/2014/chart" uri="{C3380CC4-5D6E-409C-BE32-E72D297353CC}">
              <c16:uniqueId val="{00000003-6693-4ABC-9A9D-A7DAAC7A080D}"/>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0.84</c:v>
                </c:pt>
                <c:pt idx="6">
                  <c:v>#N/A</c:v>
                </c:pt>
                <c:pt idx="7">
                  <c:v>1.08</c:v>
                </c:pt>
                <c:pt idx="8">
                  <c:v>#N/A</c:v>
                </c:pt>
                <c:pt idx="9">
                  <c:v>1.56</c:v>
                </c:pt>
              </c:numCache>
            </c:numRef>
          </c:val>
          <c:extLst>
            <c:ext xmlns:c16="http://schemas.microsoft.com/office/drawing/2014/chart" uri="{C3380CC4-5D6E-409C-BE32-E72D297353CC}">
              <c16:uniqueId val="{00000004-6693-4ABC-9A9D-A7DAAC7A080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0.31</c:v>
                </c:pt>
                <c:pt idx="4">
                  <c:v>#N/A</c:v>
                </c:pt>
                <c:pt idx="5">
                  <c:v>0.86</c:v>
                </c:pt>
                <c:pt idx="6">
                  <c:v>#N/A</c:v>
                </c:pt>
                <c:pt idx="7">
                  <c:v>1.2</c:v>
                </c:pt>
                <c:pt idx="8">
                  <c:v>#N/A</c:v>
                </c:pt>
                <c:pt idx="9">
                  <c:v>1.8</c:v>
                </c:pt>
              </c:numCache>
            </c:numRef>
          </c:val>
          <c:extLst>
            <c:ext xmlns:c16="http://schemas.microsoft.com/office/drawing/2014/chart" uri="{C3380CC4-5D6E-409C-BE32-E72D297353CC}">
              <c16:uniqueId val="{00000005-6693-4ABC-9A9D-A7DAAC7A080D}"/>
            </c:ext>
          </c:extLst>
        </c:ser>
        <c:ser>
          <c:idx val="6"/>
          <c:order val="6"/>
          <c:tx>
            <c:strRef>
              <c:f>データシート!$A$33</c:f>
              <c:strCache>
                <c:ptCount val="1"/>
                <c:pt idx="0">
                  <c:v>春日居地区温泉給湯事業会計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1.48</c:v>
                </c:pt>
                <c:pt idx="2">
                  <c:v>#N/A</c:v>
                </c:pt>
                <c:pt idx="3">
                  <c:v>1.56</c:v>
                </c:pt>
                <c:pt idx="4">
                  <c:v>#N/A</c:v>
                </c:pt>
                <c:pt idx="5">
                  <c:v>1.69</c:v>
                </c:pt>
                <c:pt idx="6">
                  <c:v>#N/A</c:v>
                </c:pt>
                <c:pt idx="7">
                  <c:v>1.86</c:v>
                </c:pt>
                <c:pt idx="8">
                  <c:v>#N/A</c:v>
                </c:pt>
                <c:pt idx="9">
                  <c:v>1.97</c:v>
                </c:pt>
              </c:numCache>
            </c:numRef>
          </c:val>
          <c:extLst>
            <c:ext xmlns:c16="http://schemas.microsoft.com/office/drawing/2014/chart" uri="{C3380CC4-5D6E-409C-BE32-E72D297353CC}">
              <c16:uniqueId val="{00000006-6693-4ABC-9A9D-A7DAAC7A08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0.86</c:v>
                </c:pt>
                <c:pt idx="4">
                  <c:v>#N/A</c:v>
                </c:pt>
                <c:pt idx="5">
                  <c:v>1.76</c:v>
                </c:pt>
                <c:pt idx="6">
                  <c:v>#N/A</c:v>
                </c:pt>
                <c:pt idx="7">
                  <c:v>2.59</c:v>
                </c:pt>
                <c:pt idx="8">
                  <c:v>#N/A</c:v>
                </c:pt>
                <c:pt idx="9">
                  <c:v>3.45</c:v>
                </c:pt>
              </c:numCache>
            </c:numRef>
          </c:val>
          <c:extLst>
            <c:ext xmlns:c16="http://schemas.microsoft.com/office/drawing/2014/chart" uri="{C3380CC4-5D6E-409C-BE32-E72D297353CC}">
              <c16:uniqueId val="{00000007-6693-4ABC-9A9D-A7DAAC7A08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3.92</c:v>
                </c:pt>
                <c:pt idx="2">
                  <c:v>#N/A</c:v>
                </c:pt>
                <c:pt idx="3">
                  <c:v>3.86</c:v>
                </c:pt>
                <c:pt idx="4">
                  <c:v>#N/A</c:v>
                </c:pt>
                <c:pt idx="5">
                  <c:v>3.55</c:v>
                </c:pt>
                <c:pt idx="6">
                  <c:v>#N/A</c:v>
                </c:pt>
                <c:pt idx="7">
                  <c:v>3.28</c:v>
                </c:pt>
                <c:pt idx="8">
                  <c:v>#N/A</c:v>
                </c:pt>
                <c:pt idx="9">
                  <c:v>3.9</c:v>
                </c:pt>
              </c:numCache>
            </c:numRef>
          </c:val>
          <c:extLst>
            <c:ext xmlns:c16="http://schemas.microsoft.com/office/drawing/2014/chart" uri="{C3380CC4-5D6E-409C-BE32-E72D297353CC}">
              <c16:uniqueId val="{00000008-6693-4ABC-9A9D-A7DAAC7A08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8.6300000000000008</c:v>
                </c:pt>
                <c:pt idx="2">
                  <c:v>#N/A</c:v>
                </c:pt>
                <c:pt idx="3">
                  <c:v>7.47</c:v>
                </c:pt>
                <c:pt idx="4">
                  <c:v>#N/A</c:v>
                </c:pt>
                <c:pt idx="5">
                  <c:v>7.81</c:v>
                </c:pt>
                <c:pt idx="6">
                  <c:v>#N/A</c:v>
                </c:pt>
                <c:pt idx="7">
                  <c:v>8.6</c:v>
                </c:pt>
                <c:pt idx="8">
                  <c:v>#N/A</c:v>
                </c:pt>
                <c:pt idx="9">
                  <c:v>8.36</c:v>
                </c:pt>
              </c:numCache>
            </c:numRef>
          </c:val>
          <c:extLst>
            <c:ext xmlns:c16="http://schemas.microsoft.com/office/drawing/2014/chart" uri="{C3380CC4-5D6E-409C-BE32-E72D297353CC}">
              <c16:uniqueId val="{00000009-6693-4ABC-9A9D-A7DAAC7A08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3913</c:v>
                </c:pt>
                <c:pt idx="5">
                  <c:v>3996</c:v>
                </c:pt>
                <c:pt idx="8">
                  <c:v>4061</c:v>
                </c:pt>
                <c:pt idx="11">
                  <c:v>4038</c:v>
                </c:pt>
                <c:pt idx="14">
                  <c:v>3828</c:v>
                </c:pt>
              </c:numCache>
            </c:numRef>
          </c:val>
          <c:extLst>
            <c:ext xmlns:c16="http://schemas.microsoft.com/office/drawing/2014/chart" uri="{C3380CC4-5D6E-409C-BE32-E72D297353CC}">
              <c16:uniqueId val="{00000000-2D38-4D31-B508-BD6A31C6D6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38-4D31-B508-BD6A31C6D6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20</c:v>
                </c:pt>
                <c:pt idx="6">
                  <c:v>18</c:v>
                </c:pt>
                <c:pt idx="9">
                  <c:v>14</c:v>
                </c:pt>
                <c:pt idx="12">
                  <c:v>10</c:v>
                </c:pt>
              </c:numCache>
            </c:numRef>
          </c:val>
          <c:extLst>
            <c:ext xmlns:c16="http://schemas.microsoft.com/office/drawing/2014/chart" uri="{C3380CC4-5D6E-409C-BE32-E72D297353CC}">
              <c16:uniqueId val="{00000002-2D38-4D31-B508-BD6A31C6D6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12</c:v>
                </c:pt>
                <c:pt idx="9">
                  <c:v>12</c:v>
                </c:pt>
                <c:pt idx="12">
                  <c:v>12</c:v>
                </c:pt>
              </c:numCache>
            </c:numRef>
          </c:val>
          <c:extLst>
            <c:ext xmlns:c16="http://schemas.microsoft.com/office/drawing/2014/chart" uri="{C3380CC4-5D6E-409C-BE32-E72D297353CC}">
              <c16:uniqueId val="{00000003-2D38-4D31-B508-BD6A31C6D6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1804</c:v>
                </c:pt>
                <c:pt idx="3">
                  <c:v>1752</c:v>
                </c:pt>
                <c:pt idx="6">
                  <c:v>1628</c:v>
                </c:pt>
                <c:pt idx="9">
                  <c:v>1604</c:v>
                </c:pt>
                <c:pt idx="12">
                  <c:v>1101</c:v>
                </c:pt>
              </c:numCache>
            </c:numRef>
          </c:val>
          <c:extLst>
            <c:ext xmlns:c16="http://schemas.microsoft.com/office/drawing/2014/chart" uri="{C3380CC4-5D6E-409C-BE32-E72D297353CC}">
              <c16:uniqueId val="{00000004-2D38-4D31-B508-BD6A31C6D6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38-4D31-B508-BD6A31C6D6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38-4D31-B508-BD6A31C6D6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4241</c:v>
                </c:pt>
                <c:pt idx="3">
                  <c:v>4341</c:v>
                </c:pt>
                <c:pt idx="6">
                  <c:v>4485</c:v>
                </c:pt>
                <c:pt idx="9">
                  <c:v>4405</c:v>
                </c:pt>
                <c:pt idx="12">
                  <c:v>4300</c:v>
                </c:pt>
              </c:numCache>
            </c:numRef>
          </c:val>
          <c:extLst>
            <c:ext xmlns:c16="http://schemas.microsoft.com/office/drawing/2014/chart" uri="{C3380CC4-5D6E-409C-BE32-E72D297353CC}">
              <c16:uniqueId val="{00000007-2D38-4D31-B508-BD6A31C6D6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2169</c:v>
                </c:pt>
                <c:pt idx="2">
                  <c:v>#N/A</c:v>
                </c:pt>
                <c:pt idx="3">
                  <c:v>#N/A</c:v>
                </c:pt>
                <c:pt idx="4">
                  <c:v>2130</c:v>
                </c:pt>
                <c:pt idx="5">
                  <c:v>#N/A</c:v>
                </c:pt>
                <c:pt idx="6">
                  <c:v>#N/A</c:v>
                </c:pt>
                <c:pt idx="7">
                  <c:v>2082</c:v>
                </c:pt>
                <c:pt idx="8">
                  <c:v>#N/A</c:v>
                </c:pt>
                <c:pt idx="9">
                  <c:v>#N/A</c:v>
                </c:pt>
                <c:pt idx="10">
                  <c:v>1997</c:v>
                </c:pt>
                <c:pt idx="11">
                  <c:v>#N/A</c:v>
                </c:pt>
                <c:pt idx="12">
                  <c:v>#N/A</c:v>
                </c:pt>
                <c:pt idx="13">
                  <c:v>1595</c:v>
                </c:pt>
                <c:pt idx="14">
                  <c:v>#N/A</c:v>
                </c:pt>
              </c:numCache>
            </c:numRef>
          </c:val>
          <c:smooth val="0"/>
          <c:extLst>
            <c:ext xmlns:c16="http://schemas.microsoft.com/office/drawing/2014/chart" uri="{C3380CC4-5D6E-409C-BE32-E72D297353CC}">
              <c16:uniqueId val="{00000008-2D38-4D31-B508-BD6A31C6D6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41985</c:v>
                </c:pt>
                <c:pt idx="5">
                  <c:v>43151</c:v>
                </c:pt>
                <c:pt idx="8">
                  <c:v>42695</c:v>
                </c:pt>
                <c:pt idx="11">
                  <c:v>41873</c:v>
                </c:pt>
                <c:pt idx="14">
                  <c:v>41363</c:v>
                </c:pt>
              </c:numCache>
            </c:numRef>
          </c:val>
          <c:extLst>
            <c:ext xmlns:c16="http://schemas.microsoft.com/office/drawing/2014/chart" uri="{C3380CC4-5D6E-409C-BE32-E72D297353CC}">
              <c16:uniqueId val="{00000000-75E0-484B-B89C-3B244C34F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297</c:v>
                </c:pt>
                <c:pt idx="5">
                  <c:v>251</c:v>
                </c:pt>
                <c:pt idx="8">
                  <c:v>240</c:v>
                </c:pt>
                <c:pt idx="11">
                  <c:v>303</c:v>
                </c:pt>
                <c:pt idx="14">
                  <c:v>476</c:v>
                </c:pt>
              </c:numCache>
            </c:numRef>
          </c:val>
          <c:extLst>
            <c:ext xmlns:c16="http://schemas.microsoft.com/office/drawing/2014/chart" uri="{C3380CC4-5D6E-409C-BE32-E72D297353CC}">
              <c16:uniqueId val="{00000001-75E0-484B-B89C-3B244C34F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12217</c:v>
                </c:pt>
                <c:pt idx="5">
                  <c:v>12868</c:v>
                </c:pt>
                <c:pt idx="8">
                  <c:v>13032</c:v>
                </c:pt>
                <c:pt idx="11">
                  <c:v>12607</c:v>
                </c:pt>
                <c:pt idx="14">
                  <c:v>13419</c:v>
                </c:pt>
              </c:numCache>
            </c:numRef>
          </c:val>
          <c:extLst>
            <c:ext xmlns:c16="http://schemas.microsoft.com/office/drawing/2014/chart" uri="{C3380CC4-5D6E-409C-BE32-E72D297353CC}">
              <c16:uniqueId val="{00000002-75E0-484B-B89C-3B244C34F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0-484B-B89C-3B244C34F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0-484B-B89C-3B244C34F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c:v>
                </c:pt>
                <c:pt idx="3">
                  <c:v>14</c:v>
                </c:pt>
                <c:pt idx="6">
                  <c:v>10</c:v>
                </c:pt>
                <c:pt idx="9">
                  <c:v>8</c:v>
                </c:pt>
                <c:pt idx="12">
                  <c:v>4</c:v>
                </c:pt>
              </c:numCache>
            </c:numRef>
          </c:val>
          <c:extLst>
            <c:ext xmlns:c16="http://schemas.microsoft.com/office/drawing/2014/chart" uri="{C3380CC4-5D6E-409C-BE32-E72D297353CC}">
              <c16:uniqueId val="{00000005-75E0-484B-B89C-3B244C34F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4878</c:v>
                </c:pt>
                <c:pt idx="3">
                  <c:v>5099</c:v>
                </c:pt>
                <c:pt idx="6">
                  <c:v>4901</c:v>
                </c:pt>
                <c:pt idx="9">
                  <c:v>5048</c:v>
                </c:pt>
                <c:pt idx="12">
                  <c:v>4835</c:v>
                </c:pt>
              </c:numCache>
            </c:numRef>
          </c:val>
          <c:extLst>
            <c:ext xmlns:c16="http://schemas.microsoft.com/office/drawing/2014/chart" uri="{C3380CC4-5D6E-409C-BE32-E72D297353CC}">
              <c16:uniqueId val="{00000006-75E0-484B-B89C-3B244C34F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127</c:v>
                </c:pt>
                <c:pt idx="3">
                  <c:v>122</c:v>
                </c:pt>
                <c:pt idx="6">
                  <c:v>140</c:v>
                </c:pt>
                <c:pt idx="9">
                  <c:v>167</c:v>
                </c:pt>
                <c:pt idx="12">
                  <c:v>214</c:v>
                </c:pt>
              </c:numCache>
            </c:numRef>
          </c:val>
          <c:extLst>
            <c:ext xmlns:c16="http://schemas.microsoft.com/office/drawing/2014/chart" uri="{C3380CC4-5D6E-409C-BE32-E72D297353CC}">
              <c16:uniqueId val="{00000007-75E0-484B-B89C-3B244C34F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19576</c:v>
                </c:pt>
                <c:pt idx="3">
                  <c:v>18726</c:v>
                </c:pt>
                <c:pt idx="6">
                  <c:v>17387</c:v>
                </c:pt>
                <c:pt idx="9">
                  <c:v>16219</c:v>
                </c:pt>
                <c:pt idx="12">
                  <c:v>13960</c:v>
                </c:pt>
              </c:numCache>
            </c:numRef>
          </c:val>
          <c:extLst>
            <c:ext xmlns:c16="http://schemas.microsoft.com/office/drawing/2014/chart" uri="{C3380CC4-5D6E-409C-BE32-E72D297353CC}">
              <c16:uniqueId val="{00000008-75E0-484B-B89C-3B244C34F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1087</c:v>
                </c:pt>
                <c:pt idx="3">
                  <c:v>1029</c:v>
                </c:pt>
                <c:pt idx="6">
                  <c:v>970</c:v>
                </c:pt>
                <c:pt idx="9">
                  <c:v>911</c:v>
                </c:pt>
                <c:pt idx="12">
                  <c:v>852</c:v>
                </c:pt>
              </c:numCache>
            </c:numRef>
          </c:val>
          <c:extLst>
            <c:ext xmlns:c16="http://schemas.microsoft.com/office/drawing/2014/chart" uri="{C3380CC4-5D6E-409C-BE32-E72D297353CC}">
              <c16:uniqueId val="{00000009-75E0-484B-B89C-3B244C34F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42168</c:v>
                </c:pt>
                <c:pt idx="3">
                  <c:v>43916</c:v>
                </c:pt>
                <c:pt idx="6">
                  <c:v>43734</c:v>
                </c:pt>
                <c:pt idx="9">
                  <c:v>42953</c:v>
                </c:pt>
                <c:pt idx="12">
                  <c:v>42773</c:v>
                </c:pt>
              </c:numCache>
            </c:numRef>
          </c:val>
          <c:extLst>
            <c:ext xmlns:c16="http://schemas.microsoft.com/office/drawing/2014/chart" uri="{C3380CC4-5D6E-409C-BE32-E72D297353CC}">
              <c16:uniqueId val="{0000000A-75E0-484B-B89C-3B244C34F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13354</c:v>
                </c:pt>
                <c:pt idx="2">
                  <c:v>#N/A</c:v>
                </c:pt>
                <c:pt idx="3">
                  <c:v>#N/A</c:v>
                </c:pt>
                <c:pt idx="4">
                  <c:v>12634</c:v>
                </c:pt>
                <c:pt idx="5">
                  <c:v>#N/A</c:v>
                </c:pt>
                <c:pt idx="6">
                  <c:v>#N/A</c:v>
                </c:pt>
                <c:pt idx="7">
                  <c:v>11174</c:v>
                </c:pt>
                <c:pt idx="8">
                  <c:v>#N/A</c:v>
                </c:pt>
                <c:pt idx="9">
                  <c:v>#N/A</c:v>
                </c:pt>
                <c:pt idx="10">
                  <c:v>10523</c:v>
                </c:pt>
                <c:pt idx="11">
                  <c:v>#N/A</c:v>
                </c:pt>
                <c:pt idx="12">
                  <c:v>#N/A</c:v>
                </c:pt>
                <c:pt idx="13">
                  <c:v>7380</c:v>
                </c:pt>
                <c:pt idx="14">
                  <c:v>#N/A</c:v>
                </c:pt>
              </c:numCache>
            </c:numRef>
          </c:val>
          <c:smooth val="0"/>
          <c:extLst>
            <c:ext xmlns:c16="http://schemas.microsoft.com/office/drawing/2014/chart" uri="{C3380CC4-5D6E-409C-BE32-E72D297353CC}">
              <c16:uniqueId val="{0000000B-75E0-484B-B89C-3B244C34F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3939</c:v>
                </c:pt>
                <c:pt idx="1">
                  <c:v>3941</c:v>
                </c:pt>
                <c:pt idx="2">
                  <c:v>3945</c:v>
                </c:pt>
              </c:numCache>
            </c:numRef>
          </c:val>
          <c:extLst>
            <c:ext xmlns:c16="http://schemas.microsoft.com/office/drawing/2014/chart" uri="{C3380CC4-5D6E-409C-BE32-E72D297353CC}">
              <c16:uniqueId val="{00000000-C739-412E-AF29-8CEB64A34C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1790</c:v>
                </c:pt>
                <c:pt idx="1">
                  <c:v>1791</c:v>
                </c:pt>
                <c:pt idx="2">
                  <c:v>1791</c:v>
                </c:pt>
              </c:numCache>
            </c:numRef>
          </c:val>
          <c:extLst>
            <c:ext xmlns:c16="http://schemas.microsoft.com/office/drawing/2014/chart" uri="{C3380CC4-5D6E-409C-BE32-E72D297353CC}">
              <c16:uniqueId val="{00000001-C739-412E-AF29-8CEB64A34C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10769</c:v>
                </c:pt>
                <c:pt idx="1">
                  <c:v>10753</c:v>
                </c:pt>
                <c:pt idx="2">
                  <c:v>11536</c:v>
                </c:pt>
              </c:numCache>
            </c:numRef>
          </c:val>
          <c:extLst>
            <c:ext xmlns:c16="http://schemas.microsoft.com/office/drawing/2014/chart" uri="{C3380CC4-5D6E-409C-BE32-E72D297353CC}">
              <c16:uniqueId val="{00000002-C739-412E-AF29-8CEB64A34C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{A77497C8-B4AA-42BF-8BEB-26771E80AC75}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77-4036-87FC-40FC26DB34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{10357C2C-4A09-4BA5-A69F-8CEED7270803}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77-4036-87FC-40FC26DB34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{C51E5586-90AB-4899-80E6-DDC15DEEAD71}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77-4036-87FC-40FC26DB34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{66D6D148-8A9C-4FA8-97D5-745DCE2B614D}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77-4036-87FC-40FC26DB34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{A7C345C0-CC13-4E46-9108-B914632F4896}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77-4036-87FC-40FC26DB349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{C0E43C3D-68F6-4608-8F09-22CFBA068D96}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77-4036-87FC-40FC26DB349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{AC3E7137-6057-4D26-AD23-CFDB81B81AC5}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77-4036-87FC-40FC26DB349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{203C663C-BF9A-4770-ABBB-74D1D49DAA84}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77-4036-87FC-40FC26DB349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{A6784108-DE71-4B20-A242-7B649310BEA5}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77-4036-87FC-40FC26DB34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60.9</c:v>
                </c:pt>
                <c:pt idx="24">
                  <c:v>64.099999999999994</c:v>
                </c:pt>
                <c:pt idx="32">
                  <c:v>65.099999999999994</c:v>
                </c:pt>
              </c:numCache>
            </c:numRef>
          </c:xVal>
          <c:yVal>
            <c:numRef>
              <c:f>公会計指標分析・財政指標組合せ分析表!$BP$51:$DC$51</c:f>
              <c:numCache>
                <c:formatCode>#,##0.0;"▲ "#,##0.0</c:formatCode>
                <c:ptCount val="40"/>
                <c:pt idx="8">
                  <c:v>77.599999999999994</c:v>
                </c:pt>
                <c:pt idx="16">
                  <c:v>70.400000000000006</c:v>
                </c:pt>
                <c:pt idx="24">
                  <c:v>67.2</c:v>
                </c:pt>
                <c:pt idx="32">
                  <c:v>47.4</c:v>
                </c:pt>
              </c:numCache>
            </c:numRef>
          </c:yVal>
          <c:smooth val="0"/>
          <c:extLst>
            <c:ext xmlns:c16="http://schemas.microsoft.com/office/drawing/2014/chart" uri="{C3380CC4-5D6E-409C-BE32-E72D297353CC}">
              <c16:uniqueId val="{00000009-C777-4036-87FC-40FC26DB34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{2A0B6426-DE32-4E1F-AD97-E74F2BA4A912}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77-4036-87FC-40FC26DB34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{06B071BE-F366-4437-A1A3-F804F34331EC}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77-4036-87FC-40FC26DB34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{95609186-2A60-4FA8-B8D4-78145C209390}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77-4036-87FC-40FC26DB34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{5F25708F-C5F1-461B-BABA-C3B13123F050}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77-4036-87FC-40FC26DB34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{EE5875A5-A0F3-498D-8C3E-4C8F0ED04CD2}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77-4036-87FC-40FC26DB349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{912F18A4-5B10-4740-BBAC-3B72914DC910}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77-4036-87FC-40FC26DB349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{BA6AF31D-ED14-435E-A5D6-DDF4C3AEE77F}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77-4036-87FC-40FC26DB349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{491A0CB9-03B2-4821-A3E5-88DB43EEBFCF}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77-4036-87FC-40FC26DB349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{38FFC806-9EB2-4DBD-B82D-3011E16CE1C8}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77-4036-87FC-40FC26DB3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C777-4036-87FC-40FC26DB3495}"/>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{FAA60850-0643-4608-B720-81880B5F64A5}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793-4B7B-9EFD-20A6B28B95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{5134A7B1-85C3-4EFD-8467-F8686FB9AAD2}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93-4B7B-9EFD-20A6B28B95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{114A94B1-20B3-4AB7-93FE-186F8D79ACD0}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93-4B7B-9EFD-20A6B28B95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{E4175CAB-B60F-441E-8A7F-726FE5158D90}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93-4B7B-9EFD-20A6B28B95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{EB51EA50-FB50-4DEF-B164-164DF4E96711}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93-4B7B-9EFD-20A6B28B951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{C4D03292-174A-4705-B3EC-5F23F1EFCB02}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793-4B7B-9EFD-20A6B28B9518}"/>
                </c:ext>
              </c:extLst>
            </c:dLbl>
            <c:dLbl>
              <c:idx val="16"/>
              <c:layout>
                <c:manualLayout>
                  <c:x val="-3.051878291015369E-2"/>
                  <c:y val="-6.426025767394774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{537D3D58-608F-40DB-8836-6967DD765A37}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793-4B7B-9EFD-20A6B28B9518}"/>
                </c:ext>
              </c:extLst>
            </c:dLbl>
            <c:dLbl>
              <c:idx val="24"/>
              <c:layout>
                <c:manualLayout>
                  <c:x val="-3.2877200328067707E-2"/>
                  <c:y val="-6.057303650164017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{D4CB1780-17D6-409B-B07C-F1A4F15EA5F1}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793-4B7B-9EFD-20A6B28B951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{41C669C6-2AAB-4FFB-A442-AAA5E383B3E5}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793-4B7B-9EFD-20A6B28B95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13.4</c:v>
                </c:pt>
                <c:pt idx="16">
                  <c:v>13.1</c:v>
                </c:pt>
                <c:pt idx="24">
                  <c:v>12.9</c:v>
                </c:pt>
                <c:pt idx="32">
                  <c:v>12</c:v>
                </c:pt>
              </c:numCache>
            </c:numRef>
          </c:xVal>
          <c:yVal>
            <c:numRef>
              <c:f>公会計指標分析・財政指標組合せ分析表!$BP$73:$DC$73</c:f>
              <c:numCache>
                <c:formatCode>#,##0.0;"▲ "#,##0.0</c:formatCode>
                <c:ptCount val="40"/>
                <c:pt idx="0">
                  <c:v>81.5</c:v>
                </c:pt>
                <c:pt idx="8">
                  <c:v>77.599999999999994</c:v>
                </c:pt>
                <c:pt idx="16">
                  <c:v>70.400000000000006</c:v>
                </c:pt>
                <c:pt idx="24">
                  <c:v>67.2</c:v>
                </c:pt>
                <c:pt idx="32">
                  <c:v>47.4</c:v>
                </c:pt>
              </c:numCache>
            </c:numRef>
          </c:yVal>
          <c:smooth val="0"/>
          <c:extLst>
            <c:ext xmlns:c16="http://schemas.microsoft.com/office/drawing/2014/chart" uri="{C3380CC4-5D6E-409C-BE32-E72D297353CC}">
              <c16:uniqueId val="{00000009-C793-4B7B-9EFD-20A6B28B95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{1C8DCBFC-32F9-415F-B498-DE17E3119DE0}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793-4B7B-9EFD-20A6B28B95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{0E8A29C0-304F-49CA-BB25-4E1487A28998}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93-4B7B-9EFD-20A6B28B95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{DCDF4384-9284-4D93-A0CC-1279E71AA92E}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93-4B7B-9EFD-20A6B28B95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{FEE06676-32F6-48A4-9AAB-3F36EF9A6579}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93-4B7B-9EFD-20A6B28B95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{AF1ED8FC-B08D-4730-BC10-296DDAB31D94}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93-4B7B-9EFD-20A6B28B951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{45A8AB8D-629D-4813-A6E1-761B1AE926A3}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793-4B7B-9EFD-20A6B28B9518}"/>
                </c:ext>
              </c:extLst>
            </c:dLbl>
            <c:dLbl>
              <c:idx val="16"/>
              <c:layout>
                <c:manualLayout>
                  <c:x val="-3.051878291015355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{D540A0F5-B597-4B8C-AD4B-5901D75CF6FB}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793-4B7B-9EFD-20A6B28B9518}"/>
                </c:ext>
              </c:extLst>
            </c:dLbl>
            <c:dLbl>
              <c:idx val="24"/>
              <c:layout>
                <c:manualLayout>
                  <c:x val="-3.287720032806774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{D3044AB0-D033-47BE-AFE1-638C958A86D1}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793-4B7B-9EFD-20A6B28B951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{7B07C669-C68F-467E-AA7A-82E9315218EA}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793-4B7B-9EFD-20A6B28B95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C793-4B7B-9EFD-20A6B28B9518}"/>
            </c:ext>
          </c:extLst>
        </c:ser>
        <c:dLbls>
          <c:showLegendKey val="0"/>
          <c:showVal val="1"/>
          <c:showCatName val="0"/>
          <c:showSerName val="0"/>
          <c:showPercent val="0"/>
          <c:showBubbleSize val="0"/>
        </c:dLbls>
        <c:axId val="84219776"/>
        <c:axId val="84234240"/>
      </c:scatterChart>
      <c:valAx>
        <c:axId val="84219776"/>
        <c:scaling>
          <c:orientation val="minMax"/>
          <c:max val="14.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昨年と同じ数値であり、下落し続けていた状況が改善したと言える。</a:t>
          </a:r>
        </a:p>
        <a:p>
          <a:r>
            <a:rPr kumimoji="1" lang="ja-JP" altLang="en-US" sz="1300">
              <a:latin typeface="ＭＳ Ｐゴシック" panose="020B0600070205080204" pitchFamily="50" charset="-128"/>
              <a:ea typeface="ＭＳ Ｐゴシック" panose="020B0600070205080204" pitchFamily="50" charset="-128"/>
            </a:rPr>
            <a:t>税収においては、固定資産税が評価替えにより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％減少したものの市民税が納税義務者の増加により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％増加したため、市税として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％の増加となった。若干の回復傾向が見られる。</a:t>
          </a:r>
        </a:p>
        <a:p>
          <a:r>
            <a:rPr kumimoji="1" lang="ja-JP" altLang="en-US" sz="1300">
              <a:latin typeface="ＭＳ Ｐゴシック" panose="020B0600070205080204" pitchFamily="50" charset="-128"/>
              <a:ea typeface="ＭＳ Ｐゴシック" panose="020B0600070205080204" pitchFamily="50" charset="-128"/>
            </a:rPr>
            <a:t>市税収納率は、前年度より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ポイント上昇し、過去最高であった昨年の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％を超え</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％となったが、他自治体と比較するとまだ低い水準である。更なる収納率向上に努め、自己財源の確保及び財政基盤の強化を図る。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ポイント上昇となり、若干の硬直化となったが、類似団体より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歳出において、人件費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％減、扶助費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％減、公債費</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％減と、毎年経常的に支出される経費がそれぞれ下落したのに対し、経常一般財源である歳入、地方交付税が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％減となったことが大きく影響している。</a:t>
          </a:r>
        </a:p>
        <a:p>
          <a:r>
            <a:rPr kumimoji="1" lang="ja-JP" altLang="en-US" sz="1300">
              <a:latin typeface="ＭＳ Ｐゴシック" panose="020B0600070205080204" pitchFamily="50" charset="-128"/>
              <a:ea typeface="ＭＳ Ｐゴシック" panose="020B0600070205080204" pitchFamily="50" charset="-128"/>
            </a:rPr>
            <a:t>今後もより一層の行政改革を推進し財政の弾力化に努める。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108796</xdr:rowOff>
    </xdr:to>
    <xdr:cxnSp macro="">
      <xdr:nvCxnSpPr>
        <xdr:cNvPr id="132" name="直線コネクタ 131"/>
        <xdr:cNvCxnSpPr/>
      </xdr:nvCxnSpPr>
      <xdr:spPr>
        <a:xfrm>
          <a:off x="4114800" y="1070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64</xdr:row>
      <xdr:rowOff>23283</xdr:rowOff>
    </xdr:to>
    <xdr:cxnSp macro="">
      <xdr:nvCxnSpPr>
        <xdr:cNvPr id="135" name="直線コネクタ 134"/>
        <xdr:cNvCxnSpPr/>
      </xdr:nvCxnSpPr>
      <xdr:spPr>
        <a:xfrm flipV="1">
          <a:off x="3225800" y="107065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64</xdr:row>
      <xdr:rowOff>23283</xdr:rowOff>
    </xdr:to>
    <xdr:cxnSp macro="">
      <xdr:nvCxnSpPr>
        <xdr:cNvPr id="138" name="直線コネクタ 137"/>
        <xdr:cNvCxnSpPr/>
      </xdr:nvCxnSpPr>
      <xdr:spPr>
        <a:xfrm>
          <a:off x="2336800" y="107145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84667</xdr:rowOff>
    </xdr:to>
    <xdr:cxnSp macro="">
      <xdr:nvCxnSpPr>
        <xdr:cNvPr id="141" name="直線コネクタ 140"/>
        <xdr:cNvCxnSpPr/>
      </xdr:nvCxnSpPr>
      <xdr:spPr>
        <a:xfrm>
          <a:off x="1447800" y="1066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4" name="テキスト ボックス 153"/>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58" name="テキスト ボックス 157"/>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人件費は昨年から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％減といずれも減少した。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したため減少し、物件費は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八代御所保育所が民営化したことにより、指定管理料が減少したことが影響している。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今後も行政改革を推進し、人件費・物件費の減少に努める。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67621</xdr:rowOff>
    </xdr:from>
    <xdr:to>
      <xdr:col>23</xdr:col>
      <xdr:colOff>133350</xdr:colOff>
      <xdr:row>82</xdr:row>
      <xdr:rowOff>68742</xdr:rowOff>
    </xdr:to>
    <xdr:cxnSp macro="">
      <xdr:nvCxnSpPr>
        <xdr:cNvPr id="193" name="直線コネクタ 192"/>
        <xdr:cNvCxnSpPr/>
      </xdr:nvCxnSpPr>
      <xdr:spPr>
        <a:xfrm flipV="1">
          <a:off x="4114800" y="14126521"/>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68742</xdr:rowOff>
    </xdr:from>
    <xdr:to>
      <xdr:col>19</xdr:col>
      <xdr:colOff>133350</xdr:colOff>
      <xdr:row>82</xdr:row>
      <xdr:rowOff>75788</xdr:rowOff>
    </xdr:to>
    <xdr:cxnSp macro="">
      <xdr:nvCxnSpPr>
        <xdr:cNvPr id="196" name="直線コネクタ 195"/>
        <xdr:cNvCxnSpPr/>
      </xdr:nvCxnSpPr>
      <xdr:spPr>
        <a:xfrm flipV="1">
          <a:off x="3225800" y="14127642"/>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75788</xdr:rowOff>
    </xdr:from>
    <xdr:to>
      <xdr:col>15</xdr:col>
      <xdr:colOff>82550</xdr:colOff>
      <xdr:row>82</xdr:row>
      <xdr:rowOff>79541</xdr:rowOff>
    </xdr:to>
    <xdr:cxnSp macro="">
      <xdr:nvCxnSpPr>
        <xdr:cNvPr id="199" name="直線コネクタ 198"/>
        <xdr:cNvCxnSpPr/>
      </xdr:nvCxnSpPr>
      <xdr:spPr>
        <a:xfrm flipV="1">
          <a:off x="2336800" y="14134688"/>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62351</xdr:rowOff>
    </xdr:from>
    <xdr:to>
      <xdr:col>11</xdr:col>
      <xdr:colOff>31750</xdr:colOff>
      <xdr:row>82</xdr:row>
      <xdr:rowOff>79541</xdr:rowOff>
    </xdr:to>
    <xdr:cxnSp macro="">
      <xdr:nvCxnSpPr>
        <xdr:cNvPr id="202" name="直線コネクタ 201"/>
        <xdr:cNvCxnSpPr/>
      </xdr:nvCxnSpPr>
      <xdr:spPr>
        <a:xfrm>
          <a:off x="1447800" y="14121251"/>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16821</xdr:rowOff>
    </xdr:from>
    <xdr:to>
      <xdr:col>23</xdr:col>
      <xdr:colOff>184150</xdr:colOff>
      <xdr:row>82</xdr:row>
      <xdr:rowOff>118421</xdr:rowOff>
    </xdr:to>
    <xdr:sp macro="" textlink="">
      <xdr:nvSpPr>
        <xdr:cNvPr id="212" name="楕円 211"/>
        <xdr:cNvSpPr/>
      </xdr:nvSpPr>
      <xdr:spPr>
        <a:xfrm>
          <a:off x="4902200" y="140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33348</xdr:rowOff>
    </xdr:from>
    <xdr:ext cx="762000" cy="259045"/>
    <xdr:sp macro="" textlink="">
      <xdr:nvSpPr>
        <xdr:cNvPr id="213" name="人件費・物件費等の状況該当値テキスト"/>
        <xdr:cNvSpPr txBox="1"/>
      </xdr:nvSpPr>
      <xdr:spPr>
        <a:xfrm>
          <a:off x="5041900" y="1392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17942</xdr:rowOff>
    </xdr:from>
    <xdr:to>
      <xdr:col>19</xdr:col>
      <xdr:colOff>184150</xdr:colOff>
      <xdr:row>82</xdr:row>
      <xdr:rowOff>119542</xdr:rowOff>
    </xdr:to>
    <xdr:sp macro="" textlink="">
      <xdr:nvSpPr>
        <xdr:cNvPr id="214" name="楕円 213"/>
        <xdr:cNvSpPr/>
      </xdr:nvSpPr>
      <xdr:spPr>
        <a:xfrm>
          <a:off x="4064000" y="14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129719</xdr:rowOff>
    </xdr:from>
    <xdr:ext cx="736600" cy="259045"/>
    <xdr:sp macro="" textlink="">
      <xdr:nvSpPr>
        <xdr:cNvPr id="215" name="テキスト ボックス 214"/>
        <xdr:cNvSpPr txBox="1"/>
      </xdr:nvSpPr>
      <xdr:spPr>
        <a:xfrm>
          <a:off x="3733800" y="1384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24988</xdr:rowOff>
    </xdr:from>
    <xdr:to>
      <xdr:col>15</xdr:col>
      <xdr:colOff>133350</xdr:colOff>
      <xdr:row>82</xdr:row>
      <xdr:rowOff>126588</xdr:rowOff>
    </xdr:to>
    <xdr:sp macro="" textlink="">
      <xdr:nvSpPr>
        <xdr:cNvPr id="216" name="楕円 215"/>
        <xdr:cNvSpPr/>
      </xdr:nvSpPr>
      <xdr:spPr>
        <a:xfrm>
          <a:off x="3175000" y="140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136765</xdr:rowOff>
    </xdr:from>
    <xdr:ext cx="762000" cy="259045"/>
    <xdr:sp macro="" textlink="">
      <xdr:nvSpPr>
        <xdr:cNvPr id="217" name="テキスト ボックス 216"/>
        <xdr:cNvSpPr txBox="1"/>
      </xdr:nvSpPr>
      <xdr:spPr>
        <a:xfrm>
          <a:off x="2844800" y="1385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28741</xdr:rowOff>
    </xdr:from>
    <xdr:to>
      <xdr:col>11</xdr:col>
      <xdr:colOff>82550</xdr:colOff>
      <xdr:row>82</xdr:row>
      <xdr:rowOff>130341</xdr:rowOff>
    </xdr:to>
    <xdr:sp macro="" textlink="">
      <xdr:nvSpPr>
        <xdr:cNvPr id="218" name="楕円 217"/>
        <xdr:cNvSpPr/>
      </xdr:nvSpPr>
      <xdr:spPr>
        <a:xfrm>
          <a:off x="2286000" y="140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140518</xdr:rowOff>
    </xdr:from>
    <xdr:ext cx="762000" cy="259045"/>
    <xdr:sp macro="" textlink="">
      <xdr:nvSpPr>
        <xdr:cNvPr id="219" name="テキスト ボックス 218"/>
        <xdr:cNvSpPr txBox="1"/>
      </xdr:nvSpPr>
      <xdr:spPr>
        <a:xfrm>
          <a:off x="1955800" y="138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11551</xdr:rowOff>
    </xdr:from>
    <xdr:to>
      <xdr:col>7</xdr:col>
      <xdr:colOff>31750</xdr:colOff>
      <xdr:row>82</xdr:row>
      <xdr:rowOff>113151</xdr:rowOff>
    </xdr:to>
    <xdr:sp macro="" textlink="">
      <xdr:nvSpPr>
        <xdr:cNvPr id="220" name="楕円 219"/>
        <xdr:cNvSpPr/>
      </xdr:nvSpPr>
      <xdr:spPr>
        <a:xfrm>
          <a:off x="1397000" y="140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97928</xdr:rowOff>
    </xdr:from>
    <xdr:ext cx="762000" cy="259045"/>
    <xdr:sp macro="" textlink="">
      <xdr:nvSpPr>
        <xdr:cNvPr id="221" name="テキスト ボックス 220"/>
        <xdr:cNvSpPr txBox="1"/>
      </xdr:nvSpPr>
      <xdr:spPr>
        <a:xfrm>
          <a:off x="1066800" y="1415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職員構成の変動により昨年度より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低下し、おおむね類似団体と同程度の指数となっている。</a:t>
          </a: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今後も、級別職員数割合について昇格試験の厳格な運用や高齢層の昇給抑制措置などを検討していくなかで、より一層の給与の適正化に努める。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47978</xdr:rowOff>
    </xdr:to>
    <xdr:cxnSp macro="">
      <xdr:nvCxnSpPr>
        <xdr:cNvPr id="255" name="直線コネクタ 254"/>
        <xdr:cNvCxnSpPr/>
      </xdr:nvCxnSpPr>
      <xdr:spPr>
        <a:xfrm flipV="1">
          <a:off x="16179800" y="147658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155222</xdr:rowOff>
    </xdr:to>
    <xdr:cxnSp macro="">
      <xdr:nvCxnSpPr>
        <xdr:cNvPr id="258" name="直線コネクタ 257"/>
        <xdr:cNvCxnSpPr/>
      </xdr:nvCxnSpPr>
      <xdr:spPr>
        <a:xfrm flipV="1">
          <a:off x="15290800" y="1479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155222</xdr:rowOff>
    </xdr:to>
    <xdr:cxnSp macro="">
      <xdr:nvCxnSpPr>
        <xdr:cNvPr id="261" name="直線コネクタ 260"/>
        <xdr:cNvCxnSpPr/>
      </xdr:nvCxnSpPr>
      <xdr:spPr>
        <a:xfrm>
          <a:off x="14401800" y="1477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4" name="直線コネクタ 263"/>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5"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6" name="楕円 275"/>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77" name="テキスト ボックス 276"/>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8" name="楕円 277"/>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9" name="テキスト ボックス 278"/>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1" name="テキスト ボックス 280"/>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3" name="テキスト ボックス 28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人当たり職員数は、類似団体内平均値より</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人少ない。</a:t>
          </a:r>
        </a:p>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次笛吹市定員適正化計画（計画期間：平成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年度）に基づき職員数の削減を実施し、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％）の削減を実現した。</a:t>
          </a:r>
        </a:p>
        <a:p>
          <a:r>
            <a:rPr kumimoji="1" lang="ja-JP" altLang="en-US" sz="1300">
              <a:latin typeface="ＭＳ Ｐゴシック" panose="020B0600070205080204" pitchFamily="50" charset="-128"/>
              <a:ea typeface="ＭＳ Ｐゴシック" panose="020B0600070205080204" pitchFamily="50" charset="-128"/>
            </a:rPr>
            <a:t>今後も厳しい財政状況下にあり、第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次笛吹市定員適正化計画において今後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％）の削減を目標とし、多様化する行政ニーズに的確に対応できる組織体制を整備しながら、職員数を計画的に削減していく。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61</xdr:row>
      <xdr:rowOff>4475</xdr:rowOff>
    </xdr:to>
    <xdr:cxnSp macro="">
      <xdr:nvCxnSpPr>
        <xdr:cNvPr id="320" name="直線コネクタ 319"/>
        <xdr:cNvCxnSpPr/>
      </xdr:nvCxnSpPr>
      <xdr:spPr>
        <a:xfrm flipV="1">
          <a:off x="16179800" y="1045028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14817</xdr:rowOff>
    </xdr:to>
    <xdr:cxnSp macro="">
      <xdr:nvCxnSpPr>
        <xdr:cNvPr id="323" name="直線コネクタ 322"/>
        <xdr:cNvCxnSpPr/>
      </xdr:nvCxnSpPr>
      <xdr:spPr>
        <a:xfrm flipV="1">
          <a:off x="15290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17114</xdr:rowOff>
    </xdr:to>
    <xdr:cxnSp macro="">
      <xdr:nvCxnSpPr>
        <xdr:cNvPr id="326" name="直線コネクタ 325"/>
        <xdr:cNvCxnSpPr/>
      </xdr:nvCxnSpPr>
      <xdr:spPr>
        <a:xfrm flipV="1">
          <a:off x="14401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17114</xdr:rowOff>
    </xdr:from>
    <xdr:to>
      <xdr:col>68</xdr:col>
      <xdr:colOff>152400</xdr:colOff>
      <xdr:row>61</xdr:row>
      <xdr:rowOff>32052</xdr:rowOff>
    </xdr:to>
    <xdr:cxnSp macro="">
      <xdr:nvCxnSpPr>
        <xdr:cNvPr id="329" name="直線コネクタ 328"/>
        <xdr:cNvCxnSpPr/>
      </xdr:nvCxnSpPr>
      <xdr:spPr>
        <a:xfrm flipV="1">
          <a:off x="13512800" y="1047556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39" name="楕円 338"/>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0" name="定員管理の状況該当値テキスト"/>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1" name="楕円 340"/>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65452</xdr:rowOff>
    </xdr:from>
    <xdr:ext cx="736600" cy="259045"/>
    <xdr:sp macro="" textlink="">
      <xdr:nvSpPr>
        <xdr:cNvPr id="342" name="テキスト ボックス 341"/>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3" name="楕円 342"/>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4" name="テキスト ボックス 34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137764</xdr:rowOff>
    </xdr:from>
    <xdr:to>
      <xdr:col>68</xdr:col>
      <xdr:colOff>203200</xdr:colOff>
      <xdr:row>61</xdr:row>
      <xdr:rowOff>67914</xdr:rowOff>
    </xdr:to>
    <xdr:sp macro="" textlink="">
      <xdr:nvSpPr>
        <xdr:cNvPr id="345" name="楕円 344"/>
        <xdr:cNvSpPr/>
      </xdr:nvSpPr>
      <xdr:spPr>
        <a:xfrm>
          <a:off x="14351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78091</xdr:rowOff>
    </xdr:from>
    <xdr:ext cx="762000" cy="259045"/>
    <xdr:sp macro="" textlink="">
      <xdr:nvSpPr>
        <xdr:cNvPr id="346" name="テキスト ボックス 345"/>
        <xdr:cNvSpPr txBox="1"/>
      </xdr:nvSpPr>
      <xdr:spPr>
        <a:xfrm>
          <a:off x="14020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152702</xdr:rowOff>
    </xdr:from>
    <xdr:to>
      <xdr:col>64</xdr:col>
      <xdr:colOff>152400</xdr:colOff>
      <xdr:row>61</xdr:row>
      <xdr:rowOff>82852</xdr:rowOff>
    </xdr:to>
    <xdr:sp macro="" textlink="">
      <xdr:nvSpPr>
        <xdr:cNvPr id="347" name="楕円 346"/>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67629</xdr:rowOff>
    </xdr:from>
    <xdr:ext cx="762000" cy="259045"/>
    <xdr:sp macro="" textlink="">
      <xdr:nvSpPr>
        <xdr:cNvPr id="348" name="テキスト ボックス 347"/>
        <xdr:cNvSpPr txBox="1"/>
      </xdr:nvSpPr>
      <xdr:spPr>
        <a:xfrm>
          <a:off x="13131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過去５年、毎年減少傾向にあり、去年から０．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臨時財政対策債の元利償還金が増加した反面、臨時地方道路整備事業債や一般公共事業債、地方総合整備事業債などがそれぞれ減少したことが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事業の適切性を見極め、低利で有利な資金調達に努めていく。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133858</xdr:rowOff>
    </xdr:to>
    <xdr:cxnSp macro="">
      <xdr:nvCxnSpPr>
        <xdr:cNvPr id="380" name="直線コネクタ 379"/>
        <xdr:cNvCxnSpPr/>
      </xdr:nvCxnSpPr>
      <xdr:spPr>
        <a:xfrm flipV="1">
          <a:off x="16179800" y="74193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43</xdr:row>
      <xdr:rowOff>153162</xdr:rowOff>
    </xdr:to>
    <xdr:cxnSp macro="">
      <xdr:nvCxnSpPr>
        <xdr:cNvPr id="383" name="直線コネクタ 382"/>
        <xdr:cNvCxnSpPr/>
      </xdr:nvCxnSpPr>
      <xdr:spPr>
        <a:xfrm flipV="1">
          <a:off x="15290800" y="75062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10668</xdr:rowOff>
    </xdr:to>
    <xdr:cxnSp macro="">
      <xdr:nvCxnSpPr>
        <xdr:cNvPr id="386" name="直線コネクタ 385"/>
        <xdr:cNvCxnSpPr/>
      </xdr:nvCxnSpPr>
      <xdr:spPr>
        <a:xfrm flipV="1">
          <a:off x="14401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49276</xdr:rowOff>
    </xdr:to>
    <xdr:cxnSp macro="">
      <xdr:nvCxnSpPr>
        <xdr:cNvPr id="389" name="直線コネクタ 388"/>
        <xdr:cNvCxnSpPr/>
      </xdr:nvCxnSpPr>
      <xdr:spPr>
        <a:xfrm flipV="1">
          <a:off x="13512800" y="75544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9" name="楕円 398"/>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0"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3" name="楕円 402"/>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4" name="テキスト ボックス 403"/>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ポイントと大きく減少し、過去５年で最低の数値となった。</a:t>
          </a:r>
        </a:p>
        <a:p>
          <a:r>
            <a:rPr kumimoji="1" lang="ja-JP" altLang="en-US" sz="1300">
              <a:latin typeface="ＭＳ Ｐゴシック" panose="020B0600070205080204" pitchFamily="50" charset="-128"/>
              <a:ea typeface="ＭＳ Ｐゴシック" panose="020B0600070205080204" pitchFamily="50" charset="-128"/>
            </a:rPr>
            <a:t>これは、公営企業債等繰入金見込額の大幅な減少により、将来負担額が減少したことや、公共施設整備等基金等の充当可能基金の増加等により、充当可能財源等が増額となり、分子部分の大幅な減少となったことから、将来負担比率の減少に繋がった。公営企業債等繰入金が減少した主な理由は、下水道事業会計において資本費平準化債の借入を行ったことで一般会計からの繰出額が減少したことが要因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17</xdr:row>
      <xdr:rowOff>170724</xdr:rowOff>
    </xdr:to>
    <xdr:cxnSp macro="">
      <xdr:nvCxnSpPr>
        <xdr:cNvPr id="444" name="直線コネクタ 443"/>
        <xdr:cNvCxnSpPr/>
      </xdr:nvCxnSpPr>
      <xdr:spPr>
        <a:xfrm flipV="1">
          <a:off x="16179800" y="2857863"/>
          <a:ext cx="8382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170724</xdr:rowOff>
    </xdr:from>
    <xdr:to>
      <xdr:col>77</xdr:col>
      <xdr:colOff>44450</xdr:colOff>
      <xdr:row>18</xdr:row>
      <xdr:rowOff>36044</xdr:rowOff>
    </xdr:to>
    <xdr:cxnSp macro="">
      <xdr:nvCxnSpPr>
        <xdr:cNvPr id="447" name="直線コネクタ 446"/>
        <xdr:cNvCxnSpPr/>
      </xdr:nvCxnSpPr>
      <xdr:spPr>
        <a:xfrm flipV="1">
          <a:off x="15290800" y="308537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36044</xdr:rowOff>
    </xdr:from>
    <xdr:to>
      <xdr:col>72</xdr:col>
      <xdr:colOff>203200</xdr:colOff>
      <xdr:row>18</xdr:row>
      <xdr:rowOff>118775</xdr:rowOff>
    </xdr:to>
    <xdr:cxnSp macro="">
      <xdr:nvCxnSpPr>
        <xdr:cNvPr id="450" name="直線コネクタ 449"/>
        <xdr:cNvCxnSpPr/>
      </xdr:nvCxnSpPr>
      <xdr:spPr>
        <a:xfrm flipV="1">
          <a:off x="14401800" y="312214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118775</xdr:rowOff>
    </xdr:from>
    <xdr:to>
      <xdr:col>68</xdr:col>
      <xdr:colOff>152400</xdr:colOff>
      <xdr:row>18</xdr:row>
      <xdr:rowOff>163588</xdr:rowOff>
    </xdr:to>
    <xdr:cxnSp macro="">
      <xdr:nvCxnSpPr>
        <xdr:cNvPr id="453" name="直線コネクタ 452"/>
        <xdr:cNvCxnSpPr/>
      </xdr:nvCxnSpPr>
      <xdr:spPr>
        <a:xfrm flipV="1">
          <a:off x="13512800" y="32048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63" name="楕円 462"/>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64" name="将来負担の状況該当値テキスト"/>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119924</xdr:rowOff>
    </xdr:from>
    <xdr:to>
      <xdr:col>77</xdr:col>
      <xdr:colOff>95250</xdr:colOff>
      <xdr:row>18</xdr:row>
      <xdr:rowOff>50074</xdr:rowOff>
    </xdr:to>
    <xdr:sp macro="" textlink="">
      <xdr:nvSpPr>
        <xdr:cNvPr id="465" name="楕円 464"/>
        <xdr:cNvSpPr/>
      </xdr:nvSpPr>
      <xdr:spPr>
        <a:xfrm>
          <a:off x="16129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34851</xdr:rowOff>
    </xdr:from>
    <xdr:ext cx="736600" cy="259045"/>
    <xdr:sp macro="" textlink="">
      <xdr:nvSpPr>
        <xdr:cNvPr id="466" name="テキスト ボックス 465"/>
        <xdr:cNvSpPr txBox="1"/>
      </xdr:nvSpPr>
      <xdr:spPr>
        <a:xfrm>
          <a:off x="15798800" y="312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156694</xdr:rowOff>
    </xdr:from>
    <xdr:to>
      <xdr:col>73</xdr:col>
      <xdr:colOff>44450</xdr:colOff>
      <xdr:row>18</xdr:row>
      <xdr:rowOff>86844</xdr:rowOff>
    </xdr:to>
    <xdr:sp macro="" textlink="">
      <xdr:nvSpPr>
        <xdr:cNvPr id="467" name="楕円 466"/>
        <xdr:cNvSpPr/>
      </xdr:nvSpPr>
      <xdr:spPr>
        <a:xfrm>
          <a:off x="15240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71621</xdr:rowOff>
    </xdr:from>
    <xdr:ext cx="762000" cy="259045"/>
    <xdr:sp macro="" textlink="">
      <xdr:nvSpPr>
        <xdr:cNvPr id="468" name="テキスト ボックス 467"/>
        <xdr:cNvSpPr txBox="1"/>
      </xdr:nvSpPr>
      <xdr:spPr>
        <a:xfrm>
          <a:off x="14909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67975</xdr:rowOff>
    </xdr:from>
    <xdr:to>
      <xdr:col>68</xdr:col>
      <xdr:colOff>203200</xdr:colOff>
      <xdr:row>18</xdr:row>
      <xdr:rowOff>169575</xdr:rowOff>
    </xdr:to>
    <xdr:sp macro="" textlink="">
      <xdr:nvSpPr>
        <xdr:cNvPr id="469" name="楕円 468"/>
        <xdr:cNvSpPr/>
      </xdr:nvSpPr>
      <xdr:spPr>
        <a:xfrm>
          <a:off x="14351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154352</xdr:rowOff>
    </xdr:from>
    <xdr:ext cx="762000" cy="259045"/>
    <xdr:sp macro="" textlink="">
      <xdr:nvSpPr>
        <xdr:cNvPr id="470" name="テキスト ボックス 469"/>
        <xdr:cNvSpPr txBox="1"/>
      </xdr:nvSpPr>
      <xdr:spPr>
        <a:xfrm>
          <a:off x="14020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112788</xdr:rowOff>
    </xdr:from>
    <xdr:to>
      <xdr:col>64</xdr:col>
      <xdr:colOff>152400</xdr:colOff>
      <xdr:row>19</xdr:row>
      <xdr:rowOff>42938</xdr:rowOff>
    </xdr:to>
    <xdr:sp macro="" textlink="">
      <xdr:nvSpPr>
        <xdr:cNvPr id="471" name="楕円 470"/>
        <xdr:cNvSpPr/>
      </xdr:nvSpPr>
      <xdr:spPr>
        <a:xfrm>
          <a:off x="13462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27715</xdr:rowOff>
    </xdr:from>
    <xdr:ext cx="762000" cy="259045"/>
    <xdr:sp macro="" textlink="">
      <xdr:nvSpPr>
        <xdr:cNvPr id="472" name="テキスト ボックス 471"/>
        <xdr:cNvSpPr txBox="1"/>
      </xdr:nvSpPr>
      <xdr:spPr>
        <a:xfrm>
          <a:off x="13131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ポイント増加しており、人事院勧告に伴い、基本給や職員手当の増額が影響していると言える。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類似団体等の平均値は依然下回っている状況であるが、定員管理による職員数の削減を含めた、より一層の定員管理・給与費の適正化に努める。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39370</xdr:rowOff>
    </xdr:to>
    <xdr:cxnSp macro="">
      <xdr:nvCxnSpPr>
        <xdr:cNvPr id="66" name="直線コネクタ 65"/>
        <xdr:cNvCxnSpPr/>
      </xdr:nvCxnSpPr>
      <xdr:spPr>
        <a:xfrm>
          <a:off x="3987800" y="603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54610</xdr:rowOff>
    </xdr:to>
    <xdr:cxnSp macro="">
      <xdr:nvCxnSpPr>
        <xdr:cNvPr id="69" name="直線コネクタ 68"/>
        <xdr:cNvCxnSpPr/>
      </xdr:nvCxnSpPr>
      <xdr:spPr>
        <a:xfrm flipV="1">
          <a:off x="3098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54610</xdr:rowOff>
    </xdr:to>
    <xdr:cxnSp macro="">
      <xdr:nvCxnSpPr>
        <xdr:cNvPr id="72" name="直線コネクタ 71"/>
        <xdr:cNvCxnSpPr/>
      </xdr:nvCxnSpPr>
      <xdr:spPr>
        <a:xfrm>
          <a:off x="2209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24130</xdr:rowOff>
    </xdr:to>
    <xdr:cxnSp macro="">
      <xdr:nvCxnSpPr>
        <xdr:cNvPr id="75" name="直線コネクタ 74"/>
        <xdr:cNvCxnSpPr/>
      </xdr:nvCxnSpPr>
      <xdr:spPr>
        <a:xfrm>
          <a:off x="1320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物件費に係る経常収支比率は、前年度と比較し０．５ポイントの減となった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り、過去５年で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、類似団体や全国平均、県平均を上回っている状況にある。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甲府市へのごみ処理委託料が減少したことが要因となっていると考えられるが、引き続き事務事業の見直し、行政改革等を推進して抑制に努める。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7" name="直線コネクタ 126"/>
        <xdr:cNvCxnSpPr/>
      </xdr:nvCxnSpPr>
      <xdr:spPr>
        <a:xfrm flipV="1">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107950</xdr:rowOff>
    </xdr:to>
    <xdr:cxnSp macro="">
      <xdr:nvCxnSpPr>
        <xdr:cNvPr id="130" name="直線コネクタ 129"/>
        <xdr:cNvCxnSpPr/>
      </xdr:nvCxnSpPr>
      <xdr:spPr>
        <a:xfrm flipV="1">
          <a:off x="14782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107950</xdr:rowOff>
    </xdr:to>
    <xdr:cxnSp macro="">
      <xdr:nvCxnSpPr>
        <xdr:cNvPr id="133" name="直線コネクタ 132"/>
        <xdr:cNvCxnSpPr/>
      </xdr:nvCxnSpPr>
      <xdr:spPr>
        <a:xfrm>
          <a:off x="13893800" y="2954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100330</xdr:rowOff>
    </xdr:to>
    <xdr:cxnSp macro="">
      <xdr:nvCxnSpPr>
        <xdr:cNvPr id="136" name="直線コネクタ 135"/>
        <xdr:cNvCxnSpPr/>
      </xdr:nvCxnSpPr>
      <xdr:spPr>
        <a:xfrm flipV="1">
          <a:off x="13004800" y="2954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扶助費に係る経常収支比率は、前年度と比較し０．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民間保育所への給付事業である施設型給付費等事業の増が要因と考えられるが、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少子高齢化の進展に伴い、扶助費は増加傾向と推測され、経費の抑制に努める。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54</xdr:row>
      <xdr:rowOff>157480</xdr:rowOff>
    </xdr:to>
    <xdr:cxnSp macro="">
      <xdr:nvCxnSpPr>
        <xdr:cNvPr id="188" name="直線コネクタ 187"/>
        <xdr:cNvCxnSpPr/>
      </xdr:nvCxnSpPr>
      <xdr:spPr>
        <a:xfrm>
          <a:off x="3987800" y="9400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142240</xdr:rowOff>
    </xdr:to>
    <xdr:cxnSp macro="">
      <xdr:nvCxnSpPr>
        <xdr:cNvPr id="191" name="直線コネクタ 190"/>
        <xdr:cNvCxnSpPr/>
      </xdr:nvCxnSpPr>
      <xdr:spPr>
        <a:xfrm>
          <a:off x="3098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104140</xdr:rowOff>
    </xdr:to>
    <xdr:cxnSp macro="">
      <xdr:nvCxnSpPr>
        <xdr:cNvPr id="194" name="直線コネクタ 193"/>
        <xdr:cNvCxnSpPr/>
      </xdr:nvCxnSpPr>
      <xdr:spPr>
        <a:xfrm flipV="1">
          <a:off x="2209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104140</xdr:rowOff>
    </xdr:to>
    <xdr:cxnSp macro="">
      <xdr:nvCxnSpPr>
        <xdr:cNvPr id="197" name="直線コネクタ 196"/>
        <xdr:cNvCxnSpPr/>
      </xdr:nvCxnSpPr>
      <xdr:spPr>
        <a:xfrm>
          <a:off x="1320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9" name="楕円 208"/>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10" name="テキスト ボックス 209"/>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1" name="楕円 210"/>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2" name="テキスト ボックス 211"/>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3" name="楕円 212"/>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4" name="テキスト ボックス 213"/>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その他に係る経常収支比率は、前年度と比較し０．４ポイントの増である。増加要因は、公共施設整備等基金への臨時積立をした積立金の増が挙げられる。</a:t>
          </a:r>
        </a:p>
        <a:p>
          <a:r>
            <a:rPr kumimoji="1" lang="ja-JP" altLang="en-US" sz="1300">
              <a:latin typeface="ＭＳ Ｐゴシック" panose="020B0600070205080204" pitchFamily="50" charset="-128"/>
              <a:ea typeface="ＭＳ Ｐゴシック" panose="020B0600070205080204" pitchFamily="50" charset="-128"/>
            </a:rPr>
            <a:t>他会計への繰出金は前年とほぼ同水準であるが、基準外の繰出しは、一般会計を圧迫する要因となるため、公営企業会計及び特別会計において、各種税・料金の見直し及び収納率向上や経費節減に取り組み、経営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46990</xdr:rowOff>
    </xdr:to>
    <xdr:cxnSp macro="">
      <xdr:nvCxnSpPr>
        <xdr:cNvPr id="251" name="直線コネクタ 250"/>
        <xdr:cNvCxnSpPr/>
      </xdr:nvCxnSpPr>
      <xdr:spPr>
        <a:xfrm>
          <a:off x="15671800" y="9450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20865</xdr:rowOff>
    </xdr:to>
    <xdr:cxnSp macro="">
      <xdr:nvCxnSpPr>
        <xdr:cNvPr id="254" name="直線コネクタ 253"/>
        <xdr:cNvCxnSpPr/>
      </xdr:nvCxnSpPr>
      <xdr:spPr>
        <a:xfrm>
          <a:off x="14782800" y="9437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57</xdr:row>
      <xdr:rowOff>24130</xdr:rowOff>
    </xdr:to>
    <xdr:cxnSp macro="">
      <xdr:nvCxnSpPr>
        <xdr:cNvPr id="257" name="直線コネクタ 256"/>
        <xdr:cNvCxnSpPr/>
      </xdr:nvCxnSpPr>
      <xdr:spPr>
        <a:xfrm flipV="1">
          <a:off x="13893800" y="9437551"/>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60" name="直線コネクタ 259"/>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0" name="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4" name="楕円 273"/>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5" name="テキスト ボックス 274"/>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補助費等に係る経常収支比率は前年度比０．４ポイントの増となり、類似団体・全国平均を上回っている状況である。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要因とすると、子どもの予防接種事業が増加したことが考えられる。</a:t>
          </a:r>
        </a:p>
        <a:p>
          <a:r>
            <a:rPr kumimoji="1" lang="ja-JP" altLang="en-US" sz="1300">
              <a:latin typeface="ＭＳ Ｐゴシック" panose="020B0600070205080204" pitchFamily="50" charset="-128"/>
              <a:ea typeface="ＭＳ Ｐゴシック" panose="020B0600070205080204" pitchFamily="50" charset="-128"/>
            </a:rPr>
            <a:t>補助金交付については制度の見直しや廃止の検討も行い、更なる補助金の抑制に努める。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149860</xdr:rowOff>
    </xdr:from>
    <xdr:to>
      <xdr:col>82</xdr:col>
      <xdr:colOff>107950</xdr:colOff>
      <xdr:row>38</xdr:row>
      <xdr:rowOff>1270</xdr:rowOff>
    </xdr:to>
    <xdr:cxnSp macro="">
      <xdr:nvCxnSpPr>
        <xdr:cNvPr id="307" name="直線コネクタ 306"/>
        <xdr:cNvCxnSpPr/>
      </xdr:nvCxnSpPr>
      <xdr:spPr>
        <a:xfrm>
          <a:off x="15671800" y="64935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149860</xdr:rowOff>
    </xdr:from>
    <xdr:to>
      <xdr:col>78</xdr:col>
      <xdr:colOff>69850</xdr:colOff>
      <xdr:row>39</xdr:row>
      <xdr:rowOff>12700</xdr:rowOff>
    </xdr:to>
    <xdr:cxnSp macro="">
      <xdr:nvCxnSpPr>
        <xdr:cNvPr id="310" name="直線コネクタ 309"/>
        <xdr:cNvCxnSpPr/>
      </xdr:nvCxnSpPr>
      <xdr:spPr>
        <a:xfrm flipV="1">
          <a:off x="14782800" y="64935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39</xdr:row>
      <xdr:rowOff>12700</xdr:rowOff>
    </xdr:to>
    <xdr:cxnSp macro="">
      <xdr:nvCxnSpPr>
        <xdr:cNvPr id="313" name="直線コネクタ 312"/>
        <xdr:cNvCxnSpPr/>
      </xdr:nvCxnSpPr>
      <xdr:spPr>
        <a:xfrm>
          <a:off x="13893800" y="632206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155575</xdr:rowOff>
    </xdr:to>
    <xdr:cxnSp macro="">
      <xdr:nvCxnSpPr>
        <xdr:cNvPr id="316" name="直線コネクタ 315"/>
        <xdr:cNvCxnSpPr/>
      </xdr:nvCxnSpPr>
      <xdr:spPr>
        <a:xfrm flipV="1">
          <a:off x="13004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121920</xdr:rowOff>
    </xdr:from>
    <xdr:to>
      <xdr:col>82</xdr:col>
      <xdr:colOff>158750</xdr:colOff>
      <xdr:row>38</xdr:row>
      <xdr:rowOff>52070</xdr:rowOff>
    </xdr:to>
    <xdr:sp macro="" textlink="">
      <xdr:nvSpPr>
        <xdr:cNvPr id="326" name="楕円 325"/>
        <xdr:cNvSpPr/>
      </xdr:nvSpPr>
      <xdr:spPr>
        <a:xfrm>
          <a:off x="164592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93997</xdr:rowOff>
    </xdr:from>
    <xdr:ext cx="762000" cy="259045"/>
    <xdr:sp macro="" textlink="">
      <xdr:nvSpPr>
        <xdr:cNvPr id="327" name="補助費等該当値テキスト"/>
        <xdr:cNvSpPr txBox="1"/>
      </xdr:nvSpPr>
      <xdr:spPr>
        <a:xfrm>
          <a:off x="165989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99060</xdr:rowOff>
    </xdr:from>
    <xdr:to>
      <xdr:col>78</xdr:col>
      <xdr:colOff>120650</xdr:colOff>
      <xdr:row>38</xdr:row>
      <xdr:rowOff>29210</xdr:rowOff>
    </xdr:to>
    <xdr:sp macro="" textlink="">
      <xdr:nvSpPr>
        <xdr:cNvPr id="328" name="楕円 327"/>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13987</xdr:rowOff>
    </xdr:from>
    <xdr:ext cx="736600" cy="259045"/>
    <xdr:sp macro="" textlink="">
      <xdr:nvSpPr>
        <xdr:cNvPr id="329" name="テキスト ボックス 328"/>
        <xdr:cNvSpPr txBox="1"/>
      </xdr:nvSpPr>
      <xdr:spPr>
        <a:xfrm>
          <a:off x="15290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133350</xdr:rowOff>
    </xdr:from>
    <xdr:to>
      <xdr:col>74</xdr:col>
      <xdr:colOff>31750</xdr:colOff>
      <xdr:row>39</xdr:row>
      <xdr:rowOff>63500</xdr:rowOff>
    </xdr:to>
    <xdr:sp macro="" textlink="">
      <xdr:nvSpPr>
        <xdr:cNvPr id="330" name="楕円 329"/>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48277</xdr:rowOff>
    </xdr:from>
    <xdr:ext cx="762000" cy="259045"/>
    <xdr:sp macro="" textlink="">
      <xdr:nvSpPr>
        <xdr:cNvPr id="331" name="テキスト ボックス 330"/>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104775</xdr:rowOff>
    </xdr:from>
    <xdr:to>
      <xdr:col>65</xdr:col>
      <xdr:colOff>53975</xdr:colOff>
      <xdr:row>37</xdr:row>
      <xdr:rowOff>34925</xdr:rowOff>
    </xdr:to>
    <xdr:sp macro="" textlink="">
      <xdr:nvSpPr>
        <xdr:cNvPr id="334" name="楕円 333"/>
        <xdr:cNvSpPr/>
      </xdr:nvSpPr>
      <xdr:spPr>
        <a:xfrm>
          <a:off x="12954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45102</xdr:rowOff>
    </xdr:from>
    <xdr:ext cx="762000" cy="259045"/>
    <xdr:sp macro="" textlink="">
      <xdr:nvSpPr>
        <xdr:cNvPr id="335" name="テキスト ボックス 334"/>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公債費に係る経常収支比率は、前年度と比較し０．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ポイントの減となっており、臨時地方道路整備事業債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、一般公共事業債、地方総合整備事業債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類似団体・全国平均をここ数年上回っている状態が続いており、今後も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見込まれるため、既存市債の繰上償還や低利な起債への借換等を行い、上昇抑制に努める。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166188</xdr:rowOff>
    </xdr:from>
    <xdr:to>
      <xdr:col>24</xdr:col>
      <xdr:colOff>25400</xdr:colOff>
      <xdr:row>79</xdr:row>
      <xdr:rowOff>7801</xdr:rowOff>
    </xdr:to>
    <xdr:cxnSp macro="">
      <xdr:nvCxnSpPr>
        <xdr:cNvPr id="370" name="直線コネクタ 369"/>
        <xdr:cNvCxnSpPr/>
      </xdr:nvCxnSpPr>
      <xdr:spPr>
        <a:xfrm flipV="1">
          <a:off x="3987800" y="135392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7801</xdr:rowOff>
    </xdr:from>
    <xdr:to>
      <xdr:col>19</xdr:col>
      <xdr:colOff>187325</xdr:colOff>
      <xdr:row>79</xdr:row>
      <xdr:rowOff>27395</xdr:rowOff>
    </xdr:to>
    <xdr:cxnSp macro="">
      <xdr:nvCxnSpPr>
        <xdr:cNvPr id="373" name="直線コネクタ 372"/>
        <xdr:cNvCxnSpPr/>
      </xdr:nvCxnSpPr>
      <xdr:spPr>
        <a:xfrm flipV="1">
          <a:off x="3098800" y="135523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100874</xdr:rowOff>
    </xdr:from>
    <xdr:to>
      <xdr:col>15</xdr:col>
      <xdr:colOff>98425</xdr:colOff>
      <xdr:row>79</xdr:row>
      <xdr:rowOff>27395</xdr:rowOff>
    </xdr:to>
    <xdr:cxnSp macro="">
      <xdr:nvCxnSpPr>
        <xdr:cNvPr id="376" name="直線コネクタ 375"/>
        <xdr:cNvCxnSpPr/>
      </xdr:nvCxnSpPr>
      <xdr:spPr>
        <a:xfrm>
          <a:off x="2209800" y="134739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87812</xdr:rowOff>
    </xdr:from>
    <xdr:to>
      <xdr:col>11</xdr:col>
      <xdr:colOff>9525</xdr:colOff>
      <xdr:row>78</xdr:row>
      <xdr:rowOff>100874</xdr:rowOff>
    </xdr:to>
    <xdr:cxnSp macro="">
      <xdr:nvCxnSpPr>
        <xdr:cNvPr id="379" name="直線コネクタ 378"/>
        <xdr:cNvCxnSpPr/>
      </xdr:nvCxnSpPr>
      <xdr:spPr>
        <a:xfrm>
          <a:off x="1320800" y="13460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115388</xdr:rowOff>
    </xdr:from>
    <xdr:to>
      <xdr:col>24</xdr:col>
      <xdr:colOff>76200</xdr:colOff>
      <xdr:row>79</xdr:row>
      <xdr:rowOff>45538</xdr:rowOff>
    </xdr:to>
    <xdr:sp macro="" textlink="">
      <xdr:nvSpPr>
        <xdr:cNvPr id="389" name="楕円 388"/>
        <xdr:cNvSpPr/>
      </xdr:nvSpPr>
      <xdr:spPr>
        <a:xfrm>
          <a:off x="4775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87465</xdr:rowOff>
    </xdr:from>
    <xdr:ext cx="762000" cy="259045"/>
    <xdr:sp macro="" textlink="">
      <xdr:nvSpPr>
        <xdr:cNvPr id="390" name="公債費該当値テキスト"/>
        <xdr:cNvSpPr txBox="1"/>
      </xdr:nvSpPr>
      <xdr:spPr>
        <a:xfrm>
          <a:off x="4914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128451</xdr:rowOff>
    </xdr:from>
    <xdr:to>
      <xdr:col>20</xdr:col>
      <xdr:colOff>38100</xdr:colOff>
      <xdr:row>79</xdr:row>
      <xdr:rowOff>58601</xdr:rowOff>
    </xdr:to>
    <xdr:sp macro="" textlink="">
      <xdr:nvSpPr>
        <xdr:cNvPr id="391" name="楕円 390"/>
        <xdr:cNvSpPr/>
      </xdr:nvSpPr>
      <xdr:spPr>
        <a:xfrm>
          <a:off x="3937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43378</xdr:rowOff>
    </xdr:from>
    <xdr:ext cx="736600" cy="259045"/>
    <xdr:sp macro="" textlink="">
      <xdr:nvSpPr>
        <xdr:cNvPr id="392" name="テキスト ボックス 391"/>
        <xdr:cNvSpPr txBox="1"/>
      </xdr:nvSpPr>
      <xdr:spPr>
        <a:xfrm>
          <a:off x="3606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3" name="楕円 392"/>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394" name="テキスト ボックス 393"/>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395" name="楕円 394"/>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396" name="テキスト ボックス 395"/>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37012</xdr:rowOff>
    </xdr:from>
    <xdr:to>
      <xdr:col>6</xdr:col>
      <xdr:colOff>171450</xdr:colOff>
      <xdr:row>78</xdr:row>
      <xdr:rowOff>138612</xdr:rowOff>
    </xdr:to>
    <xdr:sp macro="" textlink="">
      <xdr:nvSpPr>
        <xdr:cNvPr id="397" name="楕円 396"/>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123389</xdr:rowOff>
    </xdr:from>
    <xdr:ext cx="762000" cy="259045"/>
    <xdr:sp macro="" textlink="">
      <xdr:nvSpPr>
        <xdr:cNvPr id="398" name="テキスト ボックス 397"/>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公債費を除いた経常収支比率は、前年度と比較して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であるが、類似団体・全国平均・県平均いずれをも下回っている状況である。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今後も行政サービスの水準の維持に努めながら、歳出を抑制していく。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75</xdr:row>
      <xdr:rowOff>78994</xdr:rowOff>
    </xdr:to>
    <xdr:cxnSp macro="">
      <xdr:nvCxnSpPr>
        <xdr:cNvPr id="429" name="直線コネクタ 428"/>
        <xdr:cNvCxnSpPr/>
      </xdr:nvCxnSpPr>
      <xdr:spPr>
        <a:xfrm>
          <a:off x="15671800" y="12910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30987</xdr:rowOff>
    </xdr:to>
    <xdr:cxnSp macro="">
      <xdr:nvCxnSpPr>
        <xdr:cNvPr id="432" name="直線コネクタ 431"/>
        <xdr:cNvCxnSpPr/>
      </xdr:nvCxnSpPr>
      <xdr:spPr>
        <a:xfrm flipV="1">
          <a:off x="14782800" y="12910312"/>
          <a:ext cx="8890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30987</xdr:rowOff>
    </xdr:to>
    <xdr:cxnSp macro="">
      <xdr:nvCxnSpPr>
        <xdr:cNvPr id="435" name="直線コネクタ 434"/>
        <xdr:cNvCxnSpPr/>
      </xdr:nvCxnSpPr>
      <xdr:spPr>
        <a:xfrm>
          <a:off x="13893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110998</xdr:rowOff>
    </xdr:to>
    <xdr:cxnSp macro="">
      <xdr:nvCxnSpPr>
        <xdr:cNvPr id="438" name="直線コネクタ 437"/>
        <xdr:cNvCxnSpPr/>
      </xdr:nvCxnSpPr>
      <xdr:spPr>
        <a:xfrm>
          <a:off x="13004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8" name="楕円 447"/>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9"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50" name="楕円 449"/>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51" name="テキスト ボックス 450"/>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4" name="楕円 453"/>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5" name="テキスト ボックス 454"/>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123990</xdr:rowOff>
    </xdr:from>
    <xdr:to>
      <xdr:col>29</xdr:col>
      <xdr:colOff>127000</xdr:colOff>
      <xdr:row>17</xdr:row>
      <xdr:rowOff>127370</xdr:rowOff>
    </xdr:to>
    <xdr:cxnSp macro="">
      <xdr:nvCxnSpPr>
        <xdr:cNvPr id="52" name="直線コネクタ 51"/>
        <xdr:cNvCxnSpPr/>
      </xdr:nvCxnSpPr>
      <xdr:spPr bwMode="auto">
        <a:xfrm>
          <a:off x="5003800" y="3086265"/>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94468</xdr:rowOff>
    </xdr:from>
    <xdr:to>
      <xdr:col>26</xdr:col>
      <xdr:colOff>50800</xdr:colOff>
      <xdr:row>17</xdr:row>
      <xdr:rowOff>123990</xdr:rowOff>
    </xdr:to>
    <xdr:cxnSp macro="">
      <xdr:nvCxnSpPr>
        <xdr:cNvPr id="55" name="直線コネクタ 54"/>
        <xdr:cNvCxnSpPr/>
      </xdr:nvCxnSpPr>
      <xdr:spPr bwMode="auto">
        <a:xfrm>
          <a:off x="4305300" y="3056743"/>
          <a:ext cx="698500" cy="2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91088</xdr:rowOff>
    </xdr:from>
    <xdr:to>
      <xdr:col>22</xdr:col>
      <xdr:colOff>114300</xdr:colOff>
      <xdr:row>17</xdr:row>
      <xdr:rowOff>94468</xdr:rowOff>
    </xdr:to>
    <xdr:cxnSp macro="">
      <xdr:nvCxnSpPr>
        <xdr:cNvPr id="58" name="直線コネクタ 57"/>
        <xdr:cNvCxnSpPr/>
      </xdr:nvCxnSpPr>
      <xdr:spPr bwMode="auto">
        <a:xfrm>
          <a:off x="3606800" y="3053363"/>
          <a:ext cx="6985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91088</xdr:rowOff>
    </xdr:from>
    <xdr:to>
      <xdr:col>18</xdr:col>
      <xdr:colOff>177800</xdr:colOff>
      <xdr:row>17</xdr:row>
      <xdr:rowOff>97179</xdr:rowOff>
    </xdr:to>
    <xdr:cxnSp macro="">
      <xdr:nvCxnSpPr>
        <xdr:cNvPr id="61" name="直線コネクタ 60"/>
        <xdr:cNvCxnSpPr/>
      </xdr:nvCxnSpPr>
      <xdr:spPr bwMode="auto">
        <a:xfrm flipV="1">
          <a:off x="2908300" y="3053363"/>
          <a:ext cx="698500" cy="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76570</xdr:rowOff>
    </xdr:from>
    <xdr:to>
      <xdr:col>29</xdr:col>
      <xdr:colOff>177800</xdr:colOff>
      <xdr:row>18</xdr:row>
      <xdr:rowOff>6720</xdr:rowOff>
    </xdr:to>
    <xdr:sp macro="" textlink="">
      <xdr:nvSpPr>
        <xdr:cNvPr id="71" name="楕円 70"/>
        <xdr:cNvSpPr/>
      </xdr:nvSpPr>
      <xdr:spPr bwMode="auto">
        <a:xfrm>
          <a:off x="5600700" y="303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48647</xdr:rowOff>
    </xdr:from>
    <xdr:ext cx="762000" cy="259045"/>
    <xdr:sp macro="" textlink="">
      <xdr:nvSpPr>
        <xdr:cNvPr id="72" name="人口1人当たり決算額の推移該当値テキスト130"/>
        <xdr:cNvSpPr txBox="1"/>
      </xdr:nvSpPr>
      <xdr:spPr>
        <a:xfrm>
          <a:off x="5740400" y="301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73190</xdr:rowOff>
    </xdr:from>
    <xdr:to>
      <xdr:col>26</xdr:col>
      <xdr:colOff>101600</xdr:colOff>
      <xdr:row>18</xdr:row>
      <xdr:rowOff>3340</xdr:rowOff>
    </xdr:to>
    <xdr:sp macro="" textlink="">
      <xdr:nvSpPr>
        <xdr:cNvPr id="73" name="楕円 72"/>
        <xdr:cNvSpPr/>
      </xdr:nvSpPr>
      <xdr:spPr bwMode="auto">
        <a:xfrm>
          <a:off x="4953000" y="303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159567</xdr:rowOff>
    </xdr:from>
    <xdr:ext cx="736600" cy="259045"/>
    <xdr:sp macro="" textlink="">
      <xdr:nvSpPr>
        <xdr:cNvPr id="74" name="テキスト ボックス 73"/>
        <xdr:cNvSpPr txBox="1"/>
      </xdr:nvSpPr>
      <xdr:spPr>
        <a:xfrm>
          <a:off x="4622800" y="312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43668</xdr:rowOff>
    </xdr:from>
    <xdr:to>
      <xdr:col>22</xdr:col>
      <xdr:colOff>165100</xdr:colOff>
      <xdr:row>17</xdr:row>
      <xdr:rowOff>145268</xdr:rowOff>
    </xdr:to>
    <xdr:sp macro="" textlink="">
      <xdr:nvSpPr>
        <xdr:cNvPr id="75" name="楕円 74"/>
        <xdr:cNvSpPr/>
      </xdr:nvSpPr>
      <xdr:spPr bwMode="auto">
        <a:xfrm>
          <a:off x="4254500" y="30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130045</xdr:rowOff>
    </xdr:from>
    <xdr:ext cx="762000" cy="259045"/>
    <xdr:sp macro="" textlink="">
      <xdr:nvSpPr>
        <xdr:cNvPr id="76" name="テキスト ボックス 75"/>
        <xdr:cNvSpPr txBox="1"/>
      </xdr:nvSpPr>
      <xdr:spPr>
        <a:xfrm>
          <a:off x="3924300" y="30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40288</xdr:rowOff>
    </xdr:from>
    <xdr:to>
      <xdr:col>19</xdr:col>
      <xdr:colOff>38100</xdr:colOff>
      <xdr:row>17</xdr:row>
      <xdr:rowOff>141888</xdr:rowOff>
    </xdr:to>
    <xdr:sp macro="" textlink="">
      <xdr:nvSpPr>
        <xdr:cNvPr id="77" name="楕円 76"/>
        <xdr:cNvSpPr/>
      </xdr:nvSpPr>
      <xdr:spPr bwMode="auto">
        <a:xfrm>
          <a:off x="3556000" y="300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126665</xdr:rowOff>
    </xdr:from>
    <xdr:ext cx="762000" cy="259045"/>
    <xdr:sp macro="" textlink="">
      <xdr:nvSpPr>
        <xdr:cNvPr id="78" name="テキスト ボックス 77"/>
        <xdr:cNvSpPr txBox="1"/>
      </xdr:nvSpPr>
      <xdr:spPr>
        <a:xfrm>
          <a:off x="3225800" y="308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46379</xdr:rowOff>
    </xdr:from>
    <xdr:to>
      <xdr:col>15</xdr:col>
      <xdr:colOff>101600</xdr:colOff>
      <xdr:row>17</xdr:row>
      <xdr:rowOff>147979</xdr:rowOff>
    </xdr:to>
    <xdr:sp macro="" textlink="">
      <xdr:nvSpPr>
        <xdr:cNvPr id="79" name="楕円 78"/>
        <xdr:cNvSpPr/>
      </xdr:nvSpPr>
      <xdr:spPr bwMode="auto">
        <a:xfrm>
          <a:off x="2857500" y="300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158156</xdr:rowOff>
    </xdr:from>
    <xdr:ext cx="762000" cy="259045"/>
    <xdr:sp macro="" textlink="">
      <xdr:nvSpPr>
        <xdr:cNvPr id="80" name="テキスト ボックス 79"/>
        <xdr:cNvSpPr txBox="1"/>
      </xdr:nvSpPr>
      <xdr:spPr>
        <a:xfrm>
          <a:off x="2527300" y="277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218051</xdr:rowOff>
    </xdr:from>
    <xdr:to>
      <xdr:col>29</xdr:col>
      <xdr:colOff>127000</xdr:colOff>
      <xdr:row>36</xdr:row>
      <xdr:rowOff>3967</xdr:rowOff>
    </xdr:to>
    <xdr:cxnSp macro="">
      <xdr:nvCxnSpPr>
        <xdr:cNvPr id="112" name="直線コネクタ 111"/>
        <xdr:cNvCxnSpPr/>
      </xdr:nvCxnSpPr>
      <xdr:spPr bwMode="auto">
        <a:xfrm>
          <a:off x="5003800" y="6828401"/>
          <a:ext cx="647700" cy="12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194346</xdr:rowOff>
    </xdr:from>
    <xdr:to>
      <xdr:col>26</xdr:col>
      <xdr:colOff>50800</xdr:colOff>
      <xdr:row>35</xdr:row>
      <xdr:rowOff>218051</xdr:rowOff>
    </xdr:to>
    <xdr:cxnSp macro="">
      <xdr:nvCxnSpPr>
        <xdr:cNvPr id="115" name="直線コネクタ 114"/>
        <xdr:cNvCxnSpPr/>
      </xdr:nvCxnSpPr>
      <xdr:spPr bwMode="auto">
        <a:xfrm>
          <a:off x="4305300" y="6804696"/>
          <a:ext cx="698500" cy="2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181749</xdr:rowOff>
    </xdr:from>
    <xdr:to>
      <xdr:col>22</xdr:col>
      <xdr:colOff>114300</xdr:colOff>
      <xdr:row>35</xdr:row>
      <xdr:rowOff>194346</xdr:rowOff>
    </xdr:to>
    <xdr:cxnSp macro="">
      <xdr:nvCxnSpPr>
        <xdr:cNvPr id="118" name="直線コネクタ 117"/>
        <xdr:cNvCxnSpPr/>
      </xdr:nvCxnSpPr>
      <xdr:spPr bwMode="auto">
        <a:xfrm>
          <a:off x="3606800" y="6792099"/>
          <a:ext cx="698500" cy="1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172011</xdr:rowOff>
    </xdr:from>
    <xdr:to>
      <xdr:col>18</xdr:col>
      <xdr:colOff>177800</xdr:colOff>
      <xdr:row>35</xdr:row>
      <xdr:rowOff>181749</xdr:rowOff>
    </xdr:to>
    <xdr:cxnSp macro="">
      <xdr:nvCxnSpPr>
        <xdr:cNvPr id="121" name="直線コネクタ 120"/>
        <xdr:cNvCxnSpPr/>
      </xdr:nvCxnSpPr>
      <xdr:spPr bwMode="auto">
        <a:xfrm>
          <a:off x="2908300" y="6782361"/>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296067</xdr:rowOff>
    </xdr:from>
    <xdr:to>
      <xdr:col>29</xdr:col>
      <xdr:colOff>177800</xdr:colOff>
      <xdr:row>36</xdr:row>
      <xdr:rowOff>54767</xdr:rowOff>
    </xdr:to>
    <xdr:sp macro="" textlink="">
      <xdr:nvSpPr>
        <xdr:cNvPr id="131" name="楕円 130"/>
        <xdr:cNvSpPr/>
      </xdr:nvSpPr>
      <xdr:spPr bwMode="auto">
        <a:xfrm>
          <a:off x="5600700" y="69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141144</xdr:rowOff>
    </xdr:from>
    <xdr:ext cx="762000" cy="259045"/>
    <xdr:sp macro="" textlink="">
      <xdr:nvSpPr>
        <xdr:cNvPr id="132" name="人口1人当たり決算額の推移該当値テキスト445"/>
        <xdr:cNvSpPr txBox="1"/>
      </xdr:nvSpPr>
      <xdr:spPr>
        <a:xfrm>
          <a:off x="5740400" y="675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167251</xdr:rowOff>
    </xdr:from>
    <xdr:to>
      <xdr:col>26</xdr:col>
      <xdr:colOff>101600</xdr:colOff>
      <xdr:row>35</xdr:row>
      <xdr:rowOff>268851</xdr:rowOff>
    </xdr:to>
    <xdr:sp macro="" textlink="">
      <xdr:nvSpPr>
        <xdr:cNvPr id="133" name="楕円 132"/>
        <xdr:cNvSpPr/>
      </xdr:nvSpPr>
      <xdr:spPr bwMode="auto">
        <a:xfrm>
          <a:off x="4953000" y="677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279028</xdr:rowOff>
    </xdr:from>
    <xdr:ext cx="736600" cy="259045"/>
    <xdr:sp macro="" textlink="">
      <xdr:nvSpPr>
        <xdr:cNvPr id="134" name="テキスト ボックス 133"/>
        <xdr:cNvSpPr txBox="1"/>
      </xdr:nvSpPr>
      <xdr:spPr>
        <a:xfrm>
          <a:off x="4622800" y="654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143546</xdr:rowOff>
    </xdr:from>
    <xdr:to>
      <xdr:col>22</xdr:col>
      <xdr:colOff>165100</xdr:colOff>
      <xdr:row>35</xdr:row>
      <xdr:rowOff>245146</xdr:rowOff>
    </xdr:to>
    <xdr:sp macro="" textlink="">
      <xdr:nvSpPr>
        <xdr:cNvPr id="135" name="楕円 134"/>
        <xdr:cNvSpPr/>
      </xdr:nvSpPr>
      <xdr:spPr bwMode="auto">
        <a:xfrm>
          <a:off x="4254500" y="675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255323</xdr:rowOff>
    </xdr:from>
    <xdr:ext cx="762000" cy="259045"/>
    <xdr:sp macro="" textlink="">
      <xdr:nvSpPr>
        <xdr:cNvPr id="136" name="テキスト ボックス 135"/>
        <xdr:cNvSpPr txBox="1"/>
      </xdr:nvSpPr>
      <xdr:spPr>
        <a:xfrm>
          <a:off x="3924300" y="65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130949</xdr:rowOff>
    </xdr:from>
    <xdr:to>
      <xdr:col>19</xdr:col>
      <xdr:colOff>38100</xdr:colOff>
      <xdr:row>35</xdr:row>
      <xdr:rowOff>232549</xdr:rowOff>
    </xdr:to>
    <xdr:sp macro="" textlink="">
      <xdr:nvSpPr>
        <xdr:cNvPr id="137" name="楕円 136"/>
        <xdr:cNvSpPr/>
      </xdr:nvSpPr>
      <xdr:spPr bwMode="auto">
        <a:xfrm>
          <a:off x="3556000" y="67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242726</xdr:rowOff>
    </xdr:from>
    <xdr:ext cx="762000" cy="259045"/>
    <xdr:sp macro="" textlink="">
      <xdr:nvSpPr>
        <xdr:cNvPr id="138" name="テキスト ボックス 137"/>
        <xdr:cNvSpPr txBox="1"/>
      </xdr:nvSpPr>
      <xdr:spPr>
        <a:xfrm>
          <a:off x="3225800" y="651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121211</xdr:rowOff>
    </xdr:from>
    <xdr:to>
      <xdr:col>15</xdr:col>
      <xdr:colOff>101600</xdr:colOff>
      <xdr:row>35</xdr:row>
      <xdr:rowOff>222811</xdr:rowOff>
    </xdr:to>
    <xdr:sp macro="" textlink="">
      <xdr:nvSpPr>
        <xdr:cNvPr id="139" name="楕円 138"/>
        <xdr:cNvSpPr/>
      </xdr:nvSpPr>
      <xdr:spPr bwMode="auto">
        <a:xfrm>
          <a:off x="2857500" y="673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232988</xdr:rowOff>
    </xdr:from>
    <xdr:ext cx="762000" cy="259045"/>
    <xdr:sp macro="" textlink="">
      <xdr:nvSpPr>
        <xdr:cNvPr id="140" name="テキスト ボックス 139"/>
        <xdr:cNvSpPr txBox="1"/>
      </xdr:nvSpPr>
      <xdr:spPr>
        <a:xfrm>
          <a:off x="2527300" y="650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63805</xdr:rowOff>
    </xdr:from>
    <xdr:to>
      <xdr:col>24</xdr:col>
      <xdr:colOff>63500</xdr:colOff>
      <xdr:row>37</xdr:row>
      <xdr:rowOff>69455</xdr:rowOff>
    </xdr:to>
    <xdr:cxnSp macro="">
      <xdr:nvCxnSpPr>
        <xdr:cNvPr id="63" name="直線コネクタ 62"/>
        <xdr:cNvCxnSpPr/>
      </xdr:nvCxnSpPr>
      <xdr:spPr>
        <a:xfrm>
          <a:off x="3797300" y="6407455"/>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50693</xdr:rowOff>
    </xdr:from>
    <xdr:to>
      <xdr:col>19</xdr:col>
      <xdr:colOff>177800</xdr:colOff>
      <xdr:row>37</xdr:row>
      <xdr:rowOff>63805</xdr:rowOff>
    </xdr:to>
    <xdr:cxnSp macro="">
      <xdr:nvCxnSpPr>
        <xdr:cNvPr id="66" name="直線コネクタ 65"/>
        <xdr:cNvCxnSpPr/>
      </xdr:nvCxnSpPr>
      <xdr:spPr>
        <a:xfrm>
          <a:off x="2908300" y="6394343"/>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36504</xdr:rowOff>
    </xdr:from>
    <xdr:to>
      <xdr:col>15</xdr:col>
      <xdr:colOff>50800</xdr:colOff>
      <xdr:row>37</xdr:row>
      <xdr:rowOff>50693</xdr:rowOff>
    </xdr:to>
    <xdr:cxnSp macro="">
      <xdr:nvCxnSpPr>
        <xdr:cNvPr id="69" name="直線コネクタ 68"/>
        <xdr:cNvCxnSpPr/>
      </xdr:nvCxnSpPr>
      <xdr:spPr>
        <a:xfrm>
          <a:off x="2019300" y="6380154"/>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36504</xdr:rowOff>
    </xdr:from>
    <xdr:to>
      <xdr:col>10</xdr:col>
      <xdr:colOff>114300</xdr:colOff>
      <xdr:row>37</xdr:row>
      <xdr:rowOff>66336</xdr:rowOff>
    </xdr:to>
    <xdr:cxnSp macro="">
      <xdr:nvCxnSpPr>
        <xdr:cNvPr id="72" name="直線コネクタ 71"/>
        <xdr:cNvCxnSpPr/>
      </xdr:nvCxnSpPr>
      <xdr:spPr>
        <a:xfrm flipV="1">
          <a:off x="1130300" y="638015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18655</xdr:rowOff>
    </xdr:from>
    <xdr:to>
      <xdr:col>24</xdr:col>
      <xdr:colOff>114300</xdr:colOff>
      <xdr:row>37</xdr:row>
      <xdr:rowOff>120255</xdr:rowOff>
    </xdr:to>
    <xdr:sp macro="" textlink="">
      <xdr:nvSpPr>
        <xdr:cNvPr id="82" name="楕円 81"/>
        <xdr:cNvSpPr/>
      </xdr:nvSpPr>
      <xdr:spPr>
        <a:xfrm>
          <a:off x="45847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168532</xdr:rowOff>
    </xdr:from>
    <xdr:ext cx="534377" cy="259045"/>
    <xdr:sp macro="" textlink="">
      <xdr:nvSpPr>
        <xdr:cNvPr id="83" name="人件費該当値テキスト"/>
        <xdr:cNvSpPr txBox="1"/>
      </xdr:nvSpPr>
      <xdr:spPr>
        <a:xfrm>
          <a:off x="4686300" y="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13005</xdr:rowOff>
    </xdr:from>
    <xdr:to>
      <xdr:col>20</xdr:col>
      <xdr:colOff>38100</xdr:colOff>
      <xdr:row>37</xdr:row>
      <xdr:rowOff>114605</xdr:rowOff>
    </xdr:to>
    <xdr:sp macro="" textlink="">
      <xdr:nvSpPr>
        <xdr:cNvPr id="84" name="楕円 83"/>
        <xdr:cNvSpPr/>
      </xdr:nvSpPr>
      <xdr:spPr>
        <a:xfrm>
          <a:off x="3746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105732</xdr:rowOff>
    </xdr:from>
    <xdr:ext cx="534377" cy="259045"/>
    <xdr:sp macro="" textlink="">
      <xdr:nvSpPr>
        <xdr:cNvPr id="85" name="テキスト ボックス 84"/>
        <xdr:cNvSpPr txBox="1"/>
      </xdr:nvSpPr>
      <xdr:spPr>
        <a:xfrm>
          <a:off x="3530111" y="64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171343</xdr:rowOff>
    </xdr:from>
    <xdr:to>
      <xdr:col>15</xdr:col>
      <xdr:colOff>101600</xdr:colOff>
      <xdr:row>37</xdr:row>
      <xdr:rowOff>101493</xdr:rowOff>
    </xdr:to>
    <xdr:sp macro="" textlink="">
      <xdr:nvSpPr>
        <xdr:cNvPr id="86" name="楕円 85"/>
        <xdr:cNvSpPr/>
      </xdr:nvSpPr>
      <xdr:spPr>
        <a:xfrm>
          <a:off x="2857500" y="63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92620</xdr:rowOff>
    </xdr:from>
    <xdr:ext cx="534377" cy="259045"/>
    <xdr:sp macro="" textlink="">
      <xdr:nvSpPr>
        <xdr:cNvPr id="87" name="テキスト ボックス 86"/>
        <xdr:cNvSpPr txBox="1"/>
      </xdr:nvSpPr>
      <xdr:spPr>
        <a:xfrm>
          <a:off x="2641111" y="64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157154</xdr:rowOff>
    </xdr:from>
    <xdr:to>
      <xdr:col>10</xdr:col>
      <xdr:colOff>165100</xdr:colOff>
      <xdr:row>37</xdr:row>
      <xdr:rowOff>87304</xdr:rowOff>
    </xdr:to>
    <xdr:sp macro="" textlink="">
      <xdr:nvSpPr>
        <xdr:cNvPr id="88" name="楕円 87"/>
        <xdr:cNvSpPr/>
      </xdr:nvSpPr>
      <xdr:spPr>
        <a:xfrm>
          <a:off x="1968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78431</xdr:rowOff>
    </xdr:from>
    <xdr:ext cx="534377" cy="259045"/>
    <xdr:sp macro="" textlink="">
      <xdr:nvSpPr>
        <xdr:cNvPr id="89" name="テキスト ボックス 88"/>
        <xdr:cNvSpPr txBox="1"/>
      </xdr:nvSpPr>
      <xdr:spPr>
        <a:xfrm>
          <a:off x="1752111" y="6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15536</xdr:rowOff>
    </xdr:from>
    <xdr:to>
      <xdr:col>6</xdr:col>
      <xdr:colOff>38100</xdr:colOff>
      <xdr:row>37</xdr:row>
      <xdr:rowOff>117136</xdr:rowOff>
    </xdr:to>
    <xdr:sp macro="" textlink="">
      <xdr:nvSpPr>
        <xdr:cNvPr id="90" name="楕円 89"/>
        <xdr:cNvSpPr/>
      </xdr:nvSpPr>
      <xdr:spPr>
        <a:xfrm>
          <a:off x="1079500" y="63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108263</xdr:rowOff>
    </xdr:from>
    <xdr:ext cx="534377" cy="259045"/>
    <xdr:sp macro="" textlink="">
      <xdr:nvSpPr>
        <xdr:cNvPr id="91" name="テキスト ボックス 90"/>
        <xdr:cNvSpPr txBox="1"/>
      </xdr:nvSpPr>
      <xdr:spPr>
        <a:xfrm>
          <a:off x="863111" y="645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66385</xdr:rowOff>
    </xdr:from>
    <xdr:to>
      <xdr:col>24</xdr:col>
      <xdr:colOff>63500</xdr:colOff>
      <xdr:row>55</xdr:row>
      <xdr:rowOff>70891</xdr:rowOff>
    </xdr:to>
    <xdr:cxnSp macro="">
      <xdr:nvCxnSpPr>
        <xdr:cNvPr id="123" name="直線コネクタ 122"/>
        <xdr:cNvCxnSpPr/>
      </xdr:nvCxnSpPr>
      <xdr:spPr>
        <a:xfrm>
          <a:off x="3797300" y="9496135"/>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66385</xdr:rowOff>
    </xdr:from>
    <xdr:to>
      <xdr:col>19</xdr:col>
      <xdr:colOff>177800</xdr:colOff>
      <xdr:row>55</xdr:row>
      <xdr:rowOff>72034</xdr:rowOff>
    </xdr:to>
    <xdr:cxnSp macro="">
      <xdr:nvCxnSpPr>
        <xdr:cNvPr id="126" name="直線コネクタ 125"/>
        <xdr:cNvCxnSpPr/>
      </xdr:nvCxnSpPr>
      <xdr:spPr>
        <a:xfrm flipV="1">
          <a:off x="2908300" y="9496135"/>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72034</xdr:rowOff>
    </xdr:from>
    <xdr:to>
      <xdr:col>15</xdr:col>
      <xdr:colOff>50800</xdr:colOff>
      <xdr:row>55</xdr:row>
      <xdr:rowOff>77047</xdr:rowOff>
    </xdr:to>
    <xdr:cxnSp macro="">
      <xdr:nvCxnSpPr>
        <xdr:cNvPr id="129" name="直線コネクタ 128"/>
        <xdr:cNvCxnSpPr/>
      </xdr:nvCxnSpPr>
      <xdr:spPr>
        <a:xfrm flipV="1">
          <a:off x="2019300" y="9501784"/>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77047</xdr:rowOff>
    </xdr:from>
    <xdr:to>
      <xdr:col>10</xdr:col>
      <xdr:colOff>114300</xdr:colOff>
      <xdr:row>55</xdr:row>
      <xdr:rowOff>109248</xdr:rowOff>
    </xdr:to>
    <xdr:cxnSp macro="">
      <xdr:nvCxnSpPr>
        <xdr:cNvPr id="132" name="直線コネクタ 131"/>
        <xdr:cNvCxnSpPr/>
      </xdr:nvCxnSpPr>
      <xdr:spPr>
        <a:xfrm flipV="1">
          <a:off x="1130300" y="9506797"/>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20091</xdr:rowOff>
    </xdr:from>
    <xdr:to>
      <xdr:col>24</xdr:col>
      <xdr:colOff>114300</xdr:colOff>
      <xdr:row>55</xdr:row>
      <xdr:rowOff>121691</xdr:rowOff>
    </xdr:to>
    <xdr:sp macro="" textlink="">
      <xdr:nvSpPr>
        <xdr:cNvPr id="142" name="楕円 141"/>
        <xdr:cNvSpPr/>
      </xdr:nvSpPr>
      <xdr:spPr>
        <a:xfrm>
          <a:off x="4584700" y="9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169968</xdr:rowOff>
    </xdr:from>
    <xdr:ext cx="534377" cy="259045"/>
    <xdr:sp macro="" textlink="">
      <xdr:nvSpPr>
        <xdr:cNvPr id="143" name="物件費該当値テキスト"/>
        <xdr:cNvSpPr txBox="1"/>
      </xdr:nvSpPr>
      <xdr:spPr>
        <a:xfrm>
          <a:off x="4686300"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15585</xdr:rowOff>
    </xdr:from>
    <xdr:to>
      <xdr:col>20</xdr:col>
      <xdr:colOff>38100</xdr:colOff>
      <xdr:row>55</xdr:row>
      <xdr:rowOff>117185</xdr:rowOff>
    </xdr:to>
    <xdr:sp macro="" textlink="">
      <xdr:nvSpPr>
        <xdr:cNvPr id="144" name="楕円 143"/>
        <xdr:cNvSpPr/>
      </xdr:nvSpPr>
      <xdr:spPr>
        <a:xfrm>
          <a:off x="3746500" y="9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133712</xdr:rowOff>
    </xdr:from>
    <xdr:ext cx="534377" cy="259045"/>
    <xdr:sp macro="" textlink="">
      <xdr:nvSpPr>
        <xdr:cNvPr id="145" name="テキスト ボックス 144"/>
        <xdr:cNvSpPr txBox="1"/>
      </xdr:nvSpPr>
      <xdr:spPr>
        <a:xfrm>
          <a:off x="3530111" y="92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21234</xdr:rowOff>
    </xdr:from>
    <xdr:to>
      <xdr:col>15</xdr:col>
      <xdr:colOff>101600</xdr:colOff>
      <xdr:row>55</xdr:row>
      <xdr:rowOff>122834</xdr:rowOff>
    </xdr:to>
    <xdr:sp macro="" textlink="">
      <xdr:nvSpPr>
        <xdr:cNvPr id="146" name="楕円 145"/>
        <xdr:cNvSpPr/>
      </xdr:nvSpPr>
      <xdr:spPr>
        <a:xfrm>
          <a:off x="28575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139361</xdr:rowOff>
    </xdr:from>
    <xdr:ext cx="534377" cy="259045"/>
    <xdr:sp macro="" textlink="">
      <xdr:nvSpPr>
        <xdr:cNvPr id="147" name="テキスト ボックス 146"/>
        <xdr:cNvSpPr txBox="1"/>
      </xdr:nvSpPr>
      <xdr:spPr>
        <a:xfrm>
          <a:off x="2641111" y="92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26247</xdr:rowOff>
    </xdr:from>
    <xdr:to>
      <xdr:col>10</xdr:col>
      <xdr:colOff>165100</xdr:colOff>
      <xdr:row>55</xdr:row>
      <xdr:rowOff>127847</xdr:rowOff>
    </xdr:to>
    <xdr:sp macro="" textlink="">
      <xdr:nvSpPr>
        <xdr:cNvPr id="148" name="楕円 147"/>
        <xdr:cNvSpPr/>
      </xdr:nvSpPr>
      <xdr:spPr>
        <a:xfrm>
          <a:off x="1968500" y="94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118974</xdr:rowOff>
    </xdr:from>
    <xdr:ext cx="534377" cy="259045"/>
    <xdr:sp macro="" textlink="">
      <xdr:nvSpPr>
        <xdr:cNvPr id="149" name="テキスト ボックス 148"/>
        <xdr:cNvSpPr txBox="1"/>
      </xdr:nvSpPr>
      <xdr:spPr>
        <a:xfrm>
          <a:off x="1752111" y="95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58448</xdr:rowOff>
    </xdr:from>
    <xdr:to>
      <xdr:col>6</xdr:col>
      <xdr:colOff>38100</xdr:colOff>
      <xdr:row>55</xdr:row>
      <xdr:rowOff>160048</xdr:rowOff>
    </xdr:to>
    <xdr:sp macro="" textlink="">
      <xdr:nvSpPr>
        <xdr:cNvPr id="150" name="楕円 149"/>
        <xdr:cNvSpPr/>
      </xdr:nvSpPr>
      <xdr:spPr>
        <a:xfrm>
          <a:off x="1079500" y="94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5125</xdr:rowOff>
    </xdr:from>
    <xdr:ext cx="534377" cy="259045"/>
    <xdr:sp macro="" textlink="">
      <xdr:nvSpPr>
        <xdr:cNvPr id="151" name="テキスト ボックス 150"/>
        <xdr:cNvSpPr txBox="1"/>
      </xdr:nvSpPr>
      <xdr:spPr>
        <a:xfrm>
          <a:off x="863111" y="92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128727</xdr:rowOff>
    </xdr:from>
    <xdr:to>
      <xdr:col>24</xdr:col>
      <xdr:colOff>63500</xdr:colOff>
      <xdr:row>78</xdr:row>
      <xdr:rowOff>140996</xdr:rowOff>
    </xdr:to>
    <xdr:cxnSp macro="">
      <xdr:nvCxnSpPr>
        <xdr:cNvPr id="180" name="直線コネクタ 179"/>
        <xdr:cNvCxnSpPr/>
      </xdr:nvCxnSpPr>
      <xdr:spPr>
        <a:xfrm flipV="1">
          <a:off x="3797300" y="13501827"/>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129490</xdr:rowOff>
    </xdr:from>
    <xdr:to>
      <xdr:col>19</xdr:col>
      <xdr:colOff>177800</xdr:colOff>
      <xdr:row>78</xdr:row>
      <xdr:rowOff>140996</xdr:rowOff>
    </xdr:to>
    <xdr:cxnSp macro="">
      <xdr:nvCxnSpPr>
        <xdr:cNvPr id="183" name="直線コネクタ 182"/>
        <xdr:cNvCxnSpPr/>
      </xdr:nvCxnSpPr>
      <xdr:spPr>
        <a:xfrm>
          <a:off x="2908300" y="1350259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129490</xdr:rowOff>
    </xdr:from>
    <xdr:to>
      <xdr:col>15</xdr:col>
      <xdr:colOff>50800</xdr:colOff>
      <xdr:row>78</xdr:row>
      <xdr:rowOff>149720</xdr:rowOff>
    </xdr:to>
    <xdr:cxnSp macro="">
      <xdr:nvCxnSpPr>
        <xdr:cNvPr id="186" name="直線コネクタ 185"/>
        <xdr:cNvCxnSpPr/>
      </xdr:nvCxnSpPr>
      <xdr:spPr>
        <a:xfrm flipV="1">
          <a:off x="2019300" y="13502590"/>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120307</xdr:rowOff>
    </xdr:from>
    <xdr:to>
      <xdr:col>10</xdr:col>
      <xdr:colOff>114300</xdr:colOff>
      <xdr:row>78</xdr:row>
      <xdr:rowOff>149720</xdr:rowOff>
    </xdr:to>
    <xdr:cxnSp macro="">
      <xdr:nvCxnSpPr>
        <xdr:cNvPr id="189" name="直線コネクタ 188"/>
        <xdr:cNvCxnSpPr/>
      </xdr:nvCxnSpPr>
      <xdr:spPr>
        <a:xfrm>
          <a:off x="1130300" y="1349340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77927</xdr:rowOff>
    </xdr:from>
    <xdr:to>
      <xdr:col>24</xdr:col>
      <xdr:colOff>114300</xdr:colOff>
      <xdr:row>79</xdr:row>
      <xdr:rowOff>8077</xdr:rowOff>
    </xdr:to>
    <xdr:sp macro="" textlink="">
      <xdr:nvSpPr>
        <xdr:cNvPr id="199" name="楕円 198"/>
        <xdr:cNvSpPr/>
      </xdr:nvSpPr>
      <xdr:spPr>
        <a:xfrm>
          <a:off x="4584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164304</xdr:rowOff>
    </xdr:from>
    <xdr:ext cx="469744" cy="259045"/>
    <xdr:sp macro="" textlink="">
      <xdr:nvSpPr>
        <xdr:cNvPr id="200" name="維持補修費該当値テキスト"/>
        <xdr:cNvSpPr txBox="1"/>
      </xdr:nvSpPr>
      <xdr:spPr>
        <a:xfrm>
          <a:off x="4686300" y="133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90196</xdr:rowOff>
    </xdr:from>
    <xdr:to>
      <xdr:col>20</xdr:col>
      <xdr:colOff>38100</xdr:colOff>
      <xdr:row>79</xdr:row>
      <xdr:rowOff>20346</xdr:rowOff>
    </xdr:to>
    <xdr:sp macro="" textlink="">
      <xdr:nvSpPr>
        <xdr:cNvPr id="201" name="楕円 200"/>
        <xdr:cNvSpPr/>
      </xdr:nvSpPr>
      <xdr:spPr>
        <a:xfrm>
          <a:off x="3746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11473</xdr:rowOff>
    </xdr:from>
    <xdr:ext cx="469744" cy="259045"/>
    <xdr:sp macro="" textlink="">
      <xdr:nvSpPr>
        <xdr:cNvPr id="202" name="テキスト ボックス 201"/>
        <xdr:cNvSpPr txBox="1"/>
      </xdr:nvSpPr>
      <xdr:spPr>
        <a:xfrm>
          <a:off x="3562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78690</xdr:rowOff>
    </xdr:from>
    <xdr:to>
      <xdr:col>15</xdr:col>
      <xdr:colOff>101600</xdr:colOff>
      <xdr:row>79</xdr:row>
      <xdr:rowOff>8840</xdr:rowOff>
    </xdr:to>
    <xdr:sp macro="" textlink="">
      <xdr:nvSpPr>
        <xdr:cNvPr id="203" name="楕円 202"/>
        <xdr:cNvSpPr/>
      </xdr:nvSpPr>
      <xdr:spPr>
        <a:xfrm>
          <a:off x="2857500" y="134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171417</xdr:rowOff>
    </xdr:from>
    <xdr:ext cx="469744" cy="259045"/>
    <xdr:sp macro="" textlink="">
      <xdr:nvSpPr>
        <xdr:cNvPr id="204" name="テキスト ボックス 203"/>
        <xdr:cNvSpPr txBox="1"/>
      </xdr:nvSpPr>
      <xdr:spPr>
        <a:xfrm>
          <a:off x="2673428" y="135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98920</xdr:rowOff>
    </xdr:from>
    <xdr:to>
      <xdr:col>10</xdr:col>
      <xdr:colOff>165100</xdr:colOff>
      <xdr:row>79</xdr:row>
      <xdr:rowOff>29070</xdr:rowOff>
    </xdr:to>
    <xdr:sp macro="" textlink="">
      <xdr:nvSpPr>
        <xdr:cNvPr id="205" name="楕円 204"/>
        <xdr:cNvSpPr/>
      </xdr:nvSpPr>
      <xdr:spPr>
        <a:xfrm>
          <a:off x="1968500" y="13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20197</xdr:rowOff>
    </xdr:from>
    <xdr:ext cx="469744" cy="259045"/>
    <xdr:sp macro="" textlink="">
      <xdr:nvSpPr>
        <xdr:cNvPr id="206" name="テキスト ボックス 205"/>
        <xdr:cNvSpPr txBox="1"/>
      </xdr:nvSpPr>
      <xdr:spPr>
        <a:xfrm>
          <a:off x="1784428"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69507</xdr:rowOff>
    </xdr:from>
    <xdr:to>
      <xdr:col>6</xdr:col>
      <xdr:colOff>38100</xdr:colOff>
      <xdr:row>78</xdr:row>
      <xdr:rowOff>171107</xdr:rowOff>
    </xdr:to>
    <xdr:sp macro="" textlink="">
      <xdr:nvSpPr>
        <xdr:cNvPr id="207" name="楕円 206"/>
        <xdr:cNvSpPr/>
      </xdr:nvSpPr>
      <xdr:spPr>
        <a:xfrm>
          <a:off x="1079500" y="134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162234</xdr:rowOff>
    </xdr:from>
    <xdr:ext cx="469744" cy="259045"/>
    <xdr:sp macro="" textlink="">
      <xdr:nvSpPr>
        <xdr:cNvPr id="208" name="テキスト ボックス 207"/>
        <xdr:cNvSpPr txBox="1"/>
      </xdr:nvSpPr>
      <xdr:spPr>
        <a:xfrm>
          <a:off x="895428" y="1353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73394</xdr:rowOff>
    </xdr:from>
    <xdr:to>
      <xdr:col>24</xdr:col>
      <xdr:colOff>63500</xdr:colOff>
      <xdr:row>97</xdr:row>
      <xdr:rowOff>74701</xdr:rowOff>
    </xdr:to>
    <xdr:cxnSp macro="">
      <xdr:nvCxnSpPr>
        <xdr:cNvPr id="238" name="直線コネクタ 237"/>
        <xdr:cNvCxnSpPr/>
      </xdr:nvCxnSpPr>
      <xdr:spPr>
        <a:xfrm>
          <a:off x="3797300" y="1670404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73394</xdr:rowOff>
    </xdr:from>
    <xdr:to>
      <xdr:col>19</xdr:col>
      <xdr:colOff>177800</xdr:colOff>
      <xdr:row>97</xdr:row>
      <xdr:rowOff>106071</xdr:rowOff>
    </xdr:to>
    <xdr:cxnSp macro="">
      <xdr:nvCxnSpPr>
        <xdr:cNvPr id="241" name="直線コネクタ 240"/>
        <xdr:cNvCxnSpPr/>
      </xdr:nvCxnSpPr>
      <xdr:spPr>
        <a:xfrm flipV="1">
          <a:off x="2908300" y="16704044"/>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106071</xdr:rowOff>
    </xdr:from>
    <xdr:to>
      <xdr:col>15</xdr:col>
      <xdr:colOff>50800</xdr:colOff>
      <xdr:row>97</xdr:row>
      <xdr:rowOff>140639</xdr:rowOff>
    </xdr:to>
    <xdr:cxnSp macro="">
      <xdr:nvCxnSpPr>
        <xdr:cNvPr id="244" name="直線コネクタ 243"/>
        <xdr:cNvCxnSpPr/>
      </xdr:nvCxnSpPr>
      <xdr:spPr>
        <a:xfrm flipV="1">
          <a:off x="2019300" y="16736721"/>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140639</xdr:rowOff>
    </xdr:from>
    <xdr:to>
      <xdr:col>10</xdr:col>
      <xdr:colOff>114300</xdr:colOff>
      <xdr:row>97</xdr:row>
      <xdr:rowOff>141503</xdr:rowOff>
    </xdr:to>
    <xdr:cxnSp macro="">
      <xdr:nvCxnSpPr>
        <xdr:cNvPr id="247" name="直線コネクタ 246"/>
        <xdr:cNvCxnSpPr/>
      </xdr:nvCxnSpPr>
      <xdr:spPr>
        <a:xfrm flipV="1">
          <a:off x="1130300" y="16771289"/>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23901</xdr:rowOff>
    </xdr:from>
    <xdr:to>
      <xdr:col>24</xdr:col>
      <xdr:colOff>114300</xdr:colOff>
      <xdr:row>97</xdr:row>
      <xdr:rowOff>125501</xdr:rowOff>
    </xdr:to>
    <xdr:sp macro="" textlink="">
      <xdr:nvSpPr>
        <xdr:cNvPr id="257" name="楕円 256"/>
        <xdr:cNvSpPr/>
      </xdr:nvSpPr>
      <xdr:spPr>
        <a:xfrm>
          <a:off x="45847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2328</xdr:rowOff>
    </xdr:from>
    <xdr:ext cx="534377" cy="259045"/>
    <xdr:sp macro="" textlink="">
      <xdr:nvSpPr>
        <xdr:cNvPr id="258" name="扶助費該当値テキスト"/>
        <xdr:cNvSpPr txBox="1"/>
      </xdr:nvSpPr>
      <xdr:spPr>
        <a:xfrm>
          <a:off x="4686300" y="166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22594</xdr:rowOff>
    </xdr:from>
    <xdr:to>
      <xdr:col>20</xdr:col>
      <xdr:colOff>38100</xdr:colOff>
      <xdr:row>97</xdr:row>
      <xdr:rowOff>124194</xdr:rowOff>
    </xdr:to>
    <xdr:sp macro="" textlink="">
      <xdr:nvSpPr>
        <xdr:cNvPr id="259" name="楕円 258"/>
        <xdr:cNvSpPr/>
      </xdr:nvSpPr>
      <xdr:spPr>
        <a:xfrm>
          <a:off x="3746500" y="1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115321</xdr:rowOff>
    </xdr:from>
    <xdr:ext cx="534377" cy="259045"/>
    <xdr:sp macro="" textlink="">
      <xdr:nvSpPr>
        <xdr:cNvPr id="260" name="テキスト ボックス 259"/>
        <xdr:cNvSpPr txBox="1"/>
      </xdr:nvSpPr>
      <xdr:spPr>
        <a:xfrm>
          <a:off x="3530111" y="167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55271</xdr:rowOff>
    </xdr:from>
    <xdr:to>
      <xdr:col>15</xdr:col>
      <xdr:colOff>101600</xdr:colOff>
      <xdr:row>97</xdr:row>
      <xdr:rowOff>156871</xdr:rowOff>
    </xdr:to>
    <xdr:sp macro="" textlink="">
      <xdr:nvSpPr>
        <xdr:cNvPr id="261" name="楕円 260"/>
        <xdr:cNvSpPr/>
      </xdr:nvSpPr>
      <xdr:spPr>
        <a:xfrm>
          <a:off x="2857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147998</xdr:rowOff>
    </xdr:from>
    <xdr:ext cx="534377" cy="259045"/>
    <xdr:sp macro="" textlink="">
      <xdr:nvSpPr>
        <xdr:cNvPr id="262" name="テキスト ボックス 261"/>
        <xdr:cNvSpPr txBox="1"/>
      </xdr:nvSpPr>
      <xdr:spPr>
        <a:xfrm>
          <a:off x="2641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89839</xdr:rowOff>
    </xdr:from>
    <xdr:to>
      <xdr:col>10</xdr:col>
      <xdr:colOff>165100</xdr:colOff>
      <xdr:row>98</xdr:row>
      <xdr:rowOff>19989</xdr:rowOff>
    </xdr:to>
    <xdr:sp macro="" textlink="">
      <xdr:nvSpPr>
        <xdr:cNvPr id="263" name="楕円 262"/>
        <xdr:cNvSpPr/>
      </xdr:nvSpPr>
      <xdr:spPr>
        <a:xfrm>
          <a:off x="1968500" y="16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11116</xdr:rowOff>
    </xdr:from>
    <xdr:ext cx="534377" cy="259045"/>
    <xdr:sp macro="" textlink="">
      <xdr:nvSpPr>
        <xdr:cNvPr id="264" name="テキスト ボックス 263"/>
        <xdr:cNvSpPr txBox="1"/>
      </xdr:nvSpPr>
      <xdr:spPr>
        <a:xfrm>
          <a:off x="1752111" y="168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90703</xdr:rowOff>
    </xdr:from>
    <xdr:to>
      <xdr:col>6</xdr:col>
      <xdr:colOff>38100</xdr:colOff>
      <xdr:row>98</xdr:row>
      <xdr:rowOff>20853</xdr:rowOff>
    </xdr:to>
    <xdr:sp macro="" textlink="">
      <xdr:nvSpPr>
        <xdr:cNvPr id="265" name="楕円 264"/>
        <xdr:cNvSpPr/>
      </xdr:nvSpPr>
      <xdr:spPr>
        <a:xfrm>
          <a:off x="1079500" y="167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11980</xdr:rowOff>
    </xdr:from>
    <xdr:ext cx="534377" cy="259045"/>
    <xdr:sp macro="" textlink="">
      <xdr:nvSpPr>
        <xdr:cNvPr id="266" name="テキスト ボックス 265"/>
        <xdr:cNvSpPr txBox="1"/>
      </xdr:nvSpPr>
      <xdr:spPr>
        <a:xfrm>
          <a:off x="863111" y="168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171301</xdr:rowOff>
    </xdr:from>
    <xdr:to>
      <xdr:col>55</xdr:col>
      <xdr:colOff>0</xdr:colOff>
      <xdr:row>36</xdr:row>
      <xdr:rowOff>98084</xdr:rowOff>
    </xdr:to>
    <xdr:cxnSp macro="">
      <xdr:nvCxnSpPr>
        <xdr:cNvPr id="297" name="直線コネクタ 296"/>
        <xdr:cNvCxnSpPr/>
      </xdr:nvCxnSpPr>
      <xdr:spPr>
        <a:xfrm>
          <a:off x="9639300" y="6172051"/>
          <a:ext cx="8382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89789</xdr:rowOff>
    </xdr:from>
    <xdr:to>
      <xdr:col>50</xdr:col>
      <xdr:colOff>114300</xdr:colOff>
      <xdr:row>35</xdr:row>
      <xdr:rowOff>171301</xdr:rowOff>
    </xdr:to>
    <xdr:cxnSp macro="">
      <xdr:nvCxnSpPr>
        <xdr:cNvPr id="300" name="直線コネクタ 299"/>
        <xdr:cNvCxnSpPr/>
      </xdr:nvCxnSpPr>
      <xdr:spPr>
        <a:xfrm>
          <a:off x="8750300" y="5919089"/>
          <a:ext cx="889000" cy="25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99804</xdr:rowOff>
    </xdr:from>
    <xdr:to>
      <xdr:col>45</xdr:col>
      <xdr:colOff>177800</xdr:colOff>
      <xdr:row>34</xdr:row>
      <xdr:rowOff>89789</xdr:rowOff>
    </xdr:to>
    <xdr:cxnSp macro="">
      <xdr:nvCxnSpPr>
        <xdr:cNvPr id="303" name="直線コネクタ 302"/>
        <xdr:cNvCxnSpPr/>
      </xdr:nvCxnSpPr>
      <xdr:spPr>
        <a:xfrm>
          <a:off x="7861300" y="5757654"/>
          <a:ext cx="889000" cy="1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99804</xdr:rowOff>
    </xdr:from>
    <xdr:to>
      <xdr:col>41</xdr:col>
      <xdr:colOff>50800</xdr:colOff>
      <xdr:row>36</xdr:row>
      <xdr:rowOff>77825</xdr:rowOff>
    </xdr:to>
    <xdr:cxnSp macro="">
      <xdr:nvCxnSpPr>
        <xdr:cNvPr id="306" name="直線コネクタ 305"/>
        <xdr:cNvCxnSpPr/>
      </xdr:nvCxnSpPr>
      <xdr:spPr>
        <a:xfrm flipV="1">
          <a:off x="6972300" y="5757654"/>
          <a:ext cx="889000" cy="4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47284</xdr:rowOff>
    </xdr:from>
    <xdr:to>
      <xdr:col>55</xdr:col>
      <xdr:colOff>50800</xdr:colOff>
      <xdr:row>36</xdr:row>
      <xdr:rowOff>148884</xdr:rowOff>
    </xdr:to>
    <xdr:sp macro="" textlink="">
      <xdr:nvSpPr>
        <xdr:cNvPr id="316" name="楕円 315"/>
        <xdr:cNvSpPr/>
      </xdr:nvSpPr>
      <xdr:spPr>
        <a:xfrm>
          <a:off x="10426700" y="62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25711</xdr:rowOff>
    </xdr:from>
    <xdr:ext cx="534377" cy="259045"/>
    <xdr:sp macro="" textlink="">
      <xdr:nvSpPr>
        <xdr:cNvPr id="317" name="補助費等該当値テキスト"/>
        <xdr:cNvSpPr txBox="1"/>
      </xdr:nvSpPr>
      <xdr:spPr>
        <a:xfrm>
          <a:off x="10528300" y="61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120501</xdr:rowOff>
    </xdr:from>
    <xdr:to>
      <xdr:col>50</xdr:col>
      <xdr:colOff>165100</xdr:colOff>
      <xdr:row>36</xdr:row>
      <xdr:rowOff>50651</xdr:rowOff>
    </xdr:to>
    <xdr:sp macro="" textlink="">
      <xdr:nvSpPr>
        <xdr:cNvPr id="318" name="楕円 317"/>
        <xdr:cNvSpPr/>
      </xdr:nvSpPr>
      <xdr:spPr>
        <a:xfrm>
          <a:off x="9588500" y="61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67178</xdr:rowOff>
    </xdr:from>
    <xdr:ext cx="534377" cy="259045"/>
    <xdr:sp macro="" textlink="">
      <xdr:nvSpPr>
        <xdr:cNvPr id="319" name="テキスト ボックス 318"/>
        <xdr:cNvSpPr txBox="1"/>
      </xdr:nvSpPr>
      <xdr:spPr>
        <a:xfrm>
          <a:off x="9372111" y="58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38989</xdr:rowOff>
    </xdr:from>
    <xdr:to>
      <xdr:col>46</xdr:col>
      <xdr:colOff>38100</xdr:colOff>
      <xdr:row>34</xdr:row>
      <xdr:rowOff>140589</xdr:rowOff>
    </xdr:to>
    <xdr:sp macro="" textlink="">
      <xdr:nvSpPr>
        <xdr:cNvPr id="320" name="楕円 319"/>
        <xdr:cNvSpPr/>
      </xdr:nvSpPr>
      <xdr:spPr>
        <a:xfrm>
          <a:off x="8699500" y="58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157116</xdr:rowOff>
    </xdr:from>
    <xdr:ext cx="534377" cy="259045"/>
    <xdr:sp macro="" textlink="">
      <xdr:nvSpPr>
        <xdr:cNvPr id="321" name="テキスト ボックス 320"/>
        <xdr:cNvSpPr txBox="1"/>
      </xdr:nvSpPr>
      <xdr:spPr>
        <a:xfrm>
          <a:off x="8483111" y="56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49004</xdr:rowOff>
    </xdr:from>
    <xdr:to>
      <xdr:col>41</xdr:col>
      <xdr:colOff>101600</xdr:colOff>
      <xdr:row>33</xdr:row>
      <xdr:rowOff>150604</xdr:rowOff>
    </xdr:to>
    <xdr:sp macro="" textlink="">
      <xdr:nvSpPr>
        <xdr:cNvPr id="322" name="楕円 321"/>
        <xdr:cNvSpPr/>
      </xdr:nvSpPr>
      <xdr:spPr>
        <a:xfrm>
          <a:off x="7810500" y="5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167131</xdr:rowOff>
    </xdr:from>
    <xdr:ext cx="534377" cy="259045"/>
    <xdr:sp macro="" textlink="">
      <xdr:nvSpPr>
        <xdr:cNvPr id="323" name="テキスト ボックス 322"/>
        <xdr:cNvSpPr txBox="1"/>
      </xdr:nvSpPr>
      <xdr:spPr>
        <a:xfrm>
          <a:off x="7594111" y="54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27025</xdr:rowOff>
    </xdr:from>
    <xdr:to>
      <xdr:col>36</xdr:col>
      <xdr:colOff>165100</xdr:colOff>
      <xdr:row>36</xdr:row>
      <xdr:rowOff>128625</xdr:rowOff>
    </xdr:to>
    <xdr:sp macro="" textlink="">
      <xdr:nvSpPr>
        <xdr:cNvPr id="324" name="楕円 323"/>
        <xdr:cNvSpPr/>
      </xdr:nvSpPr>
      <xdr:spPr>
        <a:xfrm>
          <a:off x="6921500" y="61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145152</xdr:rowOff>
    </xdr:from>
    <xdr:ext cx="534377" cy="259045"/>
    <xdr:sp macro="" textlink="">
      <xdr:nvSpPr>
        <xdr:cNvPr id="325" name="テキスト ボックス 324"/>
        <xdr:cNvSpPr txBox="1"/>
      </xdr:nvSpPr>
      <xdr:spPr>
        <a:xfrm>
          <a:off x="6705111" y="59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85796</xdr:rowOff>
    </xdr:from>
    <xdr:to>
      <xdr:col>55</xdr:col>
      <xdr:colOff>0</xdr:colOff>
      <xdr:row>55</xdr:row>
      <xdr:rowOff>147070</xdr:rowOff>
    </xdr:to>
    <xdr:cxnSp macro="">
      <xdr:nvCxnSpPr>
        <xdr:cNvPr id="352" name="直線コネクタ 351"/>
        <xdr:cNvCxnSpPr/>
      </xdr:nvCxnSpPr>
      <xdr:spPr>
        <a:xfrm flipV="1">
          <a:off x="9639300" y="9515546"/>
          <a:ext cx="8382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90432</xdr:rowOff>
    </xdr:from>
    <xdr:to>
      <xdr:col>50</xdr:col>
      <xdr:colOff>114300</xdr:colOff>
      <xdr:row>55</xdr:row>
      <xdr:rowOff>147070</xdr:rowOff>
    </xdr:to>
    <xdr:cxnSp macro="">
      <xdr:nvCxnSpPr>
        <xdr:cNvPr id="355" name="直線コネクタ 354"/>
        <xdr:cNvCxnSpPr/>
      </xdr:nvCxnSpPr>
      <xdr:spPr>
        <a:xfrm>
          <a:off x="8750300" y="9520182"/>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33767</xdr:rowOff>
    </xdr:from>
    <xdr:to>
      <xdr:col>45</xdr:col>
      <xdr:colOff>177800</xdr:colOff>
      <xdr:row>55</xdr:row>
      <xdr:rowOff>90432</xdr:rowOff>
    </xdr:to>
    <xdr:cxnSp macro="">
      <xdr:nvCxnSpPr>
        <xdr:cNvPr id="358" name="直線コネクタ 357"/>
        <xdr:cNvCxnSpPr/>
      </xdr:nvCxnSpPr>
      <xdr:spPr>
        <a:xfrm>
          <a:off x="7861300" y="9292067"/>
          <a:ext cx="889000" cy="2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34846</xdr:rowOff>
    </xdr:from>
    <xdr:to>
      <xdr:col>41</xdr:col>
      <xdr:colOff>50800</xdr:colOff>
      <xdr:row>54</xdr:row>
      <xdr:rowOff>33767</xdr:rowOff>
    </xdr:to>
    <xdr:cxnSp macro="">
      <xdr:nvCxnSpPr>
        <xdr:cNvPr id="361" name="直線コネクタ 360"/>
        <xdr:cNvCxnSpPr/>
      </xdr:nvCxnSpPr>
      <xdr:spPr>
        <a:xfrm>
          <a:off x="6972300" y="9121696"/>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34996</xdr:rowOff>
    </xdr:from>
    <xdr:to>
      <xdr:col>55</xdr:col>
      <xdr:colOff>50800</xdr:colOff>
      <xdr:row>55</xdr:row>
      <xdr:rowOff>136596</xdr:rowOff>
    </xdr:to>
    <xdr:sp macro="" textlink="">
      <xdr:nvSpPr>
        <xdr:cNvPr id="371" name="楕円 370"/>
        <xdr:cNvSpPr/>
      </xdr:nvSpPr>
      <xdr:spPr>
        <a:xfrm>
          <a:off x="10426700" y="94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13423</xdr:rowOff>
    </xdr:from>
    <xdr:ext cx="534377" cy="259045"/>
    <xdr:sp macro="" textlink="">
      <xdr:nvSpPr>
        <xdr:cNvPr id="372" name="普通建設事業費該当値テキスト"/>
        <xdr:cNvSpPr txBox="1"/>
      </xdr:nvSpPr>
      <xdr:spPr>
        <a:xfrm>
          <a:off x="10528300" y="94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96270</xdr:rowOff>
    </xdr:from>
    <xdr:to>
      <xdr:col>50</xdr:col>
      <xdr:colOff>165100</xdr:colOff>
      <xdr:row>56</xdr:row>
      <xdr:rowOff>26420</xdr:rowOff>
    </xdr:to>
    <xdr:sp macro="" textlink="">
      <xdr:nvSpPr>
        <xdr:cNvPr id="373" name="楕円 372"/>
        <xdr:cNvSpPr/>
      </xdr:nvSpPr>
      <xdr:spPr>
        <a:xfrm>
          <a:off x="9588500" y="95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17547</xdr:rowOff>
    </xdr:from>
    <xdr:ext cx="534377" cy="259045"/>
    <xdr:sp macro="" textlink="">
      <xdr:nvSpPr>
        <xdr:cNvPr id="374" name="テキスト ボックス 373"/>
        <xdr:cNvSpPr txBox="1"/>
      </xdr:nvSpPr>
      <xdr:spPr>
        <a:xfrm>
          <a:off x="9372111" y="96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39632</xdr:rowOff>
    </xdr:from>
    <xdr:to>
      <xdr:col>46</xdr:col>
      <xdr:colOff>38100</xdr:colOff>
      <xdr:row>55</xdr:row>
      <xdr:rowOff>141232</xdr:rowOff>
    </xdr:to>
    <xdr:sp macro="" textlink="">
      <xdr:nvSpPr>
        <xdr:cNvPr id="375" name="楕円 374"/>
        <xdr:cNvSpPr/>
      </xdr:nvSpPr>
      <xdr:spPr>
        <a:xfrm>
          <a:off x="8699500" y="9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132359</xdr:rowOff>
    </xdr:from>
    <xdr:ext cx="534377" cy="259045"/>
    <xdr:sp macro="" textlink="">
      <xdr:nvSpPr>
        <xdr:cNvPr id="376" name="テキスト ボックス 375"/>
        <xdr:cNvSpPr txBox="1"/>
      </xdr:nvSpPr>
      <xdr:spPr>
        <a:xfrm>
          <a:off x="8483111" y="95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154417</xdr:rowOff>
    </xdr:from>
    <xdr:to>
      <xdr:col>41</xdr:col>
      <xdr:colOff>101600</xdr:colOff>
      <xdr:row>54</xdr:row>
      <xdr:rowOff>84567</xdr:rowOff>
    </xdr:to>
    <xdr:sp macro="" textlink="">
      <xdr:nvSpPr>
        <xdr:cNvPr id="377" name="楕円 376"/>
        <xdr:cNvSpPr/>
      </xdr:nvSpPr>
      <xdr:spPr>
        <a:xfrm>
          <a:off x="7810500" y="92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75694</xdr:rowOff>
    </xdr:from>
    <xdr:ext cx="534377" cy="259045"/>
    <xdr:sp macro="" textlink="">
      <xdr:nvSpPr>
        <xdr:cNvPr id="378" name="テキスト ボックス 377"/>
        <xdr:cNvSpPr txBox="1"/>
      </xdr:nvSpPr>
      <xdr:spPr>
        <a:xfrm>
          <a:off x="7594111" y="93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155496</xdr:rowOff>
    </xdr:from>
    <xdr:to>
      <xdr:col>36</xdr:col>
      <xdr:colOff>165100</xdr:colOff>
      <xdr:row>53</xdr:row>
      <xdr:rowOff>85646</xdr:rowOff>
    </xdr:to>
    <xdr:sp macro="" textlink="">
      <xdr:nvSpPr>
        <xdr:cNvPr id="379" name="楕円 378"/>
        <xdr:cNvSpPr/>
      </xdr:nvSpPr>
      <xdr:spPr>
        <a:xfrm>
          <a:off x="6921500" y="90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102173</xdr:rowOff>
    </xdr:from>
    <xdr:ext cx="599010" cy="259045"/>
    <xdr:sp macro="" textlink="">
      <xdr:nvSpPr>
        <xdr:cNvPr id="380" name="テキスト ボックス 379"/>
        <xdr:cNvSpPr txBox="1"/>
      </xdr:nvSpPr>
      <xdr:spPr>
        <a:xfrm>
          <a:off x="6672795" y="884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138083</xdr:rowOff>
    </xdr:from>
    <xdr:to>
      <xdr:col>55</xdr:col>
      <xdr:colOff>0</xdr:colOff>
      <xdr:row>77</xdr:row>
      <xdr:rowOff>134231</xdr:rowOff>
    </xdr:to>
    <xdr:cxnSp macro="">
      <xdr:nvCxnSpPr>
        <xdr:cNvPr id="411" name="直線コネクタ 410"/>
        <xdr:cNvCxnSpPr/>
      </xdr:nvCxnSpPr>
      <xdr:spPr>
        <a:xfrm flipV="1">
          <a:off x="9639300" y="13168283"/>
          <a:ext cx="838200" cy="1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24878</xdr:rowOff>
    </xdr:from>
    <xdr:to>
      <xdr:col>50</xdr:col>
      <xdr:colOff>114300</xdr:colOff>
      <xdr:row>77</xdr:row>
      <xdr:rowOff>134231</xdr:rowOff>
    </xdr:to>
    <xdr:cxnSp macro="">
      <xdr:nvCxnSpPr>
        <xdr:cNvPr id="414" name="直線コネクタ 413"/>
        <xdr:cNvCxnSpPr/>
      </xdr:nvCxnSpPr>
      <xdr:spPr>
        <a:xfrm>
          <a:off x="8750300" y="13055078"/>
          <a:ext cx="889000" cy="28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24878</xdr:rowOff>
    </xdr:from>
    <xdr:to>
      <xdr:col>45</xdr:col>
      <xdr:colOff>177800</xdr:colOff>
      <xdr:row>79</xdr:row>
      <xdr:rowOff>58465</xdr:rowOff>
    </xdr:to>
    <xdr:cxnSp macro="">
      <xdr:nvCxnSpPr>
        <xdr:cNvPr id="417" name="直線コネクタ 416"/>
        <xdr:cNvCxnSpPr/>
      </xdr:nvCxnSpPr>
      <xdr:spPr>
        <a:xfrm flipV="1">
          <a:off x="7861300" y="13055078"/>
          <a:ext cx="889000" cy="5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155049</xdr:rowOff>
    </xdr:from>
    <xdr:to>
      <xdr:col>41</xdr:col>
      <xdr:colOff>50800</xdr:colOff>
      <xdr:row>79</xdr:row>
      <xdr:rowOff>58465</xdr:rowOff>
    </xdr:to>
    <xdr:cxnSp macro="">
      <xdr:nvCxnSpPr>
        <xdr:cNvPr id="420" name="直線コネクタ 419"/>
        <xdr:cNvCxnSpPr/>
      </xdr:nvCxnSpPr>
      <xdr:spPr>
        <a:xfrm>
          <a:off x="6972300" y="12842349"/>
          <a:ext cx="889000" cy="7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87283</xdr:rowOff>
    </xdr:from>
    <xdr:to>
      <xdr:col>55</xdr:col>
      <xdr:colOff>50800</xdr:colOff>
      <xdr:row>77</xdr:row>
      <xdr:rowOff>17433</xdr:rowOff>
    </xdr:to>
    <xdr:sp macro="" textlink="">
      <xdr:nvSpPr>
        <xdr:cNvPr id="430" name="楕円 429"/>
        <xdr:cNvSpPr/>
      </xdr:nvSpPr>
      <xdr:spPr>
        <a:xfrm>
          <a:off x="10426700" y="131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110161</xdr:rowOff>
    </xdr:from>
    <xdr:ext cx="534377" cy="259045"/>
    <xdr:sp macro="" textlink="">
      <xdr:nvSpPr>
        <xdr:cNvPr id="431" name="普通建設事業費 （ うち新規整備　）該当値テキスト"/>
        <xdr:cNvSpPr txBox="1"/>
      </xdr:nvSpPr>
      <xdr:spPr>
        <a:xfrm>
          <a:off x="10528300" y="129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83431</xdr:rowOff>
    </xdr:from>
    <xdr:to>
      <xdr:col>50</xdr:col>
      <xdr:colOff>165100</xdr:colOff>
      <xdr:row>78</xdr:row>
      <xdr:rowOff>13581</xdr:rowOff>
    </xdr:to>
    <xdr:sp macro="" textlink="">
      <xdr:nvSpPr>
        <xdr:cNvPr id="432" name="楕円 431"/>
        <xdr:cNvSpPr/>
      </xdr:nvSpPr>
      <xdr:spPr>
        <a:xfrm>
          <a:off x="9588500" y="132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30108</xdr:rowOff>
    </xdr:from>
    <xdr:ext cx="534377" cy="259045"/>
    <xdr:sp macro="" textlink="">
      <xdr:nvSpPr>
        <xdr:cNvPr id="433" name="テキスト ボックス 432"/>
        <xdr:cNvSpPr txBox="1"/>
      </xdr:nvSpPr>
      <xdr:spPr>
        <a:xfrm>
          <a:off x="9372111" y="130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145528</xdr:rowOff>
    </xdr:from>
    <xdr:to>
      <xdr:col>46</xdr:col>
      <xdr:colOff>38100</xdr:colOff>
      <xdr:row>76</xdr:row>
      <xdr:rowOff>75678</xdr:rowOff>
    </xdr:to>
    <xdr:sp macro="" textlink="">
      <xdr:nvSpPr>
        <xdr:cNvPr id="434" name="楕円 433"/>
        <xdr:cNvSpPr/>
      </xdr:nvSpPr>
      <xdr:spPr>
        <a:xfrm>
          <a:off x="8699500" y="130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92205</xdr:rowOff>
    </xdr:from>
    <xdr:ext cx="534377" cy="259045"/>
    <xdr:sp macro="" textlink="">
      <xdr:nvSpPr>
        <xdr:cNvPr id="435" name="テキスト ボックス 434"/>
        <xdr:cNvSpPr txBox="1"/>
      </xdr:nvSpPr>
      <xdr:spPr>
        <a:xfrm>
          <a:off x="8483111" y="1277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7665</xdr:rowOff>
    </xdr:from>
    <xdr:to>
      <xdr:col>41</xdr:col>
      <xdr:colOff>101600</xdr:colOff>
      <xdr:row>79</xdr:row>
      <xdr:rowOff>109265</xdr:rowOff>
    </xdr:to>
    <xdr:sp macro="" textlink="">
      <xdr:nvSpPr>
        <xdr:cNvPr id="436" name="楕円 435"/>
        <xdr:cNvSpPr/>
      </xdr:nvSpPr>
      <xdr:spPr>
        <a:xfrm>
          <a:off x="7810500" y="13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100392</xdr:rowOff>
    </xdr:from>
    <xdr:ext cx="469744" cy="259045"/>
    <xdr:sp macro="" textlink="">
      <xdr:nvSpPr>
        <xdr:cNvPr id="437" name="テキスト ボックス 436"/>
        <xdr:cNvSpPr txBox="1"/>
      </xdr:nvSpPr>
      <xdr:spPr>
        <a:xfrm>
          <a:off x="7626428" y="136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104249</xdr:rowOff>
    </xdr:from>
    <xdr:to>
      <xdr:col>36</xdr:col>
      <xdr:colOff>165100</xdr:colOff>
      <xdr:row>75</xdr:row>
      <xdr:rowOff>34399</xdr:rowOff>
    </xdr:to>
    <xdr:sp macro="" textlink="">
      <xdr:nvSpPr>
        <xdr:cNvPr id="438" name="楕円 437"/>
        <xdr:cNvSpPr/>
      </xdr:nvSpPr>
      <xdr:spPr>
        <a:xfrm>
          <a:off x="6921500" y="1279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50926</xdr:rowOff>
    </xdr:from>
    <xdr:ext cx="534377" cy="259045"/>
    <xdr:sp macro="" textlink="">
      <xdr:nvSpPr>
        <xdr:cNvPr id="439" name="テキスト ボックス 438"/>
        <xdr:cNvSpPr txBox="1"/>
      </xdr:nvSpPr>
      <xdr:spPr>
        <a:xfrm>
          <a:off x="6705111" y="125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1772</xdr:rowOff>
    </xdr:from>
    <xdr:to>
      <xdr:col>55</xdr:col>
      <xdr:colOff>0</xdr:colOff>
      <xdr:row>97</xdr:row>
      <xdr:rowOff>13219</xdr:rowOff>
    </xdr:to>
    <xdr:cxnSp macro="">
      <xdr:nvCxnSpPr>
        <xdr:cNvPr id="470" name="直線コネクタ 469"/>
        <xdr:cNvCxnSpPr/>
      </xdr:nvCxnSpPr>
      <xdr:spPr>
        <a:xfrm flipV="1">
          <a:off x="9639300" y="16632422"/>
          <a:ext cx="8382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13219</xdr:rowOff>
    </xdr:from>
    <xdr:to>
      <xdr:col>50</xdr:col>
      <xdr:colOff>114300</xdr:colOff>
      <xdr:row>98</xdr:row>
      <xdr:rowOff>36765</xdr:rowOff>
    </xdr:to>
    <xdr:cxnSp macro="">
      <xdr:nvCxnSpPr>
        <xdr:cNvPr id="473" name="直線コネクタ 472"/>
        <xdr:cNvCxnSpPr/>
      </xdr:nvCxnSpPr>
      <xdr:spPr>
        <a:xfrm flipV="1">
          <a:off x="8750300" y="16643869"/>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18117</xdr:rowOff>
    </xdr:from>
    <xdr:to>
      <xdr:col>45</xdr:col>
      <xdr:colOff>177800</xdr:colOff>
      <xdr:row>98</xdr:row>
      <xdr:rowOff>36765</xdr:rowOff>
    </xdr:to>
    <xdr:cxnSp macro="">
      <xdr:nvCxnSpPr>
        <xdr:cNvPr id="476" name="直線コネクタ 475"/>
        <xdr:cNvCxnSpPr/>
      </xdr:nvCxnSpPr>
      <xdr:spPr>
        <a:xfrm>
          <a:off x="7861300" y="15962967"/>
          <a:ext cx="889000" cy="87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18117</xdr:rowOff>
    </xdr:from>
    <xdr:to>
      <xdr:col>41</xdr:col>
      <xdr:colOff>50800</xdr:colOff>
      <xdr:row>95</xdr:row>
      <xdr:rowOff>107</xdr:rowOff>
    </xdr:to>
    <xdr:cxnSp macro="">
      <xdr:nvCxnSpPr>
        <xdr:cNvPr id="479" name="直線コネクタ 478"/>
        <xdr:cNvCxnSpPr/>
      </xdr:nvCxnSpPr>
      <xdr:spPr>
        <a:xfrm flipV="1">
          <a:off x="6972300" y="15962967"/>
          <a:ext cx="889000" cy="3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122422</xdr:rowOff>
    </xdr:from>
    <xdr:to>
      <xdr:col>55</xdr:col>
      <xdr:colOff>50800</xdr:colOff>
      <xdr:row>97</xdr:row>
      <xdr:rowOff>52572</xdr:rowOff>
    </xdr:to>
    <xdr:sp macro="" textlink="">
      <xdr:nvSpPr>
        <xdr:cNvPr id="489" name="楕円 488"/>
        <xdr:cNvSpPr/>
      </xdr:nvSpPr>
      <xdr:spPr>
        <a:xfrm>
          <a:off x="10426700" y="165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100849</xdr:rowOff>
    </xdr:from>
    <xdr:ext cx="534377" cy="259045"/>
    <xdr:sp macro="" textlink="">
      <xdr:nvSpPr>
        <xdr:cNvPr id="490" name="普通建設事業費 （ うち更新整備　）該当値テキスト"/>
        <xdr:cNvSpPr txBox="1"/>
      </xdr:nvSpPr>
      <xdr:spPr>
        <a:xfrm>
          <a:off x="10528300" y="165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133869</xdr:rowOff>
    </xdr:from>
    <xdr:to>
      <xdr:col>50</xdr:col>
      <xdr:colOff>165100</xdr:colOff>
      <xdr:row>97</xdr:row>
      <xdr:rowOff>64019</xdr:rowOff>
    </xdr:to>
    <xdr:sp macro="" textlink="">
      <xdr:nvSpPr>
        <xdr:cNvPr id="491" name="楕円 490"/>
        <xdr:cNvSpPr/>
      </xdr:nvSpPr>
      <xdr:spPr>
        <a:xfrm>
          <a:off x="9588500" y="165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55146</xdr:rowOff>
    </xdr:from>
    <xdr:ext cx="534377" cy="259045"/>
    <xdr:sp macro="" textlink="">
      <xdr:nvSpPr>
        <xdr:cNvPr id="492" name="テキスト ボックス 491"/>
        <xdr:cNvSpPr txBox="1"/>
      </xdr:nvSpPr>
      <xdr:spPr>
        <a:xfrm>
          <a:off x="9372111" y="166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157415</xdr:rowOff>
    </xdr:from>
    <xdr:to>
      <xdr:col>46</xdr:col>
      <xdr:colOff>38100</xdr:colOff>
      <xdr:row>98</xdr:row>
      <xdr:rowOff>87565</xdr:rowOff>
    </xdr:to>
    <xdr:sp macro="" textlink="">
      <xdr:nvSpPr>
        <xdr:cNvPr id="493" name="楕円 492"/>
        <xdr:cNvSpPr/>
      </xdr:nvSpPr>
      <xdr:spPr>
        <a:xfrm>
          <a:off x="8699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78692</xdr:rowOff>
    </xdr:from>
    <xdr:ext cx="534377" cy="259045"/>
    <xdr:sp macro="" textlink="">
      <xdr:nvSpPr>
        <xdr:cNvPr id="494" name="テキスト ボックス 493"/>
        <xdr:cNvSpPr txBox="1"/>
      </xdr:nvSpPr>
      <xdr:spPr>
        <a:xfrm>
          <a:off x="8483111" y="168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138767</xdr:rowOff>
    </xdr:from>
    <xdr:to>
      <xdr:col>41</xdr:col>
      <xdr:colOff>101600</xdr:colOff>
      <xdr:row>93</xdr:row>
      <xdr:rowOff>68917</xdr:rowOff>
    </xdr:to>
    <xdr:sp macro="" textlink="">
      <xdr:nvSpPr>
        <xdr:cNvPr id="495" name="楕円 494"/>
        <xdr:cNvSpPr/>
      </xdr:nvSpPr>
      <xdr:spPr>
        <a:xfrm>
          <a:off x="7810500" y="159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85444</xdr:rowOff>
    </xdr:from>
    <xdr:ext cx="534377" cy="259045"/>
    <xdr:sp macro="" textlink="">
      <xdr:nvSpPr>
        <xdr:cNvPr id="496" name="テキスト ボックス 495"/>
        <xdr:cNvSpPr txBox="1"/>
      </xdr:nvSpPr>
      <xdr:spPr>
        <a:xfrm>
          <a:off x="7594111" y="156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120757</xdr:rowOff>
    </xdr:from>
    <xdr:to>
      <xdr:col>36</xdr:col>
      <xdr:colOff>165100</xdr:colOff>
      <xdr:row>95</xdr:row>
      <xdr:rowOff>50907</xdr:rowOff>
    </xdr:to>
    <xdr:sp macro="" textlink="">
      <xdr:nvSpPr>
        <xdr:cNvPr id="497" name="楕円 496"/>
        <xdr:cNvSpPr/>
      </xdr:nvSpPr>
      <xdr:spPr>
        <a:xfrm>
          <a:off x="6921500" y="16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67434</xdr:rowOff>
    </xdr:from>
    <xdr:ext cx="534377" cy="259045"/>
    <xdr:sp macro="" textlink="">
      <xdr:nvSpPr>
        <xdr:cNvPr id="498" name="テキスト ボックス 497"/>
        <xdr:cNvSpPr txBox="1"/>
      </xdr:nvSpPr>
      <xdr:spPr>
        <a:xfrm>
          <a:off x="6705111" y="16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119327</xdr:rowOff>
    </xdr:from>
    <xdr:to>
      <xdr:col>85</xdr:col>
      <xdr:colOff>127000</xdr:colOff>
      <xdr:row>38</xdr:row>
      <xdr:rowOff>137506</xdr:rowOff>
    </xdr:to>
    <xdr:cxnSp macro="">
      <xdr:nvCxnSpPr>
        <xdr:cNvPr id="525" name="直線コネクタ 524"/>
        <xdr:cNvCxnSpPr/>
      </xdr:nvCxnSpPr>
      <xdr:spPr>
        <a:xfrm flipV="1">
          <a:off x="15481300" y="6634427"/>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137506</xdr:rowOff>
    </xdr:from>
    <xdr:to>
      <xdr:col>81</xdr:col>
      <xdr:colOff>50800</xdr:colOff>
      <xdr:row>38</xdr:row>
      <xdr:rowOff>139700</xdr:rowOff>
    </xdr:to>
    <xdr:cxnSp macro="">
      <xdr:nvCxnSpPr>
        <xdr:cNvPr id="528" name="直線コネクタ 527"/>
        <xdr:cNvCxnSpPr/>
      </xdr:nvCxnSpPr>
      <xdr:spPr>
        <a:xfrm flipV="1">
          <a:off x="14592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68527</xdr:rowOff>
    </xdr:from>
    <xdr:to>
      <xdr:col>85</xdr:col>
      <xdr:colOff>177800</xdr:colOff>
      <xdr:row>38</xdr:row>
      <xdr:rowOff>170127</xdr:rowOff>
    </xdr:to>
    <xdr:sp macro="" textlink="">
      <xdr:nvSpPr>
        <xdr:cNvPr id="544" name="楕円 543"/>
        <xdr:cNvSpPr/>
      </xdr:nvSpPr>
      <xdr:spPr>
        <a:xfrm>
          <a:off x="16268700" y="65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86706</xdr:rowOff>
    </xdr:from>
    <xdr:to>
      <xdr:col>81</xdr:col>
      <xdr:colOff>101600</xdr:colOff>
      <xdr:row>39</xdr:row>
      <xdr:rowOff>16856</xdr:rowOff>
    </xdr:to>
    <xdr:sp macro="" textlink="">
      <xdr:nvSpPr>
        <xdr:cNvPr id="546" name="楕円 545"/>
        <xdr:cNvSpPr/>
      </xdr:nvSpPr>
      <xdr:spPr>
        <a:xfrm>
          <a:off x="15430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7983</xdr:rowOff>
    </xdr:from>
    <xdr:ext cx="378565" cy="259045"/>
    <xdr:sp macro="" textlink="">
      <xdr:nvSpPr>
        <xdr:cNvPr id="547" name="テキスト ボックス 546"/>
        <xdr:cNvSpPr txBox="1"/>
      </xdr:nvSpPr>
      <xdr:spPr>
        <a:xfrm>
          <a:off x="15292017" y="669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103327</xdr:rowOff>
    </xdr:from>
    <xdr:to>
      <xdr:col>85</xdr:col>
      <xdr:colOff>127000</xdr:colOff>
      <xdr:row>74</xdr:row>
      <xdr:rowOff>118084</xdr:rowOff>
    </xdr:to>
    <xdr:cxnSp macro="">
      <xdr:nvCxnSpPr>
        <xdr:cNvPr id="631" name="直線コネクタ 630"/>
        <xdr:cNvCxnSpPr/>
      </xdr:nvCxnSpPr>
      <xdr:spPr>
        <a:xfrm>
          <a:off x="15481300" y="12790627"/>
          <a:ext cx="8382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92863</xdr:rowOff>
    </xdr:from>
    <xdr:to>
      <xdr:col>81</xdr:col>
      <xdr:colOff>50800</xdr:colOff>
      <xdr:row>74</xdr:row>
      <xdr:rowOff>103327</xdr:rowOff>
    </xdr:to>
    <xdr:cxnSp macro="">
      <xdr:nvCxnSpPr>
        <xdr:cNvPr id="634" name="直線コネクタ 633"/>
        <xdr:cNvCxnSpPr/>
      </xdr:nvCxnSpPr>
      <xdr:spPr>
        <a:xfrm>
          <a:off x="14592300" y="12780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92863</xdr:rowOff>
    </xdr:from>
    <xdr:to>
      <xdr:col>76</xdr:col>
      <xdr:colOff>114300</xdr:colOff>
      <xdr:row>74</xdr:row>
      <xdr:rowOff>122619</xdr:rowOff>
    </xdr:to>
    <xdr:cxnSp macro="">
      <xdr:nvCxnSpPr>
        <xdr:cNvPr id="637" name="直線コネクタ 636"/>
        <xdr:cNvCxnSpPr/>
      </xdr:nvCxnSpPr>
      <xdr:spPr>
        <a:xfrm flipV="1">
          <a:off x="13703300" y="12780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74638</xdr:rowOff>
    </xdr:from>
    <xdr:to>
      <xdr:col>71</xdr:col>
      <xdr:colOff>177800</xdr:colOff>
      <xdr:row>74</xdr:row>
      <xdr:rowOff>122619</xdr:rowOff>
    </xdr:to>
    <xdr:cxnSp macro="">
      <xdr:nvCxnSpPr>
        <xdr:cNvPr id="640" name="直線コネクタ 639"/>
        <xdr:cNvCxnSpPr/>
      </xdr:nvCxnSpPr>
      <xdr:spPr>
        <a:xfrm>
          <a:off x="12814300" y="12761938"/>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67284</xdr:rowOff>
    </xdr:from>
    <xdr:to>
      <xdr:col>85</xdr:col>
      <xdr:colOff>177800</xdr:colOff>
      <xdr:row>74</xdr:row>
      <xdr:rowOff>168884</xdr:rowOff>
    </xdr:to>
    <xdr:sp macro="" textlink="">
      <xdr:nvSpPr>
        <xdr:cNvPr id="650" name="楕円 649"/>
        <xdr:cNvSpPr/>
      </xdr:nvSpPr>
      <xdr:spPr>
        <a:xfrm>
          <a:off x="16268700" y="12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90161</xdr:rowOff>
    </xdr:from>
    <xdr:ext cx="534377" cy="259045"/>
    <xdr:sp macro="" textlink="">
      <xdr:nvSpPr>
        <xdr:cNvPr id="651" name="公債費該当値テキスト"/>
        <xdr:cNvSpPr txBox="1"/>
      </xdr:nvSpPr>
      <xdr:spPr>
        <a:xfrm>
          <a:off x="16370300" y="126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52527</xdr:rowOff>
    </xdr:from>
    <xdr:to>
      <xdr:col>81</xdr:col>
      <xdr:colOff>101600</xdr:colOff>
      <xdr:row>74</xdr:row>
      <xdr:rowOff>154127</xdr:rowOff>
    </xdr:to>
    <xdr:sp macro="" textlink="">
      <xdr:nvSpPr>
        <xdr:cNvPr id="652" name="楕円 651"/>
        <xdr:cNvSpPr/>
      </xdr:nvSpPr>
      <xdr:spPr>
        <a:xfrm>
          <a:off x="15430500" y="12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170654</xdr:rowOff>
    </xdr:from>
    <xdr:ext cx="534377" cy="259045"/>
    <xdr:sp macro="" textlink="">
      <xdr:nvSpPr>
        <xdr:cNvPr id="653" name="テキスト ボックス 652"/>
        <xdr:cNvSpPr txBox="1"/>
      </xdr:nvSpPr>
      <xdr:spPr>
        <a:xfrm>
          <a:off x="15214111" y="125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42063</xdr:rowOff>
    </xdr:from>
    <xdr:to>
      <xdr:col>76</xdr:col>
      <xdr:colOff>165100</xdr:colOff>
      <xdr:row>74</xdr:row>
      <xdr:rowOff>143663</xdr:rowOff>
    </xdr:to>
    <xdr:sp macro="" textlink="">
      <xdr:nvSpPr>
        <xdr:cNvPr id="654" name="楕円 653"/>
        <xdr:cNvSpPr/>
      </xdr:nvSpPr>
      <xdr:spPr>
        <a:xfrm>
          <a:off x="14541500" y="12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160190</xdr:rowOff>
    </xdr:from>
    <xdr:ext cx="534377" cy="259045"/>
    <xdr:sp macro="" textlink="">
      <xdr:nvSpPr>
        <xdr:cNvPr id="655" name="テキスト ボックス 654"/>
        <xdr:cNvSpPr txBox="1"/>
      </xdr:nvSpPr>
      <xdr:spPr>
        <a:xfrm>
          <a:off x="14325111" y="125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71819</xdr:rowOff>
    </xdr:from>
    <xdr:to>
      <xdr:col>72</xdr:col>
      <xdr:colOff>38100</xdr:colOff>
      <xdr:row>75</xdr:row>
      <xdr:rowOff>1969</xdr:rowOff>
    </xdr:to>
    <xdr:sp macro="" textlink="">
      <xdr:nvSpPr>
        <xdr:cNvPr id="656" name="楕円 655"/>
        <xdr:cNvSpPr/>
      </xdr:nvSpPr>
      <xdr:spPr>
        <a:xfrm>
          <a:off x="13652500" y="127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18496</xdr:rowOff>
    </xdr:from>
    <xdr:ext cx="534377" cy="259045"/>
    <xdr:sp macro="" textlink="">
      <xdr:nvSpPr>
        <xdr:cNvPr id="657" name="テキスト ボックス 656"/>
        <xdr:cNvSpPr txBox="1"/>
      </xdr:nvSpPr>
      <xdr:spPr>
        <a:xfrm>
          <a:off x="13436111" y="125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23838</xdr:rowOff>
    </xdr:from>
    <xdr:to>
      <xdr:col>67</xdr:col>
      <xdr:colOff>101600</xdr:colOff>
      <xdr:row>74</xdr:row>
      <xdr:rowOff>125438</xdr:rowOff>
    </xdr:to>
    <xdr:sp macro="" textlink="">
      <xdr:nvSpPr>
        <xdr:cNvPr id="658" name="楕円 657"/>
        <xdr:cNvSpPr/>
      </xdr:nvSpPr>
      <xdr:spPr>
        <a:xfrm>
          <a:off x="12763500" y="127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141965</xdr:rowOff>
    </xdr:from>
    <xdr:ext cx="534377" cy="259045"/>
    <xdr:sp macro="" textlink="">
      <xdr:nvSpPr>
        <xdr:cNvPr id="659" name="テキスト ボックス 658"/>
        <xdr:cNvSpPr txBox="1"/>
      </xdr:nvSpPr>
      <xdr:spPr>
        <a:xfrm>
          <a:off x="12547111" y="124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8209</xdr:rowOff>
    </xdr:from>
    <xdr:to>
      <xdr:col>85</xdr:col>
      <xdr:colOff>127000</xdr:colOff>
      <xdr:row>98</xdr:row>
      <xdr:rowOff>62387</xdr:rowOff>
    </xdr:to>
    <xdr:cxnSp macro="">
      <xdr:nvCxnSpPr>
        <xdr:cNvPr id="686" name="直線コネクタ 685"/>
        <xdr:cNvCxnSpPr/>
      </xdr:nvCxnSpPr>
      <xdr:spPr>
        <a:xfrm flipV="1">
          <a:off x="15481300" y="16638859"/>
          <a:ext cx="8382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62387</xdr:rowOff>
    </xdr:from>
    <xdr:to>
      <xdr:col>81</xdr:col>
      <xdr:colOff>50800</xdr:colOff>
      <xdr:row>98</xdr:row>
      <xdr:rowOff>70434</xdr:rowOff>
    </xdr:to>
    <xdr:cxnSp macro="">
      <xdr:nvCxnSpPr>
        <xdr:cNvPr id="689" name="直線コネクタ 688"/>
        <xdr:cNvCxnSpPr/>
      </xdr:nvCxnSpPr>
      <xdr:spPr>
        <a:xfrm flipV="1">
          <a:off x="14592300" y="1686448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119171</xdr:rowOff>
    </xdr:from>
    <xdr:to>
      <xdr:col>76</xdr:col>
      <xdr:colOff>114300</xdr:colOff>
      <xdr:row>98</xdr:row>
      <xdr:rowOff>70434</xdr:rowOff>
    </xdr:to>
    <xdr:cxnSp macro="">
      <xdr:nvCxnSpPr>
        <xdr:cNvPr id="692" name="直線コネクタ 691"/>
        <xdr:cNvCxnSpPr/>
      </xdr:nvCxnSpPr>
      <xdr:spPr>
        <a:xfrm>
          <a:off x="13703300" y="16578371"/>
          <a:ext cx="889000" cy="2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119171</xdr:rowOff>
    </xdr:from>
    <xdr:to>
      <xdr:col>71</xdr:col>
      <xdr:colOff>177800</xdr:colOff>
      <xdr:row>98</xdr:row>
      <xdr:rowOff>105776</xdr:rowOff>
    </xdr:to>
    <xdr:cxnSp macro="">
      <xdr:nvCxnSpPr>
        <xdr:cNvPr id="695" name="直線コネクタ 694"/>
        <xdr:cNvCxnSpPr/>
      </xdr:nvCxnSpPr>
      <xdr:spPr>
        <a:xfrm flipV="1">
          <a:off x="12814300" y="16578371"/>
          <a:ext cx="889000" cy="3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128859</xdr:rowOff>
    </xdr:from>
    <xdr:to>
      <xdr:col>85</xdr:col>
      <xdr:colOff>177800</xdr:colOff>
      <xdr:row>97</xdr:row>
      <xdr:rowOff>59009</xdr:rowOff>
    </xdr:to>
    <xdr:sp macro="" textlink="">
      <xdr:nvSpPr>
        <xdr:cNvPr id="705" name="楕円 704"/>
        <xdr:cNvSpPr/>
      </xdr:nvSpPr>
      <xdr:spPr>
        <a:xfrm>
          <a:off x="16268700" y="165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107286</xdr:rowOff>
    </xdr:from>
    <xdr:ext cx="534377" cy="259045"/>
    <xdr:sp macro="" textlink="">
      <xdr:nvSpPr>
        <xdr:cNvPr id="706" name="積立金該当値テキスト"/>
        <xdr:cNvSpPr txBox="1"/>
      </xdr:nvSpPr>
      <xdr:spPr>
        <a:xfrm>
          <a:off x="16370300" y="165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11587</xdr:rowOff>
    </xdr:from>
    <xdr:to>
      <xdr:col>81</xdr:col>
      <xdr:colOff>101600</xdr:colOff>
      <xdr:row>98</xdr:row>
      <xdr:rowOff>113187</xdr:rowOff>
    </xdr:to>
    <xdr:sp macro="" textlink="">
      <xdr:nvSpPr>
        <xdr:cNvPr id="707" name="楕円 706"/>
        <xdr:cNvSpPr/>
      </xdr:nvSpPr>
      <xdr:spPr>
        <a:xfrm>
          <a:off x="15430500" y="168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104314</xdr:rowOff>
    </xdr:from>
    <xdr:ext cx="469744" cy="259045"/>
    <xdr:sp macro="" textlink="">
      <xdr:nvSpPr>
        <xdr:cNvPr id="708" name="テキスト ボックス 707"/>
        <xdr:cNvSpPr txBox="1"/>
      </xdr:nvSpPr>
      <xdr:spPr>
        <a:xfrm>
          <a:off x="15246428" y="169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19634</xdr:rowOff>
    </xdr:from>
    <xdr:to>
      <xdr:col>76</xdr:col>
      <xdr:colOff>165100</xdr:colOff>
      <xdr:row>98</xdr:row>
      <xdr:rowOff>121234</xdr:rowOff>
    </xdr:to>
    <xdr:sp macro="" textlink="">
      <xdr:nvSpPr>
        <xdr:cNvPr id="709" name="楕円 708"/>
        <xdr:cNvSpPr/>
      </xdr:nvSpPr>
      <xdr:spPr>
        <a:xfrm>
          <a:off x="14541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112361</xdr:rowOff>
    </xdr:from>
    <xdr:ext cx="469744" cy="259045"/>
    <xdr:sp macro="" textlink="">
      <xdr:nvSpPr>
        <xdr:cNvPr id="710" name="テキスト ボックス 709"/>
        <xdr:cNvSpPr txBox="1"/>
      </xdr:nvSpPr>
      <xdr:spPr>
        <a:xfrm>
          <a:off x="14357428" y="169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68371</xdr:rowOff>
    </xdr:from>
    <xdr:to>
      <xdr:col>72</xdr:col>
      <xdr:colOff>38100</xdr:colOff>
      <xdr:row>96</xdr:row>
      <xdr:rowOff>169971</xdr:rowOff>
    </xdr:to>
    <xdr:sp macro="" textlink="">
      <xdr:nvSpPr>
        <xdr:cNvPr id="711" name="楕円 710"/>
        <xdr:cNvSpPr/>
      </xdr:nvSpPr>
      <xdr:spPr>
        <a:xfrm>
          <a:off x="13652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161098</xdr:rowOff>
    </xdr:from>
    <xdr:ext cx="534377" cy="259045"/>
    <xdr:sp macro="" textlink="">
      <xdr:nvSpPr>
        <xdr:cNvPr id="712" name="テキスト ボックス 711"/>
        <xdr:cNvSpPr txBox="1"/>
      </xdr:nvSpPr>
      <xdr:spPr>
        <a:xfrm>
          <a:off x="13436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54976</xdr:rowOff>
    </xdr:from>
    <xdr:to>
      <xdr:col>67</xdr:col>
      <xdr:colOff>101600</xdr:colOff>
      <xdr:row>98</xdr:row>
      <xdr:rowOff>156576</xdr:rowOff>
    </xdr:to>
    <xdr:sp macro="" textlink="">
      <xdr:nvSpPr>
        <xdr:cNvPr id="713" name="楕円 712"/>
        <xdr:cNvSpPr/>
      </xdr:nvSpPr>
      <xdr:spPr>
        <a:xfrm>
          <a:off x="12763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147703</xdr:rowOff>
    </xdr:from>
    <xdr:ext cx="469744" cy="259045"/>
    <xdr:sp macro="" textlink="">
      <xdr:nvSpPr>
        <xdr:cNvPr id="714" name="テキスト ボックス 713"/>
        <xdr:cNvSpPr txBox="1"/>
      </xdr:nvSpPr>
      <xdr:spPr>
        <a:xfrm>
          <a:off x="12579428" y="169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50419</xdr:rowOff>
    </xdr:from>
    <xdr:to>
      <xdr:col>116</xdr:col>
      <xdr:colOff>63500</xdr:colOff>
      <xdr:row>37</xdr:row>
      <xdr:rowOff>57023</xdr:rowOff>
    </xdr:to>
    <xdr:cxnSp macro="">
      <xdr:nvCxnSpPr>
        <xdr:cNvPr id="743" name="直線コネクタ 742"/>
        <xdr:cNvCxnSpPr/>
      </xdr:nvCxnSpPr>
      <xdr:spPr>
        <a:xfrm>
          <a:off x="21323300" y="639406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139827</xdr:rowOff>
    </xdr:from>
    <xdr:to>
      <xdr:col>111</xdr:col>
      <xdr:colOff>177800</xdr:colOff>
      <xdr:row>37</xdr:row>
      <xdr:rowOff>50419</xdr:rowOff>
    </xdr:to>
    <xdr:cxnSp macro="">
      <xdr:nvCxnSpPr>
        <xdr:cNvPr id="746" name="直線コネクタ 745"/>
        <xdr:cNvCxnSpPr/>
      </xdr:nvCxnSpPr>
      <xdr:spPr>
        <a:xfrm>
          <a:off x="20434300" y="631202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135890</xdr:rowOff>
    </xdr:from>
    <xdr:to>
      <xdr:col>107</xdr:col>
      <xdr:colOff>50800</xdr:colOff>
      <xdr:row>36</xdr:row>
      <xdr:rowOff>139827</xdr:rowOff>
    </xdr:to>
    <xdr:cxnSp macro="">
      <xdr:nvCxnSpPr>
        <xdr:cNvPr id="749" name="直線コネクタ 748"/>
        <xdr:cNvCxnSpPr/>
      </xdr:nvCxnSpPr>
      <xdr:spPr>
        <a:xfrm>
          <a:off x="19545300" y="630809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12192</xdr:rowOff>
    </xdr:from>
    <xdr:to>
      <xdr:col>102</xdr:col>
      <xdr:colOff>114300</xdr:colOff>
      <xdr:row>36</xdr:row>
      <xdr:rowOff>135890</xdr:rowOff>
    </xdr:to>
    <xdr:cxnSp macro="">
      <xdr:nvCxnSpPr>
        <xdr:cNvPr id="752" name="直線コネクタ 751"/>
        <xdr:cNvCxnSpPr/>
      </xdr:nvCxnSpPr>
      <xdr:spPr>
        <a:xfrm>
          <a:off x="18656300" y="5327142"/>
          <a:ext cx="889000" cy="9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6223</xdr:rowOff>
    </xdr:from>
    <xdr:to>
      <xdr:col>116</xdr:col>
      <xdr:colOff>114300</xdr:colOff>
      <xdr:row>37</xdr:row>
      <xdr:rowOff>107823</xdr:rowOff>
    </xdr:to>
    <xdr:sp macro="" textlink="">
      <xdr:nvSpPr>
        <xdr:cNvPr id="762" name="楕円 761"/>
        <xdr:cNvSpPr/>
      </xdr:nvSpPr>
      <xdr:spPr>
        <a:xfrm>
          <a:off x="221107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29100</xdr:rowOff>
    </xdr:from>
    <xdr:ext cx="469744" cy="259045"/>
    <xdr:sp macro="" textlink="">
      <xdr:nvSpPr>
        <xdr:cNvPr id="763" name="投資及び出資金該当値テキスト"/>
        <xdr:cNvSpPr txBox="1"/>
      </xdr:nvSpPr>
      <xdr:spPr>
        <a:xfrm>
          <a:off x="22212300" y="62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171069</xdr:rowOff>
    </xdr:from>
    <xdr:to>
      <xdr:col>112</xdr:col>
      <xdr:colOff>38100</xdr:colOff>
      <xdr:row>37</xdr:row>
      <xdr:rowOff>101219</xdr:rowOff>
    </xdr:to>
    <xdr:sp macro="" textlink="">
      <xdr:nvSpPr>
        <xdr:cNvPr id="764" name="楕円 763"/>
        <xdr:cNvSpPr/>
      </xdr:nvSpPr>
      <xdr:spPr>
        <a:xfrm>
          <a:off x="21272500" y="6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117746</xdr:rowOff>
    </xdr:from>
    <xdr:ext cx="469744" cy="259045"/>
    <xdr:sp macro="" textlink="">
      <xdr:nvSpPr>
        <xdr:cNvPr id="765" name="テキスト ボックス 764"/>
        <xdr:cNvSpPr txBox="1"/>
      </xdr:nvSpPr>
      <xdr:spPr>
        <a:xfrm>
          <a:off x="21088428" y="61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89027</xdr:rowOff>
    </xdr:from>
    <xdr:to>
      <xdr:col>107</xdr:col>
      <xdr:colOff>101600</xdr:colOff>
      <xdr:row>37</xdr:row>
      <xdr:rowOff>19177</xdr:rowOff>
    </xdr:to>
    <xdr:sp macro="" textlink="">
      <xdr:nvSpPr>
        <xdr:cNvPr id="766" name="楕円 765"/>
        <xdr:cNvSpPr/>
      </xdr:nvSpPr>
      <xdr:spPr>
        <a:xfrm>
          <a:off x="20383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35704</xdr:rowOff>
    </xdr:from>
    <xdr:ext cx="469744" cy="259045"/>
    <xdr:sp macro="" textlink="">
      <xdr:nvSpPr>
        <xdr:cNvPr id="767" name="テキスト ボックス 766"/>
        <xdr:cNvSpPr txBox="1"/>
      </xdr:nvSpPr>
      <xdr:spPr>
        <a:xfrm>
          <a:off x="20199428"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85090</xdr:rowOff>
    </xdr:from>
    <xdr:to>
      <xdr:col>102</xdr:col>
      <xdr:colOff>165100</xdr:colOff>
      <xdr:row>37</xdr:row>
      <xdr:rowOff>15240</xdr:rowOff>
    </xdr:to>
    <xdr:sp macro="" textlink="">
      <xdr:nvSpPr>
        <xdr:cNvPr id="768" name="楕円 767"/>
        <xdr:cNvSpPr/>
      </xdr:nvSpPr>
      <xdr:spPr>
        <a:xfrm>
          <a:off x="19494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31767</xdr:rowOff>
    </xdr:from>
    <xdr:ext cx="469744" cy="259045"/>
    <xdr:sp macro="" textlink="">
      <xdr:nvSpPr>
        <xdr:cNvPr id="769" name="テキスト ボックス 768"/>
        <xdr:cNvSpPr txBox="1"/>
      </xdr:nvSpPr>
      <xdr:spPr>
        <a:xfrm>
          <a:off x="19310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132842</xdr:rowOff>
    </xdr:from>
    <xdr:to>
      <xdr:col>98</xdr:col>
      <xdr:colOff>38100</xdr:colOff>
      <xdr:row>31</xdr:row>
      <xdr:rowOff>62992</xdr:rowOff>
    </xdr:to>
    <xdr:sp macro="" textlink="">
      <xdr:nvSpPr>
        <xdr:cNvPr id="770" name="楕円 769"/>
        <xdr:cNvSpPr/>
      </xdr:nvSpPr>
      <xdr:spPr>
        <a:xfrm>
          <a:off x="18605500" y="52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79519</xdr:rowOff>
    </xdr:from>
    <xdr:ext cx="534377" cy="259045"/>
    <xdr:sp macro="" textlink="">
      <xdr:nvSpPr>
        <xdr:cNvPr id="771" name="テキスト ボックス 770"/>
        <xdr:cNvSpPr txBox="1"/>
      </xdr:nvSpPr>
      <xdr:spPr>
        <a:xfrm>
          <a:off x="18389111" y="50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61271</xdr:rowOff>
    </xdr:from>
    <xdr:to>
      <xdr:col>116</xdr:col>
      <xdr:colOff>63500</xdr:colOff>
      <xdr:row>77</xdr:row>
      <xdr:rowOff>63081</xdr:rowOff>
    </xdr:to>
    <xdr:cxnSp macro="">
      <xdr:nvCxnSpPr>
        <xdr:cNvPr id="858" name="直線コネクタ 857"/>
        <xdr:cNvCxnSpPr/>
      </xdr:nvCxnSpPr>
      <xdr:spPr>
        <a:xfrm flipV="1">
          <a:off x="21323300" y="1326292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63081</xdr:rowOff>
    </xdr:from>
    <xdr:to>
      <xdr:col>111</xdr:col>
      <xdr:colOff>177800</xdr:colOff>
      <xdr:row>77</xdr:row>
      <xdr:rowOff>67577</xdr:rowOff>
    </xdr:to>
    <xdr:cxnSp macro="">
      <xdr:nvCxnSpPr>
        <xdr:cNvPr id="861" name="直線コネクタ 860"/>
        <xdr:cNvCxnSpPr/>
      </xdr:nvCxnSpPr>
      <xdr:spPr>
        <a:xfrm flipV="1">
          <a:off x="20434300" y="1326473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118745</xdr:rowOff>
    </xdr:from>
    <xdr:to>
      <xdr:col>107</xdr:col>
      <xdr:colOff>50800</xdr:colOff>
      <xdr:row>77</xdr:row>
      <xdr:rowOff>67577</xdr:rowOff>
    </xdr:to>
    <xdr:cxnSp macro="">
      <xdr:nvCxnSpPr>
        <xdr:cNvPr id="864" name="直線コネクタ 863"/>
        <xdr:cNvCxnSpPr/>
      </xdr:nvCxnSpPr>
      <xdr:spPr>
        <a:xfrm>
          <a:off x="19545300" y="12806045"/>
          <a:ext cx="889000" cy="4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118745</xdr:rowOff>
    </xdr:from>
    <xdr:to>
      <xdr:col>102</xdr:col>
      <xdr:colOff>114300</xdr:colOff>
      <xdr:row>74</xdr:row>
      <xdr:rowOff>139338</xdr:rowOff>
    </xdr:to>
    <xdr:cxnSp macro="">
      <xdr:nvCxnSpPr>
        <xdr:cNvPr id="867" name="直線コネクタ 866"/>
        <xdr:cNvCxnSpPr/>
      </xdr:nvCxnSpPr>
      <xdr:spPr>
        <a:xfrm flipV="1">
          <a:off x="18656300" y="12806045"/>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10471</xdr:rowOff>
    </xdr:from>
    <xdr:to>
      <xdr:col>116</xdr:col>
      <xdr:colOff>114300</xdr:colOff>
      <xdr:row>77</xdr:row>
      <xdr:rowOff>112071</xdr:rowOff>
    </xdr:to>
    <xdr:sp macro="" textlink="">
      <xdr:nvSpPr>
        <xdr:cNvPr id="877" name="楕円 876"/>
        <xdr:cNvSpPr/>
      </xdr:nvSpPr>
      <xdr:spPr>
        <a:xfrm>
          <a:off x="22110700" y="132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160348</xdr:rowOff>
    </xdr:from>
    <xdr:ext cx="534377" cy="259045"/>
    <xdr:sp macro="" textlink="">
      <xdr:nvSpPr>
        <xdr:cNvPr id="878" name="繰出金該当値テキスト"/>
        <xdr:cNvSpPr txBox="1"/>
      </xdr:nvSpPr>
      <xdr:spPr>
        <a:xfrm>
          <a:off x="22212300" y="131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12281</xdr:rowOff>
    </xdr:from>
    <xdr:to>
      <xdr:col>112</xdr:col>
      <xdr:colOff>38100</xdr:colOff>
      <xdr:row>77</xdr:row>
      <xdr:rowOff>113881</xdr:rowOff>
    </xdr:to>
    <xdr:sp macro="" textlink="">
      <xdr:nvSpPr>
        <xdr:cNvPr id="879" name="楕円 878"/>
        <xdr:cNvSpPr/>
      </xdr:nvSpPr>
      <xdr:spPr>
        <a:xfrm>
          <a:off x="21272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105008</xdr:rowOff>
    </xdr:from>
    <xdr:ext cx="534377" cy="259045"/>
    <xdr:sp macro="" textlink="">
      <xdr:nvSpPr>
        <xdr:cNvPr id="880" name="テキスト ボックス 879"/>
        <xdr:cNvSpPr txBox="1"/>
      </xdr:nvSpPr>
      <xdr:spPr>
        <a:xfrm>
          <a:off x="21056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16777</xdr:rowOff>
    </xdr:from>
    <xdr:to>
      <xdr:col>107</xdr:col>
      <xdr:colOff>101600</xdr:colOff>
      <xdr:row>77</xdr:row>
      <xdr:rowOff>118377</xdr:rowOff>
    </xdr:to>
    <xdr:sp macro="" textlink="">
      <xdr:nvSpPr>
        <xdr:cNvPr id="881" name="楕円 880"/>
        <xdr:cNvSpPr/>
      </xdr:nvSpPr>
      <xdr:spPr>
        <a:xfrm>
          <a:off x="20383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109504</xdr:rowOff>
    </xdr:from>
    <xdr:ext cx="534377" cy="259045"/>
    <xdr:sp macro="" textlink="">
      <xdr:nvSpPr>
        <xdr:cNvPr id="882" name="テキスト ボックス 881"/>
        <xdr:cNvSpPr txBox="1"/>
      </xdr:nvSpPr>
      <xdr:spPr>
        <a:xfrm>
          <a:off x="20167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67945</xdr:rowOff>
    </xdr:from>
    <xdr:to>
      <xdr:col>102</xdr:col>
      <xdr:colOff>165100</xdr:colOff>
      <xdr:row>74</xdr:row>
      <xdr:rowOff>169545</xdr:rowOff>
    </xdr:to>
    <xdr:sp macro="" textlink="">
      <xdr:nvSpPr>
        <xdr:cNvPr id="883" name="楕円 882"/>
        <xdr:cNvSpPr/>
      </xdr:nvSpPr>
      <xdr:spPr>
        <a:xfrm>
          <a:off x="19494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14622</xdr:rowOff>
    </xdr:from>
    <xdr:ext cx="534377" cy="259045"/>
    <xdr:sp macro="" textlink="">
      <xdr:nvSpPr>
        <xdr:cNvPr id="884" name="テキスト ボックス 883"/>
        <xdr:cNvSpPr txBox="1"/>
      </xdr:nvSpPr>
      <xdr:spPr>
        <a:xfrm>
          <a:off x="19278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88538</xdr:rowOff>
    </xdr:from>
    <xdr:to>
      <xdr:col>98</xdr:col>
      <xdr:colOff>38100</xdr:colOff>
      <xdr:row>75</xdr:row>
      <xdr:rowOff>18688</xdr:rowOff>
    </xdr:to>
    <xdr:sp macro="" textlink="">
      <xdr:nvSpPr>
        <xdr:cNvPr id="885" name="楕円 884"/>
        <xdr:cNvSpPr/>
      </xdr:nvSpPr>
      <xdr:spPr>
        <a:xfrm>
          <a:off x="18605500" y="12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35215</xdr:rowOff>
    </xdr:from>
    <xdr:ext cx="534377" cy="259045"/>
    <xdr:sp macro="" textlink="">
      <xdr:nvSpPr>
        <xdr:cNvPr id="886" name="テキスト ボックス 885"/>
        <xdr:cNvSpPr txBox="1"/>
      </xdr:nvSpPr>
      <xdr:spPr>
        <a:xfrm>
          <a:off x="18389111" y="12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去年と比較して歳出総額が増加している中で、大きく増加したものについては次の要因が挙げられる。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62,145</a:t>
          </a:r>
          <a:r>
            <a:rPr kumimoji="1" lang="ja-JP" altLang="en-US" sz="1300">
              <a:latin typeface="ＭＳ Ｐゴシック" panose="020B0600070205080204" pitchFamily="50" charset="-128"/>
              <a:ea typeface="ＭＳ Ｐゴシック" panose="020B0600070205080204" pitchFamily="50" charset="-128"/>
            </a:rPr>
            <a:t>円となっており、前年より</a:t>
          </a:r>
          <a:r>
            <a:rPr kumimoji="1" lang="en-US" altLang="ja-JP" sz="1300">
              <a:latin typeface="ＭＳ Ｐゴシック" panose="020B0600070205080204" pitchFamily="50" charset="-128"/>
              <a:ea typeface="ＭＳ Ｐゴシック" panose="020B0600070205080204" pitchFamily="50" charset="-128"/>
            </a:rPr>
            <a:t>6,701</a:t>
          </a:r>
          <a:r>
            <a:rPr kumimoji="1" lang="ja-JP" altLang="en-US" sz="1300">
              <a:latin typeface="ＭＳ Ｐゴシック" panose="020B0600070205080204" pitchFamily="50" charset="-128"/>
              <a:ea typeface="ＭＳ Ｐゴシック" panose="020B0600070205080204" pitchFamily="50" charset="-128"/>
            </a:rPr>
            <a:t>円の増加となった。これは、消防署出張所庁舎整備事業や富士見地区道路冠水対策事業が減少したが、学校給食センター建設事業や市営住宅四日市場団地建替事業が大きく増加したことが挙げられる。普通建設事業費として、全国平均を上回っているが、県平均や類似団体の数値よりは下回っている状況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13,252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9,870</a:t>
          </a:r>
          <a:r>
            <a:rPr kumimoji="1" lang="ja-JP" altLang="en-US" sz="1300">
              <a:latin typeface="ＭＳ Ｐゴシック" panose="020B0600070205080204" pitchFamily="50" charset="-128"/>
              <a:ea typeface="ＭＳ Ｐゴシック" panose="020B0600070205080204" pitchFamily="50" charset="-128"/>
            </a:rPr>
            <a:t>円の大幅な増加となった。これは、公共施設整備等基金へ臨時積み立てたことによるもので、前年度繰越金の余剰金を積み立てたものである。</a:t>
          </a:r>
        </a:p>
        <a:p>
          <a:r>
            <a:rPr kumimoji="1" lang="ja-JP" altLang="en-US" sz="1300">
              <a:latin typeface="ＭＳ Ｐゴシック" panose="020B0600070205080204" pitchFamily="50" charset="-128"/>
              <a:ea typeface="ＭＳ Ｐゴシック" panose="020B0600070205080204" pitchFamily="50" charset="-128"/>
            </a:rPr>
            <a:t>その他の性質については、増加要因と減少要因が相殺されるものあり、微減・微増な状況で、ほぼ横ばいといえる。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82093</xdr:rowOff>
    </xdr:from>
    <xdr:to>
      <xdr:col>24</xdr:col>
      <xdr:colOff>63500</xdr:colOff>
      <xdr:row>35</xdr:row>
      <xdr:rowOff>140157</xdr:rowOff>
    </xdr:to>
    <xdr:cxnSp macro="">
      <xdr:nvCxnSpPr>
        <xdr:cNvPr id="59" name="直線コネクタ 58"/>
        <xdr:cNvCxnSpPr/>
      </xdr:nvCxnSpPr>
      <xdr:spPr>
        <a:xfrm flipV="1">
          <a:off x="3797300" y="6082843"/>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139243</xdr:rowOff>
    </xdr:from>
    <xdr:to>
      <xdr:col>19</xdr:col>
      <xdr:colOff>177800</xdr:colOff>
      <xdr:row>35</xdr:row>
      <xdr:rowOff>140157</xdr:rowOff>
    </xdr:to>
    <xdr:cxnSp macro="">
      <xdr:nvCxnSpPr>
        <xdr:cNvPr id="62" name="直線コネクタ 61"/>
        <xdr:cNvCxnSpPr/>
      </xdr:nvCxnSpPr>
      <xdr:spPr>
        <a:xfrm>
          <a:off x="2908300" y="61399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25857</xdr:rowOff>
    </xdr:from>
    <xdr:to>
      <xdr:col>15</xdr:col>
      <xdr:colOff>50800</xdr:colOff>
      <xdr:row>35</xdr:row>
      <xdr:rowOff>139243</xdr:rowOff>
    </xdr:to>
    <xdr:cxnSp macro="">
      <xdr:nvCxnSpPr>
        <xdr:cNvPr id="65" name="直線コネクタ 64"/>
        <xdr:cNvCxnSpPr/>
      </xdr:nvCxnSpPr>
      <xdr:spPr>
        <a:xfrm>
          <a:off x="2019300" y="602660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25857</xdr:rowOff>
    </xdr:from>
    <xdr:to>
      <xdr:col>10</xdr:col>
      <xdr:colOff>114300</xdr:colOff>
      <xdr:row>35</xdr:row>
      <xdr:rowOff>101295</xdr:rowOff>
    </xdr:to>
    <xdr:cxnSp macro="">
      <xdr:nvCxnSpPr>
        <xdr:cNvPr id="68" name="直線コネクタ 67"/>
        <xdr:cNvCxnSpPr/>
      </xdr:nvCxnSpPr>
      <xdr:spPr>
        <a:xfrm flipV="1">
          <a:off x="1130300" y="602660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31293</xdr:rowOff>
    </xdr:from>
    <xdr:to>
      <xdr:col>24</xdr:col>
      <xdr:colOff>114300</xdr:colOff>
      <xdr:row>35</xdr:row>
      <xdr:rowOff>132893</xdr:rowOff>
    </xdr:to>
    <xdr:sp macro="" textlink="">
      <xdr:nvSpPr>
        <xdr:cNvPr id="78" name="楕円 77"/>
        <xdr:cNvSpPr/>
      </xdr:nvSpPr>
      <xdr:spPr>
        <a:xfrm>
          <a:off x="4584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9720</xdr:rowOff>
    </xdr:from>
    <xdr:ext cx="469744" cy="259045"/>
    <xdr:sp macro="" textlink="">
      <xdr:nvSpPr>
        <xdr:cNvPr id="79" name="議会費該当値テキスト"/>
        <xdr:cNvSpPr txBox="1"/>
      </xdr:nvSpPr>
      <xdr:spPr>
        <a:xfrm>
          <a:off x="4686300" y="6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89357</xdr:rowOff>
    </xdr:from>
    <xdr:to>
      <xdr:col>20</xdr:col>
      <xdr:colOff>38100</xdr:colOff>
      <xdr:row>36</xdr:row>
      <xdr:rowOff>19507</xdr:rowOff>
    </xdr:to>
    <xdr:sp macro="" textlink="">
      <xdr:nvSpPr>
        <xdr:cNvPr id="80" name="楕円 79"/>
        <xdr:cNvSpPr/>
      </xdr:nvSpPr>
      <xdr:spPr>
        <a:xfrm>
          <a:off x="3746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10634</xdr:rowOff>
    </xdr:from>
    <xdr:ext cx="469744" cy="259045"/>
    <xdr:sp macro="" textlink="">
      <xdr:nvSpPr>
        <xdr:cNvPr id="81" name="テキスト ボックス 80"/>
        <xdr:cNvSpPr txBox="1"/>
      </xdr:nvSpPr>
      <xdr:spPr>
        <a:xfrm>
          <a:off x="3562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88443</xdr:rowOff>
    </xdr:from>
    <xdr:to>
      <xdr:col>15</xdr:col>
      <xdr:colOff>101600</xdr:colOff>
      <xdr:row>36</xdr:row>
      <xdr:rowOff>18593</xdr:rowOff>
    </xdr:to>
    <xdr:sp macro="" textlink="">
      <xdr:nvSpPr>
        <xdr:cNvPr id="82" name="楕円 81"/>
        <xdr:cNvSpPr/>
      </xdr:nvSpPr>
      <xdr:spPr>
        <a:xfrm>
          <a:off x="2857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9720</xdr:rowOff>
    </xdr:from>
    <xdr:ext cx="469744" cy="259045"/>
    <xdr:sp macro="" textlink="">
      <xdr:nvSpPr>
        <xdr:cNvPr id="83" name="テキスト ボックス 82"/>
        <xdr:cNvSpPr txBox="1"/>
      </xdr:nvSpPr>
      <xdr:spPr>
        <a:xfrm>
          <a:off x="2673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146507</xdr:rowOff>
    </xdr:from>
    <xdr:to>
      <xdr:col>10</xdr:col>
      <xdr:colOff>165100</xdr:colOff>
      <xdr:row>35</xdr:row>
      <xdr:rowOff>76657</xdr:rowOff>
    </xdr:to>
    <xdr:sp macro="" textlink="">
      <xdr:nvSpPr>
        <xdr:cNvPr id="84" name="楕円 83"/>
        <xdr:cNvSpPr/>
      </xdr:nvSpPr>
      <xdr:spPr>
        <a:xfrm>
          <a:off x="19685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67784</xdr:rowOff>
    </xdr:from>
    <xdr:ext cx="469744" cy="259045"/>
    <xdr:sp macro="" textlink="">
      <xdr:nvSpPr>
        <xdr:cNvPr id="85" name="テキスト ボックス 84"/>
        <xdr:cNvSpPr txBox="1"/>
      </xdr:nvSpPr>
      <xdr:spPr>
        <a:xfrm>
          <a:off x="1784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112333</xdr:rowOff>
    </xdr:from>
    <xdr:to>
      <xdr:col>24</xdr:col>
      <xdr:colOff>63500</xdr:colOff>
      <xdr:row>58</xdr:row>
      <xdr:rowOff>60060</xdr:rowOff>
    </xdr:to>
    <xdr:cxnSp macro="">
      <xdr:nvCxnSpPr>
        <xdr:cNvPr id="119" name="直線コネクタ 118"/>
        <xdr:cNvCxnSpPr/>
      </xdr:nvCxnSpPr>
      <xdr:spPr>
        <a:xfrm flipV="1">
          <a:off x="3797300" y="9884983"/>
          <a:ext cx="8382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60060</xdr:rowOff>
    </xdr:from>
    <xdr:to>
      <xdr:col>19</xdr:col>
      <xdr:colOff>177800</xdr:colOff>
      <xdr:row>58</xdr:row>
      <xdr:rowOff>70227</xdr:rowOff>
    </xdr:to>
    <xdr:cxnSp macro="">
      <xdr:nvCxnSpPr>
        <xdr:cNvPr id="122" name="直線コネクタ 121"/>
        <xdr:cNvCxnSpPr/>
      </xdr:nvCxnSpPr>
      <xdr:spPr>
        <a:xfrm flipV="1">
          <a:off x="2908300" y="10004160"/>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91760</xdr:rowOff>
    </xdr:from>
    <xdr:to>
      <xdr:col>15</xdr:col>
      <xdr:colOff>50800</xdr:colOff>
      <xdr:row>58</xdr:row>
      <xdr:rowOff>70227</xdr:rowOff>
    </xdr:to>
    <xdr:cxnSp macro="">
      <xdr:nvCxnSpPr>
        <xdr:cNvPr id="125" name="直線コネクタ 124"/>
        <xdr:cNvCxnSpPr/>
      </xdr:nvCxnSpPr>
      <xdr:spPr>
        <a:xfrm>
          <a:off x="2019300" y="9864410"/>
          <a:ext cx="8890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91760</xdr:rowOff>
    </xdr:from>
    <xdr:to>
      <xdr:col>10</xdr:col>
      <xdr:colOff>114300</xdr:colOff>
      <xdr:row>58</xdr:row>
      <xdr:rowOff>81124</xdr:rowOff>
    </xdr:to>
    <xdr:cxnSp macro="">
      <xdr:nvCxnSpPr>
        <xdr:cNvPr id="128" name="直線コネクタ 127"/>
        <xdr:cNvCxnSpPr/>
      </xdr:nvCxnSpPr>
      <xdr:spPr>
        <a:xfrm flipV="1">
          <a:off x="1130300" y="9864410"/>
          <a:ext cx="889000" cy="16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61533</xdr:rowOff>
    </xdr:from>
    <xdr:to>
      <xdr:col>24</xdr:col>
      <xdr:colOff>114300</xdr:colOff>
      <xdr:row>57</xdr:row>
      <xdr:rowOff>163133</xdr:rowOff>
    </xdr:to>
    <xdr:sp macro="" textlink="">
      <xdr:nvSpPr>
        <xdr:cNvPr id="138" name="楕円 137"/>
        <xdr:cNvSpPr/>
      </xdr:nvSpPr>
      <xdr:spPr>
        <a:xfrm>
          <a:off x="4584700" y="98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39960</xdr:rowOff>
    </xdr:from>
    <xdr:ext cx="534377" cy="259045"/>
    <xdr:sp macro="" textlink="">
      <xdr:nvSpPr>
        <xdr:cNvPr id="139" name="総務費該当値テキスト"/>
        <xdr:cNvSpPr txBox="1"/>
      </xdr:nvSpPr>
      <xdr:spPr>
        <a:xfrm>
          <a:off x="4686300" y="9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9260</xdr:rowOff>
    </xdr:from>
    <xdr:to>
      <xdr:col>20</xdr:col>
      <xdr:colOff>38100</xdr:colOff>
      <xdr:row>58</xdr:row>
      <xdr:rowOff>110860</xdr:rowOff>
    </xdr:to>
    <xdr:sp macro="" textlink="">
      <xdr:nvSpPr>
        <xdr:cNvPr id="140" name="楕円 139"/>
        <xdr:cNvSpPr/>
      </xdr:nvSpPr>
      <xdr:spPr>
        <a:xfrm>
          <a:off x="3746500" y="9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101987</xdr:rowOff>
    </xdr:from>
    <xdr:ext cx="534377" cy="259045"/>
    <xdr:sp macro="" textlink="">
      <xdr:nvSpPr>
        <xdr:cNvPr id="141" name="テキスト ボックス 140"/>
        <xdr:cNvSpPr txBox="1"/>
      </xdr:nvSpPr>
      <xdr:spPr>
        <a:xfrm>
          <a:off x="3530111" y="1004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19427</xdr:rowOff>
    </xdr:from>
    <xdr:to>
      <xdr:col>15</xdr:col>
      <xdr:colOff>101600</xdr:colOff>
      <xdr:row>58</xdr:row>
      <xdr:rowOff>121027</xdr:rowOff>
    </xdr:to>
    <xdr:sp macro="" textlink="">
      <xdr:nvSpPr>
        <xdr:cNvPr id="142" name="楕円 141"/>
        <xdr:cNvSpPr/>
      </xdr:nvSpPr>
      <xdr:spPr>
        <a:xfrm>
          <a:off x="2857500" y="99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112154</xdr:rowOff>
    </xdr:from>
    <xdr:ext cx="534377" cy="259045"/>
    <xdr:sp macro="" textlink="">
      <xdr:nvSpPr>
        <xdr:cNvPr id="143" name="テキスト ボックス 142"/>
        <xdr:cNvSpPr txBox="1"/>
      </xdr:nvSpPr>
      <xdr:spPr>
        <a:xfrm>
          <a:off x="2641111" y="100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40960</xdr:rowOff>
    </xdr:from>
    <xdr:to>
      <xdr:col>10</xdr:col>
      <xdr:colOff>165100</xdr:colOff>
      <xdr:row>57</xdr:row>
      <xdr:rowOff>142560</xdr:rowOff>
    </xdr:to>
    <xdr:sp macro="" textlink="">
      <xdr:nvSpPr>
        <xdr:cNvPr id="144" name="楕円 143"/>
        <xdr:cNvSpPr/>
      </xdr:nvSpPr>
      <xdr:spPr>
        <a:xfrm>
          <a:off x="1968500" y="98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133687</xdr:rowOff>
    </xdr:from>
    <xdr:ext cx="534377" cy="259045"/>
    <xdr:sp macro="" textlink="">
      <xdr:nvSpPr>
        <xdr:cNvPr id="145" name="テキスト ボックス 144"/>
        <xdr:cNvSpPr txBox="1"/>
      </xdr:nvSpPr>
      <xdr:spPr>
        <a:xfrm>
          <a:off x="1752111" y="99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30324</xdr:rowOff>
    </xdr:from>
    <xdr:to>
      <xdr:col>6</xdr:col>
      <xdr:colOff>38100</xdr:colOff>
      <xdr:row>58</xdr:row>
      <xdr:rowOff>131924</xdr:rowOff>
    </xdr:to>
    <xdr:sp macro="" textlink="">
      <xdr:nvSpPr>
        <xdr:cNvPr id="146" name="楕円 145"/>
        <xdr:cNvSpPr/>
      </xdr:nvSpPr>
      <xdr:spPr>
        <a:xfrm>
          <a:off x="1079500" y="99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123051</xdr:rowOff>
    </xdr:from>
    <xdr:ext cx="534377" cy="259045"/>
    <xdr:sp macro="" textlink="">
      <xdr:nvSpPr>
        <xdr:cNvPr id="147" name="テキスト ボックス 146"/>
        <xdr:cNvSpPr txBox="1"/>
      </xdr:nvSpPr>
      <xdr:spPr>
        <a:xfrm>
          <a:off x="863111" y="100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86818</xdr:rowOff>
    </xdr:from>
    <xdr:to>
      <xdr:col>24</xdr:col>
      <xdr:colOff>63500</xdr:colOff>
      <xdr:row>76</xdr:row>
      <xdr:rowOff>146558</xdr:rowOff>
    </xdr:to>
    <xdr:cxnSp macro="">
      <xdr:nvCxnSpPr>
        <xdr:cNvPr id="177" name="直線コネクタ 176"/>
        <xdr:cNvCxnSpPr/>
      </xdr:nvCxnSpPr>
      <xdr:spPr>
        <a:xfrm>
          <a:off x="3797300" y="13117018"/>
          <a:ext cx="8382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86818</xdr:rowOff>
    </xdr:from>
    <xdr:to>
      <xdr:col>19</xdr:col>
      <xdr:colOff>177800</xdr:colOff>
      <xdr:row>76</xdr:row>
      <xdr:rowOff>164809</xdr:rowOff>
    </xdr:to>
    <xdr:cxnSp macro="">
      <xdr:nvCxnSpPr>
        <xdr:cNvPr id="180" name="直線コネクタ 179"/>
        <xdr:cNvCxnSpPr/>
      </xdr:nvCxnSpPr>
      <xdr:spPr>
        <a:xfrm flipV="1">
          <a:off x="2908300" y="13117018"/>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164809</xdr:rowOff>
    </xdr:from>
    <xdr:to>
      <xdr:col>15</xdr:col>
      <xdr:colOff>50800</xdr:colOff>
      <xdr:row>77</xdr:row>
      <xdr:rowOff>39345</xdr:rowOff>
    </xdr:to>
    <xdr:cxnSp macro="">
      <xdr:nvCxnSpPr>
        <xdr:cNvPr id="183" name="直線コネクタ 182"/>
        <xdr:cNvCxnSpPr/>
      </xdr:nvCxnSpPr>
      <xdr:spPr>
        <a:xfrm flipV="1">
          <a:off x="2019300" y="13195009"/>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39345</xdr:rowOff>
    </xdr:from>
    <xdr:to>
      <xdr:col>10</xdr:col>
      <xdr:colOff>114300</xdr:colOff>
      <xdr:row>77</xdr:row>
      <xdr:rowOff>52946</xdr:rowOff>
    </xdr:to>
    <xdr:cxnSp macro="">
      <xdr:nvCxnSpPr>
        <xdr:cNvPr id="186" name="直線コネクタ 185"/>
        <xdr:cNvCxnSpPr/>
      </xdr:nvCxnSpPr>
      <xdr:spPr>
        <a:xfrm flipV="1">
          <a:off x="1130300" y="1324099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95758</xdr:rowOff>
    </xdr:from>
    <xdr:to>
      <xdr:col>24</xdr:col>
      <xdr:colOff>114300</xdr:colOff>
      <xdr:row>77</xdr:row>
      <xdr:rowOff>25908</xdr:rowOff>
    </xdr:to>
    <xdr:sp macro="" textlink="">
      <xdr:nvSpPr>
        <xdr:cNvPr id="196" name="楕円 195"/>
        <xdr:cNvSpPr/>
      </xdr:nvSpPr>
      <xdr:spPr>
        <a:xfrm>
          <a:off x="45847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74185</xdr:rowOff>
    </xdr:from>
    <xdr:ext cx="599010" cy="259045"/>
    <xdr:sp macro="" textlink="">
      <xdr:nvSpPr>
        <xdr:cNvPr id="197" name="民生費該当値テキスト"/>
        <xdr:cNvSpPr txBox="1"/>
      </xdr:nvSpPr>
      <xdr:spPr>
        <a:xfrm>
          <a:off x="4686300" y="1310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36018</xdr:rowOff>
    </xdr:from>
    <xdr:to>
      <xdr:col>20</xdr:col>
      <xdr:colOff>38100</xdr:colOff>
      <xdr:row>76</xdr:row>
      <xdr:rowOff>137618</xdr:rowOff>
    </xdr:to>
    <xdr:sp macro="" textlink="">
      <xdr:nvSpPr>
        <xdr:cNvPr id="198" name="楕円 197"/>
        <xdr:cNvSpPr/>
      </xdr:nvSpPr>
      <xdr:spPr>
        <a:xfrm>
          <a:off x="3746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128745</xdr:rowOff>
    </xdr:from>
    <xdr:ext cx="599010" cy="259045"/>
    <xdr:sp macro="" textlink="">
      <xdr:nvSpPr>
        <xdr:cNvPr id="199" name="テキスト ボックス 198"/>
        <xdr:cNvSpPr txBox="1"/>
      </xdr:nvSpPr>
      <xdr:spPr>
        <a:xfrm>
          <a:off x="3497795" y="131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114009</xdr:rowOff>
    </xdr:from>
    <xdr:to>
      <xdr:col>15</xdr:col>
      <xdr:colOff>101600</xdr:colOff>
      <xdr:row>77</xdr:row>
      <xdr:rowOff>44159</xdr:rowOff>
    </xdr:to>
    <xdr:sp macro="" textlink="">
      <xdr:nvSpPr>
        <xdr:cNvPr id="200" name="楕円 199"/>
        <xdr:cNvSpPr/>
      </xdr:nvSpPr>
      <xdr:spPr>
        <a:xfrm>
          <a:off x="28575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35286</xdr:rowOff>
    </xdr:from>
    <xdr:ext cx="599010" cy="259045"/>
    <xdr:sp macro="" textlink="">
      <xdr:nvSpPr>
        <xdr:cNvPr id="201" name="テキスト ボックス 200"/>
        <xdr:cNvSpPr txBox="1"/>
      </xdr:nvSpPr>
      <xdr:spPr>
        <a:xfrm>
          <a:off x="2608795" y="132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159995</xdr:rowOff>
    </xdr:from>
    <xdr:to>
      <xdr:col>10</xdr:col>
      <xdr:colOff>165100</xdr:colOff>
      <xdr:row>77</xdr:row>
      <xdr:rowOff>90145</xdr:rowOff>
    </xdr:to>
    <xdr:sp macro="" textlink="">
      <xdr:nvSpPr>
        <xdr:cNvPr id="202" name="楕円 201"/>
        <xdr:cNvSpPr/>
      </xdr:nvSpPr>
      <xdr:spPr>
        <a:xfrm>
          <a:off x="1968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81272</xdr:rowOff>
    </xdr:from>
    <xdr:ext cx="599010" cy="259045"/>
    <xdr:sp macro="" textlink="">
      <xdr:nvSpPr>
        <xdr:cNvPr id="203" name="テキスト ボックス 202"/>
        <xdr:cNvSpPr txBox="1"/>
      </xdr:nvSpPr>
      <xdr:spPr>
        <a:xfrm>
          <a:off x="1719795" y="132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2146</xdr:rowOff>
    </xdr:from>
    <xdr:to>
      <xdr:col>6</xdr:col>
      <xdr:colOff>38100</xdr:colOff>
      <xdr:row>77</xdr:row>
      <xdr:rowOff>103746</xdr:rowOff>
    </xdr:to>
    <xdr:sp macro="" textlink="">
      <xdr:nvSpPr>
        <xdr:cNvPr id="204" name="楕円 203"/>
        <xdr:cNvSpPr/>
      </xdr:nvSpPr>
      <xdr:spPr>
        <a:xfrm>
          <a:off x="1079500" y="13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120273</xdr:rowOff>
    </xdr:from>
    <xdr:ext cx="599010" cy="259045"/>
    <xdr:sp macro="" textlink="">
      <xdr:nvSpPr>
        <xdr:cNvPr id="205" name="テキスト ボックス 204"/>
        <xdr:cNvSpPr txBox="1"/>
      </xdr:nvSpPr>
      <xdr:spPr>
        <a:xfrm>
          <a:off x="830795" y="129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126212</xdr:rowOff>
    </xdr:from>
    <xdr:to>
      <xdr:col>24</xdr:col>
      <xdr:colOff>63500</xdr:colOff>
      <xdr:row>98</xdr:row>
      <xdr:rowOff>167914</xdr:rowOff>
    </xdr:to>
    <xdr:cxnSp macro="">
      <xdr:nvCxnSpPr>
        <xdr:cNvPr id="235" name="直線コネクタ 234"/>
        <xdr:cNvCxnSpPr/>
      </xdr:nvCxnSpPr>
      <xdr:spPr>
        <a:xfrm>
          <a:off x="3797300" y="16928312"/>
          <a:ext cx="838200" cy="4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20732</xdr:rowOff>
    </xdr:from>
    <xdr:to>
      <xdr:col>19</xdr:col>
      <xdr:colOff>177800</xdr:colOff>
      <xdr:row>98</xdr:row>
      <xdr:rowOff>126212</xdr:rowOff>
    </xdr:to>
    <xdr:cxnSp macro="">
      <xdr:nvCxnSpPr>
        <xdr:cNvPr id="238" name="直線コネクタ 237"/>
        <xdr:cNvCxnSpPr/>
      </xdr:nvCxnSpPr>
      <xdr:spPr>
        <a:xfrm>
          <a:off x="2908300" y="16479932"/>
          <a:ext cx="889000" cy="4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164255</xdr:rowOff>
    </xdr:from>
    <xdr:to>
      <xdr:col>15</xdr:col>
      <xdr:colOff>50800</xdr:colOff>
      <xdr:row>96</xdr:row>
      <xdr:rowOff>20732</xdr:rowOff>
    </xdr:to>
    <xdr:cxnSp macro="">
      <xdr:nvCxnSpPr>
        <xdr:cNvPr id="241" name="直線コネクタ 240"/>
        <xdr:cNvCxnSpPr/>
      </xdr:nvCxnSpPr>
      <xdr:spPr>
        <a:xfrm>
          <a:off x="2019300" y="16452005"/>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164255</xdr:rowOff>
    </xdr:from>
    <xdr:to>
      <xdr:col>10</xdr:col>
      <xdr:colOff>114300</xdr:colOff>
      <xdr:row>96</xdr:row>
      <xdr:rowOff>134404</xdr:rowOff>
    </xdr:to>
    <xdr:cxnSp macro="">
      <xdr:nvCxnSpPr>
        <xdr:cNvPr id="244" name="直線コネクタ 243"/>
        <xdr:cNvCxnSpPr/>
      </xdr:nvCxnSpPr>
      <xdr:spPr>
        <a:xfrm flipV="1">
          <a:off x="1130300" y="16452005"/>
          <a:ext cx="8890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117114</xdr:rowOff>
    </xdr:from>
    <xdr:to>
      <xdr:col>24</xdr:col>
      <xdr:colOff>114300</xdr:colOff>
      <xdr:row>99</xdr:row>
      <xdr:rowOff>47264</xdr:rowOff>
    </xdr:to>
    <xdr:sp macro="" textlink="">
      <xdr:nvSpPr>
        <xdr:cNvPr id="254" name="楕円 253"/>
        <xdr:cNvSpPr/>
      </xdr:nvSpPr>
      <xdr:spPr>
        <a:xfrm>
          <a:off x="4584700" y="1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32041</xdr:rowOff>
    </xdr:from>
    <xdr:ext cx="534377" cy="259045"/>
    <xdr:sp macro="" textlink="">
      <xdr:nvSpPr>
        <xdr:cNvPr id="255" name="衛生費該当値テキスト"/>
        <xdr:cNvSpPr txBox="1"/>
      </xdr:nvSpPr>
      <xdr:spPr>
        <a:xfrm>
          <a:off x="4686300" y="168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75412</xdr:rowOff>
    </xdr:from>
    <xdr:to>
      <xdr:col>20</xdr:col>
      <xdr:colOff>38100</xdr:colOff>
      <xdr:row>99</xdr:row>
      <xdr:rowOff>5562</xdr:rowOff>
    </xdr:to>
    <xdr:sp macro="" textlink="">
      <xdr:nvSpPr>
        <xdr:cNvPr id="256" name="楕円 255"/>
        <xdr:cNvSpPr/>
      </xdr:nvSpPr>
      <xdr:spPr>
        <a:xfrm>
          <a:off x="3746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168139</xdr:rowOff>
    </xdr:from>
    <xdr:ext cx="534377" cy="259045"/>
    <xdr:sp macro="" textlink="">
      <xdr:nvSpPr>
        <xdr:cNvPr id="257" name="テキスト ボックス 256"/>
        <xdr:cNvSpPr txBox="1"/>
      </xdr:nvSpPr>
      <xdr:spPr>
        <a:xfrm>
          <a:off x="3530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141382</xdr:rowOff>
    </xdr:from>
    <xdr:to>
      <xdr:col>15</xdr:col>
      <xdr:colOff>101600</xdr:colOff>
      <xdr:row>96</xdr:row>
      <xdr:rowOff>71532</xdr:rowOff>
    </xdr:to>
    <xdr:sp macro="" textlink="">
      <xdr:nvSpPr>
        <xdr:cNvPr id="258" name="楕円 257"/>
        <xdr:cNvSpPr/>
      </xdr:nvSpPr>
      <xdr:spPr>
        <a:xfrm>
          <a:off x="2857500" y="164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88059</xdr:rowOff>
    </xdr:from>
    <xdr:ext cx="534377" cy="259045"/>
    <xdr:sp macro="" textlink="">
      <xdr:nvSpPr>
        <xdr:cNvPr id="259" name="テキスト ボックス 258"/>
        <xdr:cNvSpPr txBox="1"/>
      </xdr:nvSpPr>
      <xdr:spPr>
        <a:xfrm>
          <a:off x="2641111" y="162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113455</xdr:rowOff>
    </xdr:from>
    <xdr:to>
      <xdr:col>10</xdr:col>
      <xdr:colOff>165100</xdr:colOff>
      <xdr:row>96</xdr:row>
      <xdr:rowOff>43605</xdr:rowOff>
    </xdr:to>
    <xdr:sp macro="" textlink="">
      <xdr:nvSpPr>
        <xdr:cNvPr id="260" name="楕円 259"/>
        <xdr:cNvSpPr/>
      </xdr:nvSpPr>
      <xdr:spPr>
        <a:xfrm>
          <a:off x="1968500" y="16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60132</xdr:rowOff>
    </xdr:from>
    <xdr:ext cx="534377" cy="259045"/>
    <xdr:sp macro="" textlink="">
      <xdr:nvSpPr>
        <xdr:cNvPr id="261" name="テキスト ボックス 260"/>
        <xdr:cNvSpPr txBox="1"/>
      </xdr:nvSpPr>
      <xdr:spPr>
        <a:xfrm>
          <a:off x="1752111" y="161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83604</xdr:rowOff>
    </xdr:from>
    <xdr:to>
      <xdr:col>6</xdr:col>
      <xdr:colOff>38100</xdr:colOff>
      <xdr:row>97</xdr:row>
      <xdr:rowOff>13754</xdr:rowOff>
    </xdr:to>
    <xdr:sp macro="" textlink="">
      <xdr:nvSpPr>
        <xdr:cNvPr id="262" name="楕円 261"/>
        <xdr:cNvSpPr/>
      </xdr:nvSpPr>
      <xdr:spPr>
        <a:xfrm>
          <a:off x="1079500" y="1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30281</xdr:rowOff>
    </xdr:from>
    <xdr:ext cx="534377" cy="259045"/>
    <xdr:sp macro="" textlink="">
      <xdr:nvSpPr>
        <xdr:cNvPr id="263" name="テキスト ボックス 262"/>
        <xdr:cNvSpPr txBox="1"/>
      </xdr:nvSpPr>
      <xdr:spPr>
        <a:xfrm>
          <a:off x="863111" y="163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143510</xdr:rowOff>
    </xdr:from>
    <xdr:to>
      <xdr:col>55</xdr:col>
      <xdr:colOff>0</xdr:colOff>
      <xdr:row>38</xdr:row>
      <xdr:rowOff>146177</xdr:rowOff>
    </xdr:to>
    <xdr:cxnSp macro="">
      <xdr:nvCxnSpPr>
        <xdr:cNvPr id="292" name="直線コネクタ 291"/>
        <xdr:cNvCxnSpPr/>
      </xdr:nvCxnSpPr>
      <xdr:spPr>
        <a:xfrm>
          <a:off x="9639300" y="665861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143510</xdr:rowOff>
    </xdr:from>
    <xdr:to>
      <xdr:col>50</xdr:col>
      <xdr:colOff>114300</xdr:colOff>
      <xdr:row>38</xdr:row>
      <xdr:rowOff>143891</xdr:rowOff>
    </xdr:to>
    <xdr:cxnSp macro="">
      <xdr:nvCxnSpPr>
        <xdr:cNvPr id="295" name="直線コネクタ 294"/>
        <xdr:cNvCxnSpPr/>
      </xdr:nvCxnSpPr>
      <xdr:spPr>
        <a:xfrm flipV="1">
          <a:off x="8750300" y="665861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143891</xdr:rowOff>
    </xdr:from>
    <xdr:to>
      <xdr:col>45</xdr:col>
      <xdr:colOff>177800</xdr:colOff>
      <xdr:row>38</xdr:row>
      <xdr:rowOff>145796</xdr:rowOff>
    </xdr:to>
    <xdr:cxnSp macro="">
      <xdr:nvCxnSpPr>
        <xdr:cNvPr id="298" name="直線コネクタ 297"/>
        <xdr:cNvCxnSpPr/>
      </xdr:nvCxnSpPr>
      <xdr:spPr>
        <a:xfrm flipV="1">
          <a:off x="7861300" y="665899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142367</xdr:rowOff>
    </xdr:from>
    <xdr:to>
      <xdr:col>41</xdr:col>
      <xdr:colOff>50800</xdr:colOff>
      <xdr:row>38</xdr:row>
      <xdr:rowOff>145796</xdr:rowOff>
    </xdr:to>
    <xdr:cxnSp macro="">
      <xdr:nvCxnSpPr>
        <xdr:cNvPr id="301" name="直線コネクタ 300"/>
        <xdr:cNvCxnSpPr/>
      </xdr:nvCxnSpPr>
      <xdr:spPr>
        <a:xfrm>
          <a:off x="6972300" y="66574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95377</xdr:rowOff>
    </xdr:from>
    <xdr:to>
      <xdr:col>55</xdr:col>
      <xdr:colOff>50800</xdr:colOff>
      <xdr:row>39</xdr:row>
      <xdr:rowOff>25527</xdr:rowOff>
    </xdr:to>
    <xdr:sp macro="" textlink="">
      <xdr:nvSpPr>
        <xdr:cNvPr id="311" name="楕円 310"/>
        <xdr:cNvSpPr/>
      </xdr:nvSpPr>
      <xdr:spPr>
        <a:xfrm>
          <a:off x="104267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12" name="労働費該当値テキスト"/>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92710</xdr:rowOff>
    </xdr:from>
    <xdr:to>
      <xdr:col>50</xdr:col>
      <xdr:colOff>165100</xdr:colOff>
      <xdr:row>39</xdr:row>
      <xdr:rowOff>22860</xdr:rowOff>
    </xdr:to>
    <xdr:sp macro="" textlink="">
      <xdr:nvSpPr>
        <xdr:cNvPr id="313" name="楕円 312"/>
        <xdr:cNvSpPr/>
      </xdr:nvSpPr>
      <xdr:spPr>
        <a:xfrm>
          <a:off x="9588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13987</xdr:rowOff>
    </xdr:from>
    <xdr:ext cx="378565" cy="259045"/>
    <xdr:sp macro="" textlink="">
      <xdr:nvSpPr>
        <xdr:cNvPr id="314" name="テキスト ボックス 313"/>
        <xdr:cNvSpPr txBox="1"/>
      </xdr:nvSpPr>
      <xdr:spPr>
        <a:xfrm>
          <a:off x="9450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15" name="楕円 314"/>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16" name="テキスト ボックス 315"/>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94996</xdr:rowOff>
    </xdr:from>
    <xdr:to>
      <xdr:col>41</xdr:col>
      <xdr:colOff>101600</xdr:colOff>
      <xdr:row>39</xdr:row>
      <xdr:rowOff>25146</xdr:rowOff>
    </xdr:to>
    <xdr:sp macro="" textlink="">
      <xdr:nvSpPr>
        <xdr:cNvPr id="317" name="楕円 316"/>
        <xdr:cNvSpPr/>
      </xdr:nvSpPr>
      <xdr:spPr>
        <a:xfrm>
          <a:off x="7810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16273</xdr:rowOff>
    </xdr:from>
    <xdr:ext cx="378565" cy="259045"/>
    <xdr:sp macro="" textlink="">
      <xdr:nvSpPr>
        <xdr:cNvPr id="318" name="テキスト ボックス 317"/>
        <xdr:cNvSpPr txBox="1"/>
      </xdr:nvSpPr>
      <xdr:spPr>
        <a:xfrm>
          <a:off x="7672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91567</xdr:rowOff>
    </xdr:from>
    <xdr:to>
      <xdr:col>36</xdr:col>
      <xdr:colOff>165100</xdr:colOff>
      <xdr:row>39</xdr:row>
      <xdr:rowOff>21717</xdr:rowOff>
    </xdr:to>
    <xdr:sp macro="" textlink="">
      <xdr:nvSpPr>
        <xdr:cNvPr id="319" name="楕円 318"/>
        <xdr:cNvSpPr/>
      </xdr:nvSpPr>
      <xdr:spPr>
        <a:xfrm>
          <a:off x="6921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12844</xdr:rowOff>
    </xdr:from>
    <xdr:ext cx="378565" cy="259045"/>
    <xdr:sp macro="" textlink="">
      <xdr:nvSpPr>
        <xdr:cNvPr id="320" name="テキスト ボックス 319"/>
        <xdr:cNvSpPr txBox="1"/>
      </xdr:nvSpPr>
      <xdr:spPr>
        <a:xfrm>
          <a:off x="6783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26009</xdr:rowOff>
    </xdr:from>
    <xdr:to>
      <xdr:col>55</xdr:col>
      <xdr:colOff>0</xdr:colOff>
      <xdr:row>57</xdr:row>
      <xdr:rowOff>70224</xdr:rowOff>
    </xdr:to>
    <xdr:cxnSp macro="">
      <xdr:nvCxnSpPr>
        <xdr:cNvPr id="349" name="直線コネクタ 348"/>
        <xdr:cNvCxnSpPr/>
      </xdr:nvCxnSpPr>
      <xdr:spPr>
        <a:xfrm flipV="1">
          <a:off x="9639300" y="9798659"/>
          <a:ext cx="8382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65957</xdr:rowOff>
    </xdr:from>
    <xdr:to>
      <xdr:col>50</xdr:col>
      <xdr:colOff>114300</xdr:colOff>
      <xdr:row>57</xdr:row>
      <xdr:rowOff>70224</xdr:rowOff>
    </xdr:to>
    <xdr:cxnSp macro="">
      <xdr:nvCxnSpPr>
        <xdr:cNvPr id="352" name="直線コネクタ 351"/>
        <xdr:cNvCxnSpPr/>
      </xdr:nvCxnSpPr>
      <xdr:spPr>
        <a:xfrm>
          <a:off x="8750300" y="9667157"/>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99333</xdr:rowOff>
    </xdr:from>
    <xdr:to>
      <xdr:col>45</xdr:col>
      <xdr:colOff>177800</xdr:colOff>
      <xdr:row>56</xdr:row>
      <xdr:rowOff>65957</xdr:rowOff>
    </xdr:to>
    <xdr:cxnSp macro="">
      <xdr:nvCxnSpPr>
        <xdr:cNvPr id="355" name="直線コネクタ 354"/>
        <xdr:cNvCxnSpPr/>
      </xdr:nvCxnSpPr>
      <xdr:spPr>
        <a:xfrm>
          <a:off x="7861300" y="9014733"/>
          <a:ext cx="889000" cy="6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99333</xdr:rowOff>
    </xdr:from>
    <xdr:to>
      <xdr:col>41</xdr:col>
      <xdr:colOff>50800</xdr:colOff>
      <xdr:row>56</xdr:row>
      <xdr:rowOff>5435</xdr:rowOff>
    </xdr:to>
    <xdr:cxnSp macro="">
      <xdr:nvCxnSpPr>
        <xdr:cNvPr id="358" name="直線コネクタ 357"/>
        <xdr:cNvCxnSpPr/>
      </xdr:nvCxnSpPr>
      <xdr:spPr>
        <a:xfrm flipV="1">
          <a:off x="6972300" y="9014733"/>
          <a:ext cx="889000" cy="5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146659</xdr:rowOff>
    </xdr:from>
    <xdr:to>
      <xdr:col>55</xdr:col>
      <xdr:colOff>50800</xdr:colOff>
      <xdr:row>57</xdr:row>
      <xdr:rowOff>76809</xdr:rowOff>
    </xdr:to>
    <xdr:sp macro="" textlink="">
      <xdr:nvSpPr>
        <xdr:cNvPr id="368" name="楕円 367"/>
        <xdr:cNvSpPr/>
      </xdr:nvSpPr>
      <xdr:spPr>
        <a:xfrm>
          <a:off x="10426700" y="97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125086</xdr:rowOff>
    </xdr:from>
    <xdr:ext cx="534377" cy="259045"/>
    <xdr:sp macro="" textlink="">
      <xdr:nvSpPr>
        <xdr:cNvPr id="369" name="農林水産業費該当値テキスト"/>
        <xdr:cNvSpPr txBox="1"/>
      </xdr:nvSpPr>
      <xdr:spPr>
        <a:xfrm>
          <a:off x="10528300" y="97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19424</xdr:rowOff>
    </xdr:from>
    <xdr:to>
      <xdr:col>50</xdr:col>
      <xdr:colOff>165100</xdr:colOff>
      <xdr:row>57</xdr:row>
      <xdr:rowOff>121024</xdr:rowOff>
    </xdr:to>
    <xdr:sp macro="" textlink="">
      <xdr:nvSpPr>
        <xdr:cNvPr id="370" name="楕円 369"/>
        <xdr:cNvSpPr/>
      </xdr:nvSpPr>
      <xdr:spPr>
        <a:xfrm>
          <a:off x="9588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112151</xdr:rowOff>
    </xdr:from>
    <xdr:ext cx="534377" cy="259045"/>
    <xdr:sp macro="" textlink="">
      <xdr:nvSpPr>
        <xdr:cNvPr id="371" name="テキスト ボックス 370"/>
        <xdr:cNvSpPr txBox="1"/>
      </xdr:nvSpPr>
      <xdr:spPr>
        <a:xfrm>
          <a:off x="9372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15157</xdr:rowOff>
    </xdr:from>
    <xdr:to>
      <xdr:col>46</xdr:col>
      <xdr:colOff>38100</xdr:colOff>
      <xdr:row>56</xdr:row>
      <xdr:rowOff>116757</xdr:rowOff>
    </xdr:to>
    <xdr:sp macro="" textlink="">
      <xdr:nvSpPr>
        <xdr:cNvPr id="372" name="楕円 371"/>
        <xdr:cNvSpPr/>
      </xdr:nvSpPr>
      <xdr:spPr>
        <a:xfrm>
          <a:off x="8699500" y="9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133284</xdr:rowOff>
    </xdr:from>
    <xdr:ext cx="534377" cy="259045"/>
    <xdr:sp macro="" textlink="">
      <xdr:nvSpPr>
        <xdr:cNvPr id="373" name="テキスト ボックス 372"/>
        <xdr:cNvSpPr txBox="1"/>
      </xdr:nvSpPr>
      <xdr:spPr>
        <a:xfrm>
          <a:off x="8483111" y="9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48533</xdr:rowOff>
    </xdr:from>
    <xdr:to>
      <xdr:col>41</xdr:col>
      <xdr:colOff>101600</xdr:colOff>
      <xdr:row>52</xdr:row>
      <xdr:rowOff>150133</xdr:rowOff>
    </xdr:to>
    <xdr:sp macro="" textlink="">
      <xdr:nvSpPr>
        <xdr:cNvPr id="374" name="楕円 373"/>
        <xdr:cNvSpPr/>
      </xdr:nvSpPr>
      <xdr:spPr>
        <a:xfrm>
          <a:off x="7810500" y="89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166660</xdr:rowOff>
    </xdr:from>
    <xdr:ext cx="534377" cy="259045"/>
    <xdr:sp macro="" textlink="">
      <xdr:nvSpPr>
        <xdr:cNvPr id="375" name="テキスト ボックス 374"/>
        <xdr:cNvSpPr txBox="1"/>
      </xdr:nvSpPr>
      <xdr:spPr>
        <a:xfrm>
          <a:off x="7594111" y="87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126085</xdr:rowOff>
    </xdr:from>
    <xdr:to>
      <xdr:col>36</xdr:col>
      <xdr:colOff>165100</xdr:colOff>
      <xdr:row>56</xdr:row>
      <xdr:rowOff>56235</xdr:rowOff>
    </xdr:to>
    <xdr:sp macro="" textlink="">
      <xdr:nvSpPr>
        <xdr:cNvPr id="376" name="楕円 375"/>
        <xdr:cNvSpPr/>
      </xdr:nvSpPr>
      <xdr:spPr>
        <a:xfrm>
          <a:off x="6921500" y="9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72762</xdr:rowOff>
    </xdr:from>
    <xdr:ext cx="534377" cy="259045"/>
    <xdr:sp macro="" textlink="">
      <xdr:nvSpPr>
        <xdr:cNvPr id="377" name="テキスト ボックス 376"/>
        <xdr:cNvSpPr txBox="1"/>
      </xdr:nvSpPr>
      <xdr:spPr>
        <a:xfrm>
          <a:off x="6705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113467</xdr:rowOff>
    </xdr:from>
    <xdr:to>
      <xdr:col>55</xdr:col>
      <xdr:colOff>0</xdr:colOff>
      <xdr:row>78</xdr:row>
      <xdr:rowOff>117335</xdr:rowOff>
    </xdr:to>
    <xdr:cxnSp macro="">
      <xdr:nvCxnSpPr>
        <xdr:cNvPr id="406" name="直線コネクタ 405"/>
        <xdr:cNvCxnSpPr/>
      </xdr:nvCxnSpPr>
      <xdr:spPr>
        <a:xfrm flipV="1">
          <a:off x="9639300" y="13486567"/>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111220</xdr:rowOff>
    </xdr:from>
    <xdr:to>
      <xdr:col>50</xdr:col>
      <xdr:colOff>114300</xdr:colOff>
      <xdr:row>78</xdr:row>
      <xdr:rowOff>117335</xdr:rowOff>
    </xdr:to>
    <xdr:cxnSp macro="">
      <xdr:nvCxnSpPr>
        <xdr:cNvPr id="409" name="直線コネクタ 408"/>
        <xdr:cNvCxnSpPr/>
      </xdr:nvCxnSpPr>
      <xdr:spPr>
        <a:xfrm>
          <a:off x="8750300" y="1348432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89009</xdr:rowOff>
    </xdr:from>
    <xdr:to>
      <xdr:col>45</xdr:col>
      <xdr:colOff>177800</xdr:colOff>
      <xdr:row>78</xdr:row>
      <xdr:rowOff>111220</xdr:rowOff>
    </xdr:to>
    <xdr:cxnSp macro="">
      <xdr:nvCxnSpPr>
        <xdr:cNvPr id="412" name="直線コネクタ 411"/>
        <xdr:cNvCxnSpPr/>
      </xdr:nvCxnSpPr>
      <xdr:spPr>
        <a:xfrm>
          <a:off x="7861300" y="13462109"/>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89009</xdr:rowOff>
    </xdr:from>
    <xdr:to>
      <xdr:col>41</xdr:col>
      <xdr:colOff>50800</xdr:colOff>
      <xdr:row>78</xdr:row>
      <xdr:rowOff>138576</xdr:rowOff>
    </xdr:to>
    <xdr:cxnSp macro="">
      <xdr:nvCxnSpPr>
        <xdr:cNvPr id="415" name="直線コネクタ 414"/>
        <xdr:cNvCxnSpPr/>
      </xdr:nvCxnSpPr>
      <xdr:spPr>
        <a:xfrm flipV="1">
          <a:off x="6972300" y="13462109"/>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62667</xdr:rowOff>
    </xdr:from>
    <xdr:to>
      <xdr:col>55</xdr:col>
      <xdr:colOff>50800</xdr:colOff>
      <xdr:row>78</xdr:row>
      <xdr:rowOff>164267</xdr:rowOff>
    </xdr:to>
    <xdr:sp macro="" textlink="">
      <xdr:nvSpPr>
        <xdr:cNvPr id="425" name="楕円 424"/>
        <xdr:cNvSpPr/>
      </xdr:nvSpPr>
      <xdr:spPr>
        <a:xfrm>
          <a:off x="10426700" y="134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149044</xdr:rowOff>
    </xdr:from>
    <xdr:ext cx="469744" cy="259045"/>
    <xdr:sp macro="" textlink="">
      <xdr:nvSpPr>
        <xdr:cNvPr id="426" name="商工費該当値テキスト"/>
        <xdr:cNvSpPr txBox="1"/>
      </xdr:nvSpPr>
      <xdr:spPr>
        <a:xfrm>
          <a:off x="10528300" y="133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66535</xdr:rowOff>
    </xdr:from>
    <xdr:to>
      <xdr:col>50</xdr:col>
      <xdr:colOff>165100</xdr:colOff>
      <xdr:row>78</xdr:row>
      <xdr:rowOff>168135</xdr:rowOff>
    </xdr:to>
    <xdr:sp macro="" textlink="">
      <xdr:nvSpPr>
        <xdr:cNvPr id="427" name="楕円 426"/>
        <xdr:cNvSpPr/>
      </xdr:nvSpPr>
      <xdr:spPr>
        <a:xfrm>
          <a:off x="9588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159262</xdr:rowOff>
    </xdr:from>
    <xdr:ext cx="469744" cy="259045"/>
    <xdr:sp macro="" textlink="">
      <xdr:nvSpPr>
        <xdr:cNvPr id="428" name="テキスト ボックス 427"/>
        <xdr:cNvSpPr txBox="1"/>
      </xdr:nvSpPr>
      <xdr:spPr>
        <a:xfrm>
          <a:off x="9404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60420</xdr:rowOff>
    </xdr:from>
    <xdr:to>
      <xdr:col>46</xdr:col>
      <xdr:colOff>38100</xdr:colOff>
      <xdr:row>78</xdr:row>
      <xdr:rowOff>162020</xdr:rowOff>
    </xdr:to>
    <xdr:sp macro="" textlink="">
      <xdr:nvSpPr>
        <xdr:cNvPr id="429" name="楕円 428"/>
        <xdr:cNvSpPr/>
      </xdr:nvSpPr>
      <xdr:spPr>
        <a:xfrm>
          <a:off x="8699500" y="134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153147</xdr:rowOff>
    </xdr:from>
    <xdr:ext cx="469744" cy="259045"/>
    <xdr:sp macro="" textlink="">
      <xdr:nvSpPr>
        <xdr:cNvPr id="430" name="テキスト ボックス 429"/>
        <xdr:cNvSpPr txBox="1"/>
      </xdr:nvSpPr>
      <xdr:spPr>
        <a:xfrm>
          <a:off x="8515428" y="135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38209</xdr:rowOff>
    </xdr:from>
    <xdr:to>
      <xdr:col>41</xdr:col>
      <xdr:colOff>101600</xdr:colOff>
      <xdr:row>78</xdr:row>
      <xdr:rowOff>139809</xdr:rowOff>
    </xdr:to>
    <xdr:sp macro="" textlink="">
      <xdr:nvSpPr>
        <xdr:cNvPr id="431" name="楕円 430"/>
        <xdr:cNvSpPr/>
      </xdr:nvSpPr>
      <xdr:spPr>
        <a:xfrm>
          <a:off x="7810500" y="134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130936</xdr:rowOff>
    </xdr:from>
    <xdr:ext cx="469744" cy="259045"/>
    <xdr:sp macro="" textlink="">
      <xdr:nvSpPr>
        <xdr:cNvPr id="432" name="テキスト ボックス 431"/>
        <xdr:cNvSpPr txBox="1"/>
      </xdr:nvSpPr>
      <xdr:spPr>
        <a:xfrm>
          <a:off x="7626428" y="1350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87776</xdr:rowOff>
    </xdr:from>
    <xdr:to>
      <xdr:col>36</xdr:col>
      <xdr:colOff>165100</xdr:colOff>
      <xdr:row>79</xdr:row>
      <xdr:rowOff>17926</xdr:rowOff>
    </xdr:to>
    <xdr:sp macro="" textlink="">
      <xdr:nvSpPr>
        <xdr:cNvPr id="433" name="楕円 432"/>
        <xdr:cNvSpPr/>
      </xdr:nvSpPr>
      <xdr:spPr>
        <a:xfrm>
          <a:off x="6921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9053</xdr:rowOff>
    </xdr:from>
    <xdr:ext cx="469744" cy="259045"/>
    <xdr:sp macro="" textlink="">
      <xdr:nvSpPr>
        <xdr:cNvPr id="434" name="テキスト ボックス 433"/>
        <xdr:cNvSpPr txBox="1"/>
      </xdr:nvSpPr>
      <xdr:spPr>
        <a:xfrm>
          <a:off x="6737428" y="135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48692</xdr:rowOff>
    </xdr:from>
    <xdr:to>
      <xdr:col>55</xdr:col>
      <xdr:colOff>0</xdr:colOff>
      <xdr:row>95</xdr:row>
      <xdr:rowOff>129197</xdr:rowOff>
    </xdr:to>
    <xdr:cxnSp macro="">
      <xdr:nvCxnSpPr>
        <xdr:cNvPr id="463" name="直線コネクタ 462"/>
        <xdr:cNvCxnSpPr/>
      </xdr:nvCxnSpPr>
      <xdr:spPr>
        <a:xfrm>
          <a:off x="9639300" y="16336442"/>
          <a:ext cx="8382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108204</xdr:rowOff>
    </xdr:from>
    <xdr:to>
      <xdr:col>50</xdr:col>
      <xdr:colOff>114300</xdr:colOff>
      <xdr:row>95</xdr:row>
      <xdr:rowOff>48692</xdr:rowOff>
    </xdr:to>
    <xdr:cxnSp macro="">
      <xdr:nvCxnSpPr>
        <xdr:cNvPr id="466" name="直線コネクタ 465"/>
        <xdr:cNvCxnSpPr/>
      </xdr:nvCxnSpPr>
      <xdr:spPr>
        <a:xfrm>
          <a:off x="8750300" y="16224504"/>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62573</xdr:rowOff>
    </xdr:from>
    <xdr:to>
      <xdr:col>45</xdr:col>
      <xdr:colOff>177800</xdr:colOff>
      <xdr:row>94</xdr:row>
      <xdr:rowOff>108204</xdr:rowOff>
    </xdr:to>
    <xdr:cxnSp macro="">
      <xdr:nvCxnSpPr>
        <xdr:cNvPr id="469" name="直線コネクタ 468"/>
        <xdr:cNvCxnSpPr/>
      </xdr:nvCxnSpPr>
      <xdr:spPr>
        <a:xfrm>
          <a:off x="7861300" y="16007423"/>
          <a:ext cx="889000" cy="2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106857</xdr:rowOff>
    </xdr:from>
    <xdr:to>
      <xdr:col>41</xdr:col>
      <xdr:colOff>50800</xdr:colOff>
      <xdr:row>93</xdr:row>
      <xdr:rowOff>62573</xdr:rowOff>
    </xdr:to>
    <xdr:cxnSp macro="">
      <xdr:nvCxnSpPr>
        <xdr:cNvPr id="472" name="直線コネクタ 471"/>
        <xdr:cNvCxnSpPr/>
      </xdr:nvCxnSpPr>
      <xdr:spPr>
        <a:xfrm>
          <a:off x="6972300" y="15880257"/>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78397</xdr:rowOff>
    </xdr:from>
    <xdr:to>
      <xdr:col>55</xdr:col>
      <xdr:colOff>50800</xdr:colOff>
      <xdr:row>96</xdr:row>
      <xdr:rowOff>8547</xdr:rowOff>
    </xdr:to>
    <xdr:sp macro="" textlink="">
      <xdr:nvSpPr>
        <xdr:cNvPr id="482" name="楕円 481"/>
        <xdr:cNvSpPr/>
      </xdr:nvSpPr>
      <xdr:spPr>
        <a:xfrm>
          <a:off x="10426700" y="163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56824</xdr:rowOff>
    </xdr:from>
    <xdr:ext cx="534377" cy="259045"/>
    <xdr:sp macro="" textlink="">
      <xdr:nvSpPr>
        <xdr:cNvPr id="483" name="土木費該当値テキスト"/>
        <xdr:cNvSpPr txBox="1"/>
      </xdr:nvSpPr>
      <xdr:spPr>
        <a:xfrm>
          <a:off x="10528300" y="163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169342</xdr:rowOff>
    </xdr:from>
    <xdr:to>
      <xdr:col>50</xdr:col>
      <xdr:colOff>165100</xdr:colOff>
      <xdr:row>95</xdr:row>
      <xdr:rowOff>99492</xdr:rowOff>
    </xdr:to>
    <xdr:sp macro="" textlink="">
      <xdr:nvSpPr>
        <xdr:cNvPr id="484" name="楕円 483"/>
        <xdr:cNvSpPr/>
      </xdr:nvSpPr>
      <xdr:spPr>
        <a:xfrm>
          <a:off x="9588500" y="16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116019</xdr:rowOff>
    </xdr:from>
    <xdr:ext cx="534377" cy="259045"/>
    <xdr:sp macro="" textlink="">
      <xdr:nvSpPr>
        <xdr:cNvPr id="485" name="テキスト ボックス 484"/>
        <xdr:cNvSpPr txBox="1"/>
      </xdr:nvSpPr>
      <xdr:spPr>
        <a:xfrm>
          <a:off x="9372111" y="160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57404</xdr:rowOff>
    </xdr:from>
    <xdr:to>
      <xdr:col>46</xdr:col>
      <xdr:colOff>38100</xdr:colOff>
      <xdr:row>94</xdr:row>
      <xdr:rowOff>159004</xdr:rowOff>
    </xdr:to>
    <xdr:sp macro="" textlink="">
      <xdr:nvSpPr>
        <xdr:cNvPr id="486" name="楕円 485"/>
        <xdr:cNvSpPr/>
      </xdr:nvSpPr>
      <xdr:spPr>
        <a:xfrm>
          <a:off x="8699500" y="161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4081</xdr:rowOff>
    </xdr:from>
    <xdr:ext cx="534377" cy="259045"/>
    <xdr:sp macro="" textlink="">
      <xdr:nvSpPr>
        <xdr:cNvPr id="487" name="テキスト ボックス 486"/>
        <xdr:cNvSpPr txBox="1"/>
      </xdr:nvSpPr>
      <xdr:spPr>
        <a:xfrm>
          <a:off x="8483111" y="159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11773</xdr:rowOff>
    </xdr:from>
    <xdr:to>
      <xdr:col>41</xdr:col>
      <xdr:colOff>101600</xdr:colOff>
      <xdr:row>93</xdr:row>
      <xdr:rowOff>113373</xdr:rowOff>
    </xdr:to>
    <xdr:sp macro="" textlink="">
      <xdr:nvSpPr>
        <xdr:cNvPr id="488" name="楕円 487"/>
        <xdr:cNvSpPr/>
      </xdr:nvSpPr>
      <xdr:spPr>
        <a:xfrm>
          <a:off x="7810500" y="159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129900</xdr:rowOff>
    </xdr:from>
    <xdr:ext cx="534377" cy="259045"/>
    <xdr:sp macro="" textlink="">
      <xdr:nvSpPr>
        <xdr:cNvPr id="489" name="テキスト ボックス 488"/>
        <xdr:cNvSpPr txBox="1"/>
      </xdr:nvSpPr>
      <xdr:spPr>
        <a:xfrm>
          <a:off x="7594111" y="157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56057</xdr:rowOff>
    </xdr:from>
    <xdr:to>
      <xdr:col>36</xdr:col>
      <xdr:colOff>165100</xdr:colOff>
      <xdr:row>92</xdr:row>
      <xdr:rowOff>157657</xdr:rowOff>
    </xdr:to>
    <xdr:sp macro="" textlink="">
      <xdr:nvSpPr>
        <xdr:cNvPr id="490" name="楕円 489"/>
        <xdr:cNvSpPr/>
      </xdr:nvSpPr>
      <xdr:spPr>
        <a:xfrm>
          <a:off x="6921500" y="158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2734</xdr:rowOff>
    </xdr:from>
    <xdr:ext cx="534377" cy="259045"/>
    <xdr:sp macro="" textlink="">
      <xdr:nvSpPr>
        <xdr:cNvPr id="491" name="テキスト ボックス 490"/>
        <xdr:cNvSpPr txBox="1"/>
      </xdr:nvSpPr>
      <xdr:spPr>
        <a:xfrm>
          <a:off x="6705111" y="156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109159</xdr:rowOff>
    </xdr:from>
    <xdr:to>
      <xdr:col>85</xdr:col>
      <xdr:colOff>127000</xdr:colOff>
      <xdr:row>37</xdr:row>
      <xdr:rowOff>37699</xdr:rowOff>
    </xdr:to>
    <xdr:cxnSp macro="">
      <xdr:nvCxnSpPr>
        <xdr:cNvPr id="519" name="直線コネクタ 518"/>
        <xdr:cNvCxnSpPr/>
      </xdr:nvCxnSpPr>
      <xdr:spPr>
        <a:xfrm>
          <a:off x="15481300" y="5938459"/>
          <a:ext cx="838200" cy="4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109159</xdr:rowOff>
    </xdr:from>
    <xdr:to>
      <xdr:col>81</xdr:col>
      <xdr:colOff>50800</xdr:colOff>
      <xdr:row>36</xdr:row>
      <xdr:rowOff>158308</xdr:rowOff>
    </xdr:to>
    <xdr:cxnSp macro="">
      <xdr:nvCxnSpPr>
        <xdr:cNvPr id="522" name="直線コネクタ 521"/>
        <xdr:cNvCxnSpPr/>
      </xdr:nvCxnSpPr>
      <xdr:spPr>
        <a:xfrm flipV="1">
          <a:off x="14592300" y="5938459"/>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158308</xdr:rowOff>
    </xdr:from>
    <xdr:to>
      <xdr:col>76</xdr:col>
      <xdr:colOff>114300</xdr:colOff>
      <xdr:row>37</xdr:row>
      <xdr:rowOff>103078</xdr:rowOff>
    </xdr:to>
    <xdr:cxnSp macro="">
      <xdr:nvCxnSpPr>
        <xdr:cNvPr id="525" name="直線コネクタ 524"/>
        <xdr:cNvCxnSpPr/>
      </xdr:nvCxnSpPr>
      <xdr:spPr>
        <a:xfrm flipV="1">
          <a:off x="13703300" y="6330508"/>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164343</xdr:rowOff>
    </xdr:from>
    <xdr:to>
      <xdr:col>71</xdr:col>
      <xdr:colOff>177800</xdr:colOff>
      <xdr:row>37</xdr:row>
      <xdr:rowOff>103078</xdr:rowOff>
    </xdr:to>
    <xdr:cxnSp macro="">
      <xdr:nvCxnSpPr>
        <xdr:cNvPr id="528" name="直線コネクタ 527"/>
        <xdr:cNvCxnSpPr/>
      </xdr:nvCxnSpPr>
      <xdr:spPr>
        <a:xfrm>
          <a:off x="12814300" y="5993643"/>
          <a:ext cx="889000" cy="4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38" name="楕円 537"/>
        <xdr:cNvSpPr/>
      </xdr:nvSpPr>
      <xdr:spPr>
        <a:xfrm>
          <a:off x="162687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136776</xdr:rowOff>
    </xdr:from>
    <xdr:ext cx="534377" cy="259045"/>
    <xdr:sp macro="" textlink="">
      <xdr:nvSpPr>
        <xdr:cNvPr id="539" name="消防費該当値テキスト"/>
        <xdr:cNvSpPr txBox="1"/>
      </xdr:nvSpPr>
      <xdr:spPr>
        <a:xfrm>
          <a:off x="16370300" y="63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58359</xdr:rowOff>
    </xdr:from>
    <xdr:to>
      <xdr:col>81</xdr:col>
      <xdr:colOff>101600</xdr:colOff>
      <xdr:row>34</xdr:row>
      <xdr:rowOff>159959</xdr:rowOff>
    </xdr:to>
    <xdr:sp macro="" textlink="">
      <xdr:nvSpPr>
        <xdr:cNvPr id="540" name="楕円 539"/>
        <xdr:cNvSpPr/>
      </xdr:nvSpPr>
      <xdr:spPr>
        <a:xfrm>
          <a:off x="15430500" y="58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5036</xdr:rowOff>
    </xdr:from>
    <xdr:ext cx="534377" cy="259045"/>
    <xdr:sp macro="" textlink="">
      <xdr:nvSpPr>
        <xdr:cNvPr id="541" name="テキスト ボックス 540"/>
        <xdr:cNvSpPr txBox="1"/>
      </xdr:nvSpPr>
      <xdr:spPr>
        <a:xfrm>
          <a:off x="15214111" y="56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107508</xdr:rowOff>
    </xdr:from>
    <xdr:to>
      <xdr:col>76</xdr:col>
      <xdr:colOff>165100</xdr:colOff>
      <xdr:row>37</xdr:row>
      <xdr:rowOff>37658</xdr:rowOff>
    </xdr:to>
    <xdr:sp macro="" textlink="">
      <xdr:nvSpPr>
        <xdr:cNvPr id="542" name="楕円 541"/>
        <xdr:cNvSpPr/>
      </xdr:nvSpPr>
      <xdr:spPr>
        <a:xfrm>
          <a:off x="14541500" y="62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28785</xdr:rowOff>
    </xdr:from>
    <xdr:ext cx="534377" cy="259045"/>
    <xdr:sp macro="" textlink="">
      <xdr:nvSpPr>
        <xdr:cNvPr id="543" name="テキスト ボックス 542"/>
        <xdr:cNvSpPr txBox="1"/>
      </xdr:nvSpPr>
      <xdr:spPr>
        <a:xfrm>
          <a:off x="14325111" y="6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52278</xdr:rowOff>
    </xdr:from>
    <xdr:to>
      <xdr:col>72</xdr:col>
      <xdr:colOff>38100</xdr:colOff>
      <xdr:row>37</xdr:row>
      <xdr:rowOff>153878</xdr:rowOff>
    </xdr:to>
    <xdr:sp macro="" textlink="">
      <xdr:nvSpPr>
        <xdr:cNvPr id="544" name="楕円 543"/>
        <xdr:cNvSpPr/>
      </xdr:nvSpPr>
      <xdr:spPr>
        <a:xfrm>
          <a:off x="136525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145005</xdr:rowOff>
    </xdr:from>
    <xdr:ext cx="534377" cy="259045"/>
    <xdr:sp macro="" textlink="">
      <xdr:nvSpPr>
        <xdr:cNvPr id="545" name="テキスト ボックス 544"/>
        <xdr:cNvSpPr txBox="1"/>
      </xdr:nvSpPr>
      <xdr:spPr>
        <a:xfrm>
          <a:off x="13436111" y="64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113543</xdr:rowOff>
    </xdr:from>
    <xdr:to>
      <xdr:col>67</xdr:col>
      <xdr:colOff>101600</xdr:colOff>
      <xdr:row>35</xdr:row>
      <xdr:rowOff>43693</xdr:rowOff>
    </xdr:to>
    <xdr:sp macro="" textlink="">
      <xdr:nvSpPr>
        <xdr:cNvPr id="546" name="楕円 545"/>
        <xdr:cNvSpPr/>
      </xdr:nvSpPr>
      <xdr:spPr>
        <a:xfrm>
          <a:off x="12763500" y="5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60220</xdr:rowOff>
    </xdr:from>
    <xdr:ext cx="534377" cy="259045"/>
    <xdr:sp macro="" textlink="">
      <xdr:nvSpPr>
        <xdr:cNvPr id="547" name="テキスト ボックス 546"/>
        <xdr:cNvSpPr txBox="1"/>
      </xdr:nvSpPr>
      <xdr:spPr>
        <a:xfrm>
          <a:off x="12547111" y="5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167722</xdr:rowOff>
    </xdr:from>
    <xdr:to>
      <xdr:col>85</xdr:col>
      <xdr:colOff>127000</xdr:colOff>
      <xdr:row>57</xdr:row>
      <xdr:rowOff>139395</xdr:rowOff>
    </xdr:to>
    <xdr:cxnSp macro="">
      <xdr:nvCxnSpPr>
        <xdr:cNvPr id="577" name="直線コネクタ 576"/>
        <xdr:cNvCxnSpPr/>
      </xdr:nvCxnSpPr>
      <xdr:spPr>
        <a:xfrm flipV="1">
          <a:off x="15481300" y="9597472"/>
          <a:ext cx="838200" cy="3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112173</xdr:rowOff>
    </xdr:from>
    <xdr:to>
      <xdr:col>81</xdr:col>
      <xdr:colOff>50800</xdr:colOff>
      <xdr:row>57</xdr:row>
      <xdr:rowOff>139395</xdr:rowOff>
    </xdr:to>
    <xdr:cxnSp macro="">
      <xdr:nvCxnSpPr>
        <xdr:cNvPr id="580" name="直線コネクタ 579"/>
        <xdr:cNvCxnSpPr/>
      </xdr:nvCxnSpPr>
      <xdr:spPr>
        <a:xfrm>
          <a:off x="14592300" y="9884823"/>
          <a:ext cx="889000" cy="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45993</xdr:rowOff>
    </xdr:from>
    <xdr:to>
      <xdr:col>76</xdr:col>
      <xdr:colOff>114300</xdr:colOff>
      <xdr:row>57</xdr:row>
      <xdr:rowOff>112173</xdr:rowOff>
    </xdr:to>
    <xdr:cxnSp macro="">
      <xdr:nvCxnSpPr>
        <xdr:cNvPr id="583" name="直線コネクタ 582"/>
        <xdr:cNvCxnSpPr/>
      </xdr:nvCxnSpPr>
      <xdr:spPr>
        <a:xfrm>
          <a:off x="13703300" y="9647193"/>
          <a:ext cx="889000" cy="2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45993</xdr:rowOff>
    </xdr:from>
    <xdr:to>
      <xdr:col>71</xdr:col>
      <xdr:colOff>177800</xdr:colOff>
      <xdr:row>56</xdr:row>
      <xdr:rowOff>51365</xdr:rowOff>
    </xdr:to>
    <xdr:cxnSp macro="">
      <xdr:nvCxnSpPr>
        <xdr:cNvPr id="586" name="直線コネクタ 585"/>
        <xdr:cNvCxnSpPr/>
      </xdr:nvCxnSpPr>
      <xdr:spPr>
        <a:xfrm flipV="1">
          <a:off x="12814300" y="96471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116922</xdr:rowOff>
    </xdr:from>
    <xdr:to>
      <xdr:col>85</xdr:col>
      <xdr:colOff>177800</xdr:colOff>
      <xdr:row>56</xdr:row>
      <xdr:rowOff>47072</xdr:rowOff>
    </xdr:to>
    <xdr:sp macro="" textlink="">
      <xdr:nvSpPr>
        <xdr:cNvPr id="596" name="楕円 595"/>
        <xdr:cNvSpPr/>
      </xdr:nvSpPr>
      <xdr:spPr>
        <a:xfrm>
          <a:off x="16268700" y="95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95349</xdr:rowOff>
    </xdr:from>
    <xdr:ext cx="534377" cy="259045"/>
    <xdr:sp macro="" textlink="">
      <xdr:nvSpPr>
        <xdr:cNvPr id="597" name="教育費該当値テキスト"/>
        <xdr:cNvSpPr txBox="1"/>
      </xdr:nvSpPr>
      <xdr:spPr>
        <a:xfrm>
          <a:off x="16370300" y="95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88595</xdr:rowOff>
    </xdr:from>
    <xdr:to>
      <xdr:col>81</xdr:col>
      <xdr:colOff>101600</xdr:colOff>
      <xdr:row>58</xdr:row>
      <xdr:rowOff>18745</xdr:rowOff>
    </xdr:to>
    <xdr:sp macro="" textlink="">
      <xdr:nvSpPr>
        <xdr:cNvPr id="598" name="楕円 597"/>
        <xdr:cNvSpPr/>
      </xdr:nvSpPr>
      <xdr:spPr>
        <a:xfrm>
          <a:off x="15430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9872</xdr:rowOff>
    </xdr:from>
    <xdr:ext cx="534377" cy="259045"/>
    <xdr:sp macro="" textlink="">
      <xdr:nvSpPr>
        <xdr:cNvPr id="599" name="テキスト ボックス 598"/>
        <xdr:cNvSpPr txBox="1"/>
      </xdr:nvSpPr>
      <xdr:spPr>
        <a:xfrm>
          <a:off x="15214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61373</xdr:rowOff>
    </xdr:from>
    <xdr:to>
      <xdr:col>76</xdr:col>
      <xdr:colOff>165100</xdr:colOff>
      <xdr:row>57</xdr:row>
      <xdr:rowOff>162973</xdr:rowOff>
    </xdr:to>
    <xdr:sp macro="" textlink="">
      <xdr:nvSpPr>
        <xdr:cNvPr id="600" name="楕円 599"/>
        <xdr:cNvSpPr/>
      </xdr:nvSpPr>
      <xdr:spPr>
        <a:xfrm>
          <a:off x="14541500" y="9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154100</xdr:rowOff>
    </xdr:from>
    <xdr:ext cx="534377" cy="259045"/>
    <xdr:sp macro="" textlink="">
      <xdr:nvSpPr>
        <xdr:cNvPr id="601" name="テキスト ボックス 600"/>
        <xdr:cNvSpPr txBox="1"/>
      </xdr:nvSpPr>
      <xdr:spPr>
        <a:xfrm>
          <a:off x="14325111" y="992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166643</xdr:rowOff>
    </xdr:from>
    <xdr:to>
      <xdr:col>72</xdr:col>
      <xdr:colOff>38100</xdr:colOff>
      <xdr:row>56</xdr:row>
      <xdr:rowOff>96793</xdr:rowOff>
    </xdr:to>
    <xdr:sp macro="" textlink="">
      <xdr:nvSpPr>
        <xdr:cNvPr id="602" name="楕円 601"/>
        <xdr:cNvSpPr/>
      </xdr:nvSpPr>
      <xdr:spPr>
        <a:xfrm>
          <a:off x="13652500" y="95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87920</xdr:rowOff>
    </xdr:from>
    <xdr:ext cx="534377" cy="259045"/>
    <xdr:sp macro="" textlink="">
      <xdr:nvSpPr>
        <xdr:cNvPr id="603" name="テキスト ボックス 602"/>
        <xdr:cNvSpPr txBox="1"/>
      </xdr:nvSpPr>
      <xdr:spPr>
        <a:xfrm>
          <a:off x="13436111" y="9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xdr:rowOff>
    </xdr:from>
    <xdr:to>
      <xdr:col>67</xdr:col>
      <xdr:colOff>101600</xdr:colOff>
      <xdr:row>56</xdr:row>
      <xdr:rowOff>102165</xdr:rowOff>
    </xdr:to>
    <xdr:sp macro="" textlink="">
      <xdr:nvSpPr>
        <xdr:cNvPr id="604" name="楕円 603"/>
        <xdr:cNvSpPr/>
      </xdr:nvSpPr>
      <xdr:spPr>
        <a:xfrm>
          <a:off x="12763500" y="96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118692</xdr:rowOff>
    </xdr:from>
    <xdr:ext cx="534377" cy="259045"/>
    <xdr:sp macro="" textlink="">
      <xdr:nvSpPr>
        <xdr:cNvPr id="605" name="テキスト ボックス 604"/>
        <xdr:cNvSpPr txBox="1"/>
      </xdr:nvSpPr>
      <xdr:spPr>
        <a:xfrm>
          <a:off x="12547111" y="9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119328</xdr:rowOff>
    </xdr:from>
    <xdr:to>
      <xdr:col>85</xdr:col>
      <xdr:colOff>127000</xdr:colOff>
      <xdr:row>78</xdr:row>
      <xdr:rowOff>137505</xdr:rowOff>
    </xdr:to>
    <xdr:cxnSp macro="">
      <xdr:nvCxnSpPr>
        <xdr:cNvPr id="632" name="直線コネクタ 631"/>
        <xdr:cNvCxnSpPr/>
      </xdr:nvCxnSpPr>
      <xdr:spPr>
        <a:xfrm flipV="1">
          <a:off x="15481300" y="13492428"/>
          <a:ext cx="8382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137505</xdr:rowOff>
    </xdr:from>
    <xdr:to>
      <xdr:col>81</xdr:col>
      <xdr:colOff>50800</xdr:colOff>
      <xdr:row>78</xdr:row>
      <xdr:rowOff>139700</xdr:rowOff>
    </xdr:to>
    <xdr:cxnSp macro="">
      <xdr:nvCxnSpPr>
        <xdr:cNvPr id="635" name="直線コネクタ 634"/>
        <xdr:cNvCxnSpPr/>
      </xdr:nvCxnSpPr>
      <xdr:spPr>
        <a:xfrm flipV="1">
          <a:off x="14592300" y="1351060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68528</xdr:rowOff>
    </xdr:from>
    <xdr:to>
      <xdr:col>85</xdr:col>
      <xdr:colOff>177800</xdr:colOff>
      <xdr:row>78</xdr:row>
      <xdr:rowOff>170128</xdr:rowOff>
    </xdr:to>
    <xdr:sp macro="" textlink="">
      <xdr:nvSpPr>
        <xdr:cNvPr id="651" name="楕円 650"/>
        <xdr:cNvSpPr/>
      </xdr:nvSpPr>
      <xdr:spPr>
        <a:xfrm>
          <a:off x="16268700" y="134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469744" cy="259045"/>
    <xdr:sp macro="" textlink="">
      <xdr:nvSpPr>
        <xdr:cNvPr id="652" name="災害復旧費該当値テキスト"/>
        <xdr:cNvSpPr txBox="1"/>
      </xdr:nvSpPr>
      <xdr:spPr>
        <a:xfrm>
          <a:off x="16370300" y="1338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86705</xdr:rowOff>
    </xdr:from>
    <xdr:to>
      <xdr:col>81</xdr:col>
      <xdr:colOff>101600</xdr:colOff>
      <xdr:row>79</xdr:row>
      <xdr:rowOff>16855</xdr:rowOff>
    </xdr:to>
    <xdr:sp macro="" textlink="">
      <xdr:nvSpPr>
        <xdr:cNvPr id="653" name="楕円 652"/>
        <xdr:cNvSpPr/>
      </xdr:nvSpPr>
      <xdr:spPr>
        <a:xfrm>
          <a:off x="15430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7982</xdr:rowOff>
    </xdr:from>
    <xdr:ext cx="378565" cy="259045"/>
    <xdr:sp macro="" textlink="">
      <xdr:nvSpPr>
        <xdr:cNvPr id="654" name="テキスト ボックス 653"/>
        <xdr:cNvSpPr txBox="1"/>
      </xdr:nvSpPr>
      <xdr:spPr>
        <a:xfrm>
          <a:off x="15292017" y="135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103327</xdr:rowOff>
    </xdr:from>
    <xdr:to>
      <xdr:col>85</xdr:col>
      <xdr:colOff>127000</xdr:colOff>
      <xdr:row>94</xdr:row>
      <xdr:rowOff>118084</xdr:rowOff>
    </xdr:to>
    <xdr:cxnSp macro="">
      <xdr:nvCxnSpPr>
        <xdr:cNvPr id="689" name="直線コネクタ 688"/>
        <xdr:cNvCxnSpPr/>
      </xdr:nvCxnSpPr>
      <xdr:spPr>
        <a:xfrm>
          <a:off x="15481300" y="16219627"/>
          <a:ext cx="8382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92863</xdr:rowOff>
    </xdr:from>
    <xdr:to>
      <xdr:col>81</xdr:col>
      <xdr:colOff>50800</xdr:colOff>
      <xdr:row>94</xdr:row>
      <xdr:rowOff>103327</xdr:rowOff>
    </xdr:to>
    <xdr:cxnSp macro="">
      <xdr:nvCxnSpPr>
        <xdr:cNvPr id="692" name="直線コネクタ 691"/>
        <xdr:cNvCxnSpPr/>
      </xdr:nvCxnSpPr>
      <xdr:spPr>
        <a:xfrm>
          <a:off x="14592300" y="16209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92863</xdr:rowOff>
    </xdr:from>
    <xdr:to>
      <xdr:col>76</xdr:col>
      <xdr:colOff>114300</xdr:colOff>
      <xdr:row>94</xdr:row>
      <xdr:rowOff>122619</xdr:rowOff>
    </xdr:to>
    <xdr:cxnSp macro="">
      <xdr:nvCxnSpPr>
        <xdr:cNvPr id="695" name="直線コネクタ 694"/>
        <xdr:cNvCxnSpPr/>
      </xdr:nvCxnSpPr>
      <xdr:spPr>
        <a:xfrm flipV="1">
          <a:off x="13703300" y="16209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74637</xdr:rowOff>
    </xdr:from>
    <xdr:to>
      <xdr:col>71</xdr:col>
      <xdr:colOff>177800</xdr:colOff>
      <xdr:row>94</xdr:row>
      <xdr:rowOff>122619</xdr:rowOff>
    </xdr:to>
    <xdr:cxnSp macro="">
      <xdr:nvCxnSpPr>
        <xdr:cNvPr id="698" name="直線コネクタ 697"/>
        <xdr:cNvCxnSpPr/>
      </xdr:nvCxnSpPr>
      <xdr:spPr>
        <a:xfrm>
          <a:off x="12814300" y="16190937"/>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67284</xdr:rowOff>
    </xdr:from>
    <xdr:to>
      <xdr:col>85</xdr:col>
      <xdr:colOff>177800</xdr:colOff>
      <xdr:row>94</xdr:row>
      <xdr:rowOff>168884</xdr:rowOff>
    </xdr:to>
    <xdr:sp macro="" textlink="">
      <xdr:nvSpPr>
        <xdr:cNvPr id="708" name="楕円 707"/>
        <xdr:cNvSpPr/>
      </xdr:nvSpPr>
      <xdr:spPr>
        <a:xfrm>
          <a:off x="16268700" y="16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90161</xdr:rowOff>
    </xdr:from>
    <xdr:ext cx="534377" cy="259045"/>
    <xdr:sp macro="" textlink="">
      <xdr:nvSpPr>
        <xdr:cNvPr id="709" name="公債費該当値テキスト"/>
        <xdr:cNvSpPr txBox="1"/>
      </xdr:nvSpPr>
      <xdr:spPr>
        <a:xfrm>
          <a:off x="16370300" y="16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52527</xdr:rowOff>
    </xdr:from>
    <xdr:to>
      <xdr:col>81</xdr:col>
      <xdr:colOff>101600</xdr:colOff>
      <xdr:row>94</xdr:row>
      <xdr:rowOff>154127</xdr:rowOff>
    </xdr:to>
    <xdr:sp macro="" textlink="">
      <xdr:nvSpPr>
        <xdr:cNvPr id="710" name="楕円 709"/>
        <xdr:cNvSpPr/>
      </xdr:nvSpPr>
      <xdr:spPr>
        <a:xfrm>
          <a:off x="15430500" y="1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170654</xdr:rowOff>
    </xdr:from>
    <xdr:ext cx="534377" cy="259045"/>
    <xdr:sp macro="" textlink="">
      <xdr:nvSpPr>
        <xdr:cNvPr id="711" name="テキスト ボックス 710"/>
        <xdr:cNvSpPr txBox="1"/>
      </xdr:nvSpPr>
      <xdr:spPr>
        <a:xfrm>
          <a:off x="15214111" y="15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42063</xdr:rowOff>
    </xdr:from>
    <xdr:to>
      <xdr:col>76</xdr:col>
      <xdr:colOff>165100</xdr:colOff>
      <xdr:row>94</xdr:row>
      <xdr:rowOff>143663</xdr:rowOff>
    </xdr:to>
    <xdr:sp macro="" textlink="">
      <xdr:nvSpPr>
        <xdr:cNvPr id="712" name="楕円 711"/>
        <xdr:cNvSpPr/>
      </xdr:nvSpPr>
      <xdr:spPr>
        <a:xfrm>
          <a:off x="14541500" y="16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160190</xdr:rowOff>
    </xdr:from>
    <xdr:ext cx="534377" cy="259045"/>
    <xdr:sp macro="" textlink="">
      <xdr:nvSpPr>
        <xdr:cNvPr id="713" name="テキスト ボックス 712"/>
        <xdr:cNvSpPr txBox="1"/>
      </xdr:nvSpPr>
      <xdr:spPr>
        <a:xfrm>
          <a:off x="14325111" y="159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71819</xdr:rowOff>
    </xdr:from>
    <xdr:to>
      <xdr:col>72</xdr:col>
      <xdr:colOff>38100</xdr:colOff>
      <xdr:row>95</xdr:row>
      <xdr:rowOff>1969</xdr:rowOff>
    </xdr:to>
    <xdr:sp macro="" textlink="">
      <xdr:nvSpPr>
        <xdr:cNvPr id="714" name="楕円 713"/>
        <xdr:cNvSpPr/>
      </xdr:nvSpPr>
      <xdr:spPr>
        <a:xfrm>
          <a:off x="13652500" y="161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18496</xdr:rowOff>
    </xdr:from>
    <xdr:ext cx="534377" cy="259045"/>
    <xdr:sp macro="" textlink="">
      <xdr:nvSpPr>
        <xdr:cNvPr id="715" name="テキスト ボックス 714"/>
        <xdr:cNvSpPr txBox="1"/>
      </xdr:nvSpPr>
      <xdr:spPr>
        <a:xfrm>
          <a:off x="13436111" y="159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23837</xdr:rowOff>
    </xdr:from>
    <xdr:to>
      <xdr:col>67</xdr:col>
      <xdr:colOff>101600</xdr:colOff>
      <xdr:row>94</xdr:row>
      <xdr:rowOff>125437</xdr:rowOff>
    </xdr:to>
    <xdr:sp macro="" textlink="">
      <xdr:nvSpPr>
        <xdr:cNvPr id="716" name="楕円 715"/>
        <xdr:cNvSpPr/>
      </xdr:nvSpPr>
      <xdr:spPr>
        <a:xfrm>
          <a:off x="12763500" y="16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141964</xdr:rowOff>
    </xdr:from>
    <xdr:ext cx="534377" cy="259045"/>
    <xdr:sp macro="" textlink="">
      <xdr:nvSpPr>
        <xdr:cNvPr id="717" name="テキスト ボックス 716"/>
        <xdr:cNvSpPr txBox="1"/>
      </xdr:nvSpPr>
      <xdr:spPr>
        <a:xfrm>
          <a:off x="12547111" y="15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昨年と比較して歳出総額は増加している中で、大きく増加したものについては次の要因が挙げられる。</a:t>
          </a:r>
        </a:p>
        <a:p>
          <a:r>
            <a:rPr kumimoji="1" lang="ja-JP" altLang="en-US" sz="1300">
              <a:latin typeface="ＭＳ Ｐゴシック" panose="020B0600070205080204" pitchFamily="50" charset="-128"/>
              <a:ea typeface="ＭＳ Ｐゴシック" panose="020B0600070205080204" pitchFamily="50" charset="-128"/>
            </a:rPr>
            <a:t>教育費について、住民一人当たり</a:t>
          </a:r>
          <a:r>
            <a:rPr kumimoji="1" lang="en-US" altLang="ja-JP" sz="1300">
              <a:latin typeface="ＭＳ Ｐゴシック" panose="020B0600070205080204" pitchFamily="50" charset="-128"/>
              <a:ea typeface="ＭＳ Ｐゴシック" panose="020B0600070205080204" pitchFamily="50" charset="-128"/>
            </a:rPr>
            <a:t>49,529</a:t>
          </a:r>
          <a:r>
            <a:rPr kumimoji="1" lang="ja-JP" altLang="en-US" sz="1300">
              <a:latin typeface="ＭＳ Ｐゴシック" panose="020B0600070205080204" pitchFamily="50" charset="-128"/>
              <a:ea typeface="ＭＳ Ｐゴシック" panose="020B0600070205080204" pitchFamily="50" charset="-128"/>
            </a:rPr>
            <a:t>円となっており、前年より</a:t>
          </a:r>
          <a:r>
            <a:rPr kumimoji="1" lang="en-US" altLang="ja-JP" sz="1300">
              <a:latin typeface="ＭＳ Ｐゴシック" panose="020B0600070205080204" pitchFamily="50" charset="-128"/>
              <a:ea typeface="ＭＳ Ｐゴシック" panose="020B0600070205080204" pitchFamily="50" charset="-128"/>
            </a:rPr>
            <a:t>16,513</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これは、学校給食センター建設事業が大きく増加したためで、前年度比</a:t>
          </a:r>
          <a:r>
            <a:rPr kumimoji="1" lang="en-US" altLang="ja-JP" sz="1300">
              <a:latin typeface="ＭＳ Ｐゴシック" panose="020B0600070205080204" pitchFamily="50" charset="-128"/>
              <a:ea typeface="ＭＳ Ｐゴシック" panose="020B0600070205080204" pitchFamily="50" charset="-128"/>
            </a:rPr>
            <a:t>55.4</a:t>
          </a:r>
          <a:r>
            <a:rPr kumimoji="1" lang="ja-JP" altLang="en-US" sz="1300">
              <a:latin typeface="ＭＳ Ｐゴシック" panose="020B0600070205080204" pitchFamily="50" charset="-128"/>
              <a:ea typeface="ＭＳ Ｐゴシック" panose="020B0600070205080204" pitchFamily="50" charset="-128"/>
            </a:rPr>
            <a:t>％の増となったもので、目的別の最大の伸び率となっている。しかし、教育費として全国平均や県平均、類似団体のどの数値より下回っている状況である。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次に増加したものとして、農林水産業費であり、県営畑地帯総合整備事業費の増加に伴い、住民一人当たり</a:t>
          </a:r>
          <a:r>
            <a:rPr kumimoji="1" lang="en-US" altLang="ja-JP" sz="1300">
              <a:latin typeface="ＭＳ Ｐゴシック" panose="020B0600070205080204" pitchFamily="50" charset="-128"/>
              <a:ea typeface="ＭＳ Ｐゴシック" panose="020B0600070205080204" pitchFamily="50" charset="-128"/>
            </a:rPr>
            <a:t>18,968</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2,321</a:t>
          </a:r>
          <a:r>
            <a:rPr kumimoji="1" lang="ja-JP" altLang="en-US" sz="1300">
              <a:latin typeface="ＭＳ Ｐゴシック" panose="020B0600070205080204" pitchFamily="50" charset="-128"/>
              <a:ea typeface="ＭＳ Ｐゴシック" panose="020B0600070205080204" pitchFamily="50" charset="-128"/>
            </a:rPr>
            <a:t>円の増額、</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％の伸び率となっている。</a:t>
          </a:r>
        </a:p>
        <a:p>
          <a:r>
            <a:rPr kumimoji="1" lang="ja-JP" altLang="en-US" sz="1300">
              <a:latin typeface="ＭＳ Ｐゴシック" panose="020B0600070205080204" pitchFamily="50" charset="-128"/>
              <a:ea typeface="ＭＳ Ｐゴシック" panose="020B0600070205080204" pitchFamily="50" charset="-128"/>
            </a:rPr>
            <a:t>続いて、庁舎等施設整備事業が増加した総務費と続くが、それ以外については、微減となっており、教育費の大きな増額が歳出総額にも影響している要因となっている。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p>
        <a:p>
          <a:r>
            <a:rPr kumimoji="1" lang="ja-JP" altLang="en-US" sz="1400">
              <a:latin typeface="ＭＳ ゴシック" pitchFamily="49" charset="-128"/>
              <a:ea typeface="ＭＳ ゴシック" pitchFamily="49" charset="-128"/>
            </a:rPr>
            <a:t>行財政改革による歳出削減に伴い、削減分を財政調整基金へ積み立てたことにより増加となった。</a:t>
          </a:r>
        </a:p>
        <a:p>
          <a:r>
            <a:rPr kumimoji="1" lang="ja-JP" altLang="en-US" sz="1400">
              <a:latin typeface="ＭＳ ゴシック" pitchFamily="49" charset="-128"/>
              <a:ea typeface="ＭＳ ゴシック" pitchFamily="49" charset="-128"/>
            </a:rPr>
            <a:t>□実質収支額</a:t>
          </a:r>
        </a:p>
        <a:p>
          <a:r>
            <a:rPr kumimoji="1" lang="ja-JP" altLang="en-US" sz="1400">
              <a:latin typeface="ＭＳ ゴシック" pitchFamily="49" charset="-128"/>
              <a:ea typeface="ＭＳ ゴシック" pitchFamily="49" charset="-128"/>
            </a:rPr>
            <a:t>実質収支額は、昨年より</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％減少となったが、昨年同様の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％台であり、良好な状態と考えられる。</a:t>
          </a:r>
        </a:p>
        <a:p>
          <a:r>
            <a:rPr kumimoji="1" lang="ja-JP" altLang="en-US" sz="1400">
              <a:latin typeface="ＭＳ ゴシック" pitchFamily="49" charset="-128"/>
              <a:ea typeface="ＭＳ ゴシック" pitchFamily="49" charset="-128"/>
            </a:rPr>
            <a:t>□実質単年度収支</a:t>
          </a:r>
        </a:p>
        <a:p>
          <a:r>
            <a:rPr kumimoji="1" lang="ja-JP" altLang="en-US" sz="1400">
              <a:latin typeface="ＭＳ ゴシック" pitchFamily="49" charset="-128"/>
              <a:ea typeface="ＭＳ ゴシック" pitchFamily="49" charset="-128"/>
            </a:rPr>
            <a:t>単年度収支は、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各会計が独立採算を基本とした適正な財政経営、企業経営を行っていく。また、税や料金等の見直しを適宜行いながら、一般会計からの基準外の繰入について将来的には回避するよう図っていく。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a:t>
          </a:r>
        </a:p>
        <a:p>
          <a:r>
            <a:rPr kumimoji="1" lang="ja-JP" altLang="en-US" sz="1300">
              <a:latin typeface="ＭＳ ゴシック" pitchFamily="49" charset="-128"/>
              <a:ea typeface="ＭＳ ゴシック" pitchFamily="49" charset="-128"/>
            </a:rPr>
            <a:t>合併特例債を活用した基盤整備が終息してきているため、元利償還金が減少してきている。</a:t>
          </a:r>
        </a:p>
        <a:p>
          <a:r>
            <a:rPr kumimoji="1" lang="ja-JP" altLang="en-US" sz="1300">
              <a:latin typeface="ＭＳ ゴシック" pitchFamily="49" charset="-128"/>
              <a:ea typeface="ＭＳ ゴシック" pitchFamily="49" charset="-128"/>
            </a:rPr>
            <a:t>□算入公債費等</a:t>
          </a:r>
        </a:p>
        <a:p>
          <a:r>
            <a:rPr kumimoji="1" lang="ja-JP" altLang="en-US" sz="1300">
              <a:latin typeface="ＭＳ ゴシック" pitchFamily="49" charset="-128"/>
              <a:ea typeface="ＭＳ ゴシック" pitchFamily="49" charset="-128"/>
            </a:rPr>
            <a:t>元利償還金や公営企業債の元利償還金に対する繰入金の減少に伴い、算入公債費等も減少している。</a:t>
          </a:r>
        </a:p>
        <a:p>
          <a:r>
            <a:rPr kumimoji="1" lang="ja-JP" altLang="en-US" sz="1300">
              <a:latin typeface="ＭＳ ゴシック" pitchFamily="49" charset="-128"/>
              <a:ea typeface="ＭＳ ゴシック" pitchFamily="49" charset="-128"/>
            </a:rPr>
            <a:t>□実質公債費比率の分子</a:t>
          </a:r>
        </a:p>
        <a:p>
          <a:r>
            <a:rPr kumimoji="1" lang="ja-JP" altLang="en-US" sz="1300">
              <a:latin typeface="ＭＳ ゴシック" pitchFamily="49" charset="-128"/>
              <a:ea typeface="ＭＳ ゴシック" pitchFamily="49" charset="-128"/>
            </a:rPr>
            <a:t>元利償還金、算入公債費等ともに減少しているため、実質公債費比率も減少している。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満期一括償還方式の地方債を発行していない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合併特例債は増加しているが、それ以外の市債残高の減少幅が大きかったため、市債残高自体は減少している。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前年度決算余剰金を公共施設整備等基金へ積み立てたため、残高が増加している。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将来負担額は一般会計等に係る地方債の現在高が減少し、充当可能財源等の基金残高が増加したことから、その差は縮まり、分子部分の大幅な減少に繋がった。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基金現在高は、財政調整基金へ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万円、その他特定目的基金のまちづくり基金へ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万円を積み立て、各事業へ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増加要因は、前年度繰越金の余剰金を公共施設整備等基金へ積み立てたためである。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ふるさと納税については、まちづくり基金に積み立て、それを目的となる事業へ充当する運用をしている。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これは引き続き同じ運用とし、ふるさと納税の推移によって運用方法をその都度検討していく。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公共施設整備等基金については、施設の老朽化に伴う改修、長寿命化の財源として、一般会計の余剰財源が発生した際は積み立て、該当施設への充当が必要な際は、基金からの繰出金として充当していく。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その他基金については、設置目的に沿った適切な運用をしていく。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各基金の設置目的に応じ、基金充当する事業には充当し、積み立てる余地のあるものは積立金とする。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これは、公共施設整備等基金へ前年度繰越金の余剰金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万円を積み立てたことが大きな要因となっている。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特定目的基金の中でも、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の動きは大きく、ふるさと納税分をまちづくり基金へ積み立て、その一方でまちづくり基金の目的に合った事業への財源充当をしているが、積立金と基金繰出金とで相殺されるため、残高は横ばいとなっている状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基金に属する現金は、金融機関への預金その他最も確実かつ有利な方法により保管していく。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基金利子を積み立てることによる増。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必要があると認められるときは、予算編成時の年度間調整に充てる運用や繰り替え運用をする場合もあるが、繰越金等の積み立て額が発生した時点で基金に戻し、金融機関への預金その他最も確実かつ有利な方法により保管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基金利子を積み立てることによる増。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市債の償還の財源に充当するが、繰越金等の積み立て額が発生した時点で基金に戻し、金融機関への預金その他最も確実かつ有利な方法により保管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年度以降、類似団体の数値と比べ高い値となっているが、合併による類似施設が多いことが大きな要因である。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月に「笛吹市公共施設等総合管理計画」を定め、この計画に基づき、施設の廃止や複合化を図りながら、施設整備を進めている。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9" name="楕円 78"/>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0" name="有形固定資産減価償却率該当値テキスト"/>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1" name="楕円 80"/>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141393</xdr:rowOff>
    </xdr:to>
    <xdr:cxnSp macro="">
      <xdr:nvCxnSpPr>
        <xdr:cNvPr id="82" name="直線コネクタ 81"/>
        <xdr:cNvCxnSpPr/>
      </xdr:nvCxnSpPr>
      <xdr:spPr>
        <a:xfrm flipV="1">
          <a:off x="4051300" y="584898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3" name="楕円 82"/>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85090</xdr:rowOff>
    </xdr:to>
    <xdr:cxnSp macro="">
      <xdr:nvCxnSpPr>
        <xdr:cNvPr id="84" name="直線コネクタ 83"/>
        <xdr:cNvCxnSpPr/>
      </xdr:nvCxnSpPr>
      <xdr:spPr>
        <a:xfrm flipV="1">
          <a:off x="3289300" y="5884968"/>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31</xdr:row>
      <xdr:rowOff>140335</xdr:rowOff>
    </xdr:to>
    <xdr:cxnSp macro="">
      <xdr:nvCxnSpPr>
        <xdr:cNvPr id="86" name="直線コネクタ 85"/>
        <xdr:cNvCxnSpPr/>
      </xdr:nvCxnSpPr>
      <xdr:spPr>
        <a:xfrm flipV="1">
          <a:off x="2527300" y="6000115"/>
          <a:ext cx="762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0" name="n_1mainValue有形固定資産減価償却率"/>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1"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2"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類似団体の数値と近似しているが、合併特例債を積極的に活用したことで地方債残高は高い値となっている。</a:t>
          </a:r>
        </a:p>
        <a:p>
          <a:r>
            <a:rPr kumimoji="1" lang="ja-JP" altLang="en-US" sz="1100">
              <a:latin typeface="ＭＳ Ｐゴシック" panose="020B0600070205080204" pitchFamily="50" charset="-128"/>
              <a:ea typeface="ＭＳ Ｐゴシック" panose="020B0600070205080204" pitchFamily="50" charset="-128"/>
            </a:rPr>
            <a:t>合併後行っていた大型事業も徐々に減っていることで、地方債の償還額が発行額を上回り、地方債残額は減少傾向にある。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148767</xdr:rowOff>
    </xdr:from>
    <xdr:to>
      <xdr:col>76</xdr:col>
      <xdr:colOff>73025</xdr:colOff>
      <xdr:row>30</xdr:row>
      <xdr:rowOff>78917</xdr:rowOff>
    </xdr:to>
    <xdr:sp macro="" textlink="">
      <xdr:nvSpPr>
        <xdr:cNvPr id="134" name="楕円 133"/>
        <xdr:cNvSpPr/>
      </xdr:nvSpPr>
      <xdr:spPr>
        <a:xfrm>
          <a:off x="14744700" y="58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194</xdr:rowOff>
    </xdr:from>
    <xdr:ext cx="469744" cy="259045"/>
    <xdr:sp macro="" textlink="">
      <xdr:nvSpPr>
        <xdr:cNvPr id="135" name="債務償還比率該当値テキスト"/>
        <xdr:cNvSpPr txBox="1"/>
      </xdr:nvSpPr>
      <xdr:spPr>
        <a:xfrm>
          <a:off x="14846300" y="57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164119</xdr:rowOff>
    </xdr:from>
    <xdr:to>
      <xdr:col>72</xdr:col>
      <xdr:colOff>123825</xdr:colOff>
      <xdr:row>30</xdr:row>
      <xdr:rowOff>94269</xdr:rowOff>
    </xdr:to>
    <xdr:sp macro="" textlink="">
      <xdr:nvSpPr>
        <xdr:cNvPr id="136" name="楕円 135"/>
        <xdr:cNvSpPr/>
      </xdr:nvSpPr>
      <xdr:spPr>
        <a:xfrm>
          <a:off x="14033500" y="5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28117</xdr:rowOff>
    </xdr:from>
    <xdr:to>
      <xdr:col>76</xdr:col>
      <xdr:colOff>22225</xdr:colOff>
      <xdr:row>30</xdr:row>
      <xdr:rowOff>43469</xdr:rowOff>
    </xdr:to>
    <xdr:cxnSp macro="">
      <xdr:nvCxnSpPr>
        <xdr:cNvPr id="137" name="直線コネクタ 136"/>
        <xdr:cNvCxnSpPr/>
      </xdr:nvCxnSpPr>
      <xdr:spPr>
        <a:xfrm flipV="1">
          <a:off x="14084300" y="5943142"/>
          <a:ext cx="7112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110796</xdr:rowOff>
    </xdr:from>
    <xdr:ext cx="469744" cy="259045"/>
    <xdr:sp macro="" textlink="">
      <xdr:nvSpPr>
        <xdr:cNvPr id="139" name="n_1mainValue債務償還比率"/>
        <xdr:cNvSpPr txBox="1"/>
      </xdr:nvSpPr>
      <xdr:spPr>
        <a:xfrm>
          <a:off x="13836727" y="568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1" name="楕円 70"/>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2"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3" name="楕円 72"/>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154305</xdr:rowOff>
    </xdr:to>
    <xdr:cxnSp macro="">
      <xdr:nvCxnSpPr>
        <xdr:cNvPr id="74" name="直線コネクタ 73"/>
        <xdr:cNvCxnSpPr/>
      </xdr:nvCxnSpPr>
      <xdr:spPr>
        <a:xfrm flipV="1">
          <a:off x="3797300" y="6633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5" name="楕円 74"/>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20955</xdr:rowOff>
    </xdr:to>
    <xdr:cxnSp macro="">
      <xdr:nvCxnSpPr>
        <xdr:cNvPr id="76" name="直線コネクタ 75"/>
        <xdr:cNvCxnSpPr/>
      </xdr:nvCxnSpPr>
      <xdr:spPr>
        <a:xfrm flipV="1">
          <a:off x="2908300" y="666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7" name="楕円 76"/>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64770</xdr:rowOff>
    </xdr:to>
    <xdr:cxnSp macro="">
      <xdr:nvCxnSpPr>
        <xdr:cNvPr id="78" name="直線コネクタ 77"/>
        <xdr:cNvCxnSpPr/>
      </xdr:nvCxnSpPr>
      <xdr:spPr>
        <a:xfrm flipV="1">
          <a:off x="2019300" y="670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2" name="n_1mainValue【道路】&#10;有形固定資産減価償却率"/>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3" name="n_2mainValue【道路】&#10;有形固定資産減価償却率"/>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4" name="n_3mainValue【道路】&#10;有形固定資産減価償却率"/>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161940</xdr:rowOff>
    </xdr:from>
    <xdr:to>
      <xdr:col>55</xdr:col>
      <xdr:colOff>50800</xdr:colOff>
      <xdr:row>39</xdr:row>
      <xdr:rowOff>92090</xdr:rowOff>
    </xdr:to>
    <xdr:sp macro="" textlink="">
      <xdr:nvSpPr>
        <xdr:cNvPr id="125" name="楕円 124"/>
        <xdr:cNvSpPr/>
      </xdr:nvSpPr>
      <xdr:spPr>
        <a:xfrm>
          <a:off x="10426700" y="66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140367</xdr:rowOff>
    </xdr:from>
    <xdr:ext cx="534377" cy="259045"/>
    <xdr:sp macro="" textlink="">
      <xdr:nvSpPr>
        <xdr:cNvPr id="126" name="【道路】&#10;一人当たり延長該当値テキスト"/>
        <xdr:cNvSpPr txBox="1"/>
      </xdr:nvSpPr>
      <xdr:spPr>
        <a:xfrm>
          <a:off x="10515600" y="66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165009</xdr:rowOff>
    </xdr:from>
    <xdr:to>
      <xdr:col>50</xdr:col>
      <xdr:colOff>165100</xdr:colOff>
      <xdr:row>39</xdr:row>
      <xdr:rowOff>95159</xdr:rowOff>
    </xdr:to>
    <xdr:sp macro="" textlink="">
      <xdr:nvSpPr>
        <xdr:cNvPr id="127" name="楕円 126"/>
        <xdr:cNvSpPr/>
      </xdr:nvSpPr>
      <xdr:spPr>
        <a:xfrm>
          <a:off x="9588500" y="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41290</xdr:rowOff>
    </xdr:from>
    <xdr:to>
      <xdr:col>55</xdr:col>
      <xdr:colOff>0</xdr:colOff>
      <xdr:row>39</xdr:row>
      <xdr:rowOff>44359</xdr:rowOff>
    </xdr:to>
    <xdr:cxnSp macro="">
      <xdr:nvCxnSpPr>
        <xdr:cNvPr id="128" name="直線コネクタ 127"/>
        <xdr:cNvCxnSpPr/>
      </xdr:nvCxnSpPr>
      <xdr:spPr>
        <a:xfrm flipV="1">
          <a:off x="9639300" y="6727840"/>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167818</xdr:rowOff>
    </xdr:from>
    <xdr:to>
      <xdr:col>46</xdr:col>
      <xdr:colOff>38100</xdr:colOff>
      <xdr:row>39</xdr:row>
      <xdr:rowOff>97968</xdr:rowOff>
    </xdr:to>
    <xdr:sp macro="" textlink="">
      <xdr:nvSpPr>
        <xdr:cNvPr id="129" name="楕円 128"/>
        <xdr:cNvSpPr/>
      </xdr:nvSpPr>
      <xdr:spPr>
        <a:xfrm>
          <a:off x="8699500" y="66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44359</xdr:rowOff>
    </xdr:from>
    <xdr:to>
      <xdr:col>50</xdr:col>
      <xdr:colOff>114300</xdr:colOff>
      <xdr:row>39</xdr:row>
      <xdr:rowOff>47168</xdr:rowOff>
    </xdr:to>
    <xdr:cxnSp macro="">
      <xdr:nvCxnSpPr>
        <xdr:cNvPr id="130" name="直線コネクタ 129"/>
        <xdr:cNvCxnSpPr/>
      </xdr:nvCxnSpPr>
      <xdr:spPr>
        <a:xfrm flipV="1">
          <a:off x="8750300" y="673090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170593</xdr:rowOff>
    </xdr:from>
    <xdr:to>
      <xdr:col>41</xdr:col>
      <xdr:colOff>101600</xdr:colOff>
      <xdr:row>39</xdr:row>
      <xdr:rowOff>100743</xdr:rowOff>
    </xdr:to>
    <xdr:sp macro="" textlink="">
      <xdr:nvSpPr>
        <xdr:cNvPr id="131" name="楕円 130"/>
        <xdr:cNvSpPr/>
      </xdr:nvSpPr>
      <xdr:spPr>
        <a:xfrm>
          <a:off x="7810500" y="66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47168</xdr:rowOff>
    </xdr:from>
    <xdr:to>
      <xdr:col>45</xdr:col>
      <xdr:colOff>177800</xdr:colOff>
      <xdr:row>39</xdr:row>
      <xdr:rowOff>49943</xdr:rowOff>
    </xdr:to>
    <xdr:cxnSp macro="">
      <xdr:nvCxnSpPr>
        <xdr:cNvPr id="132" name="直線コネクタ 131"/>
        <xdr:cNvCxnSpPr/>
      </xdr:nvCxnSpPr>
      <xdr:spPr>
        <a:xfrm flipV="1">
          <a:off x="7861300" y="673371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86286</xdr:rowOff>
    </xdr:from>
    <xdr:ext cx="534377" cy="259045"/>
    <xdr:sp macro="" textlink="">
      <xdr:nvSpPr>
        <xdr:cNvPr id="136" name="n_1mainValue【道路】&#10;一人当たり延長"/>
        <xdr:cNvSpPr txBox="1"/>
      </xdr:nvSpPr>
      <xdr:spPr>
        <a:xfrm>
          <a:off x="9359411" y="67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89095</xdr:rowOff>
    </xdr:from>
    <xdr:ext cx="534377" cy="259045"/>
    <xdr:sp macro="" textlink="">
      <xdr:nvSpPr>
        <xdr:cNvPr id="137" name="n_2mainValue【道路】&#10;一人当たり延長"/>
        <xdr:cNvSpPr txBox="1"/>
      </xdr:nvSpPr>
      <xdr:spPr>
        <a:xfrm>
          <a:off x="8483111" y="67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117271</xdr:rowOff>
    </xdr:from>
    <xdr:ext cx="534377" cy="259045"/>
    <xdr:sp macro="" textlink="">
      <xdr:nvSpPr>
        <xdr:cNvPr id="138" name="n_3mainValue【道路】&#10;一人当たり延長"/>
        <xdr:cNvSpPr txBox="1"/>
      </xdr:nvSpPr>
      <xdr:spPr>
        <a:xfrm>
          <a:off x="7594111" y="64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9" name="楕円 178"/>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80" name="【橋りょう・トンネ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125549</xdr:rowOff>
    </xdr:from>
    <xdr:to>
      <xdr:col>20</xdr:col>
      <xdr:colOff>38100</xdr:colOff>
      <xdr:row>59</xdr:row>
      <xdr:rowOff>55699</xdr:rowOff>
    </xdr:to>
    <xdr:sp macro="" textlink="">
      <xdr:nvSpPr>
        <xdr:cNvPr id="181" name="楕円 180"/>
        <xdr:cNvSpPr/>
      </xdr:nvSpPr>
      <xdr:spPr>
        <a:xfrm>
          <a:off x="3746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4899</xdr:rowOff>
    </xdr:to>
    <xdr:cxnSp macro="">
      <xdr:nvCxnSpPr>
        <xdr:cNvPr id="182" name="直線コネクタ 181"/>
        <xdr:cNvCxnSpPr/>
      </xdr:nvCxnSpPr>
      <xdr:spPr>
        <a:xfrm flipV="1">
          <a:off x="3797300" y="100910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3" name="楕円 182"/>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34290</xdr:rowOff>
    </xdr:to>
    <xdr:cxnSp macro="">
      <xdr:nvCxnSpPr>
        <xdr:cNvPr id="184" name="直線コネクタ 183"/>
        <xdr:cNvCxnSpPr/>
      </xdr:nvCxnSpPr>
      <xdr:spPr>
        <a:xfrm flipV="1">
          <a:off x="2908300" y="101204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5" name="楕円 184"/>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93073</xdr:rowOff>
    </xdr:to>
    <xdr:cxnSp macro="">
      <xdr:nvCxnSpPr>
        <xdr:cNvPr id="186" name="直線コネクタ 185"/>
        <xdr:cNvCxnSpPr/>
      </xdr:nvCxnSpPr>
      <xdr:spPr>
        <a:xfrm flipV="1">
          <a:off x="2019300" y="101498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72226</xdr:rowOff>
    </xdr:from>
    <xdr:ext cx="405111" cy="259045"/>
    <xdr:sp macro="" textlink="">
      <xdr:nvSpPr>
        <xdr:cNvPr id="190" name="n_1mainValue【橋りょう・トンネル】&#10;有形固定資産減価償却率"/>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1"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135000</xdr:rowOff>
    </xdr:from>
    <xdr:ext cx="405111" cy="259045"/>
    <xdr:sp macro="" textlink="">
      <xdr:nvSpPr>
        <xdr:cNvPr id="192" name="n_3mainValue【橋りょう・トンネル】&#10;有形固定資産減価償却率"/>
        <xdr:cNvSpPr txBox="1"/>
      </xdr:nvSpPr>
      <xdr:spPr>
        <a:xfrm>
          <a:off x="1816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70709</xdr:rowOff>
    </xdr:from>
    <xdr:to>
      <xdr:col>55</xdr:col>
      <xdr:colOff>50800</xdr:colOff>
      <xdr:row>64</xdr:row>
      <xdr:rowOff>859</xdr:rowOff>
    </xdr:to>
    <xdr:sp macro="" textlink="">
      <xdr:nvSpPr>
        <xdr:cNvPr id="231" name="楕円 230"/>
        <xdr:cNvSpPr/>
      </xdr:nvSpPr>
      <xdr:spPr>
        <a:xfrm>
          <a:off x="10426700" y="10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30086</xdr:rowOff>
    </xdr:from>
    <xdr:ext cx="599010" cy="259045"/>
    <xdr:sp macro="" textlink="">
      <xdr:nvSpPr>
        <xdr:cNvPr id="232" name="【橋りょう・トンネル】&#10;一人当たり有形固定資産（償却資産）額該当値テキスト"/>
        <xdr:cNvSpPr txBox="1"/>
      </xdr:nvSpPr>
      <xdr:spPr>
        <a:xfrm>
          <a:off x="10515600" y="1065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71387</xdr:rowOff>
    </xdr:from>
    <xdr:to>
      <xdr:col>50</xdr:col>
      <xdr:colOff>165100</xdr:colOff>
      <xdr:row>64</xdr:row>
      <xdr:rowOff>1537</xdr:rowOff>
    </xdr:to>
    <xdr:sp macro="" textlink="">
      <xdr:nvSpPr>
        <xdr:cNvPr id="233" name="楕円 232"/>
        <xdr:cNvSpPr/>
      </xdr:nvSpPr>
      <xdr:spPr>
        <a:xfrm>
          <a:off x="9588500" y="108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121509</xdr:rowOff>
    </xdr:from>
    <xdr:to>
      <xdr:col>55</xdr:col>
      <xdr:colOff>0</xdr:colOff>
      <xdr:row>63</xdr:row>
      <xdr:rowOff>122187</xdr:rowOff>
    </xdr:to>
    <xdr:cxnSp macro="">
      <xdr:nvCxnSpPr>
        <xdr:cNvPr id="234" name="直線コネクタ 233"/>
        <xdr:cNvCxnSpPr/>
      </xdr:nvCxnSpPr>
      <xdr:spPr>
        <a:xfrm flipV="1">
          <a:off x="9639300" y="10922859"/>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72014</xdr:rowOff>
    </xdr:from>
    <xdr:to>
      <xdr:col>46</xdr:col>
      <xdr:colOff>38100</xdr:colOff>
      <xdr:row>64</xdr:row>
      <xdr:rowOff>2164</xdr:rowOff>
    </xdr:to>
    <xdr:sp macro="" textlink="">
      <xdr:nvSpPr>
        <xdr:cNvPr id="235" name="楕円 234"/>
        <xdr:cNvSpPr/>
      </xdr:nvSpPr>
      <xdr:spPr>
        <a:xfrm>
          <a:off x="8699500" y="108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122187</xdr:rowOff>
    </xdr:from>
    <xdr:to>
      <xdr:col>50</xdr:col>
      <xdr:colOff>114300</xdr:colOff>
      <xdr:row>63</xdr:row>
      <xdr:rowOff>122814</xdr:rowOff>
    </xdr:to>
    <xdr:cxnSp macro="">
      <xdr:nvCxnSpPr>
        <xdr:cNvPr id="236" name="直線コネクタ 235"/>
        <xdr:cNvCxnSpPr/>
      </xdr:nvCxnSpPr>
      <xdr:spPr>
        <a:xfrm flipV="1">
          <a:off x="8750300" y="1092353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67739</xdr:rowOff>
    </xdr:from>
    <xdr:to>
      <xdr:col>41</xdr:col>
      <xdr:colOff>101600</xdr:colOff>
      <xdr:row>63</xdr:row>
      <xdr:rowOff>169339</xdr:rowOff>
    </xdr:to>
    <xdr:sp macro="" textlink="">
      <xdr:nvSpPr>
        <xdr:cNvPr id="237" name="楕円 236"/>
        <xdr:cNvSpPr/>
      </xdr:nvSpPr>
      <xdr:spPr>
        <a:xfrm>
          <a:off x="7810500" y="108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118539</xdr:rowOff>
    </xdr:from>
    <xdr:to>
      <xdr:col>45</xdr:col>
      <xdr:colOff>177800</xdr:colOff>
      <xdr:row>63</xdr:row>
      <xdr:rowOff>122814</xdr:rowOff>
    </xdr:to>
    <xdr:cxnSp macro="">
      <xdr:nvCxnSpPr>
        <xdr:cNvPr id="238" name="直線コネクタ 237"/>
        <xdr:cNvCxnSpPr/>
      </xdr:nvCxnSpPr>
      <xdr:spPr>
        <a:xfrm>
          <a:off x="7861300" y="1091988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164114</xdr:rowOff>
    </xdr:from>
    <xdr:ext cx="599010" cy="259045"/>
    <xdr:sp macro="" textlink="">
      <xdr:nvSpPr>
        <xdr:cNvPr id="242" name="n_1mainValue【橋りょう・トンネル】&#10;一人当たり有形固定資産（償却資産）額"/>
        <xdr:cNvSpPr txBox="1"/>
      </xdr:nvSpPr>
      <xdr:spPr>
        <a:xfrm>
          <a:off x="9327095" y="109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18691</xdr:rowOff>
    </xdr:from>
    <xdr:ext cx="599010" cy="259045"/>
    <xdr:sp macro="" textlink="">
      <xdr:nvSpPr>
        <xdr:cNvPr id="243" name="n_2mainValue【橋りょう・トンネル】&#10;一人当たり有形固定資産（償却資産）額"/>
        <xdr:cNvSpPr txBox="1"/>
      </xdr:nvSpPr>
      <xdr:spPr>
        <a:xfrm>
          <a:off x="8450795" y="1064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14416</xdr:rowOff>
    </xdr:from>
    <xdr:ext cx="599010" cy="259045"/>
    <xdr:sp macro="" textlink="">
      <xdr:nvSpPr>
        <xdr:cNvPr id="244" name="n_3mainValue【橋りょう・トンネル】&#10;一人当たり有形固定資産（償却資産）額"/>
        <xdr:cNvSpPr txBox="1"/>
      </xdr:nvSpPr>
      <xdr:spPr>
        <a:xfrm>
          <a:off x="7561795" y="106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115315</xdr:rowOff>
    </xdr:from>
    <xdr:to>
      <xdr:col>24</xdr:col>
      <xdr:colOff>114300</xdr:colOff>
      <xdr:row>85</xdr:row>
      <xdr:rowOff>45465</xdr:rowOff>
    </xdr:to>
    <xdr:sp macro="" textlink="">
      <xdr:nvSpPr>
        <xdr:cNvPr id="282" name="楕円 281"/>
        <xdr:cNvSpPr/>
      </xdr:nvSpPr>
      <xdr:spPr>
        <a:xfrm>
          <a:off x="4584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93742</xdr:rowOff>
    </xdr:from>
    <xdr:ext cx="405111" cy="259045"/>
    <xdr:sp macro="" textlink="">
      <xdr:nvSpPr>
        <xdr:cNvPr id="283" name="【公営住宅】&#10;有形固定資産減価償却率該当値テキスト"/>
        <xdr:cNvSpPr txBox="1"/>
      </xdr:nvSpPr>
      <xdr:spPr>
        <a:xfrm>
          <a:off x="4673600"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84" name="楕円 283"/>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84</xdr:row>
      <xdr:rowOff>166115</xdr:rowOff>
    </xdr:to>
    <xdr:cxnSp macro="">
      <xdr:nvCxnSpPr>
        <xdr:cNvPr id="285" name="直線コネクタ 284"/>
        <xdr:cNvCxnSpPr/>
      </xdr:nvCxnSpPr>
      <xdr:spPr>
        <a:xfrm>
          <a:off x="3797300" y="14273022"/>
          <a:ext cx="838200" cy="2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286" name="楕円 285"/>
        <xdr:cNvSpPr/>
      </xdr:nvSpPr>
      <xdr:spPr>
        <a:xfrm>
          <a:off x="2857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42672</xdr:rowOff>
    </xdr:from>
    <xdr:to>
      <xdr:col>19</xdr:col>
      <xdr:colOff>177800</xdr:colOff>
      <xdr:row>83</xdr:row>
      <xdr:rowOff>76963</xdr:rowOff>
    </xdr:to>
    <xdr:cxnSp macro="">
      <xdr:nvCxnSpPr>
        <xdr:cNvPr id="287" name="直線コネクタ 286"/>
        <xdr:cNvCxnSpPr/>
      </xdr:nvCxnSpPr>
      <xdr:spPr>
        <a:xfrm flipV="1">
          <a:off x="2908300" y="142730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288" name="楕円 287"/>
        <xdr:cNvSpPr/>
      </xdr:nvSpPr>
      <xdr:spPr>
        <a:xfrm>
          <a:off x="1968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83</xdr:row>
      <xdr:rowOff>76963</xdr:rowOff>
    </xdr:to>
    <xdr:cxnSp macro="">
      <xdr:nvCxnSpPr>
        <xdr:cNvPr id="289" name="直線コネクタ 288"/>
        <xdr:cNvCxnSpPr/>
      </xdr:nvCxnSpPr>
      <xdr:spPr>
        <a:xfrm>
          <a:off x="2019300" y="13562076"/>
          <a:ext cx="889000" cy="7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293" name="n_1mainValue【公営住宅】&#10;有形固定資産減価償却率"/>
        <xdr:cNvSpPr txBox="1"/>
      </xdr:nvSpPr>
      <xdr:spPr>
        <a:xfrm>
          <a:off x="3582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294" name="n_2mainValue【公営住宅】&#10;有形固定資産減価償却率"/>
        <xdr:cNvSpPr txBox="1"/>
      </xdr:nvSpPr>
      <xdr:spPr>
        <a:xfrm>
          <a:off x="2705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295" name="n_3mainValue【公営住宅】&#10;有形固定資産減価償却率"/>
        <xdr:cNvSpPr txBox="1"/>
      </xdr:nvSpPr>
      <xdr:spPr>
        <a:xfrm>
          <a:off x="1816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136652</xdr:rowOff>
    </xdr:from>
    <xdr:to>
      <xdr:col>55</xdr:col>
      <xdr:colOff>50800</xdr:colOff>
      <xdr:row>85</xdr:row>
      <xdr:rowOff>66802</xdr:rowOff>
    </xdr:to>
    <xdr:sp macro="" textlink="">
      <xdr:nvSpPr>
        <xdr:cNvPr id="334" name="楕円 333"/>
        <xdr:cNvSpPr/>
      </xdr:nvSpPr>
      <xdr:spPr>
        <a:xfrm>
          <a:off x="104267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115079</xdr:rowOff>
    </xdr:from>
    <xdr:ext cx="469744" cy="259045"/>
    <xdr:sp macro="" textlink="">
      <xdr:nvSpPr>
        <xdr:cNvPr id="335" name="【公営住宅】&#10;一人当たり面積該当値テキスト"/>
        <xdr:cNvSpPr txBox="1"/>
      </xdr:nvSpPr>
      <xdr:spPr>
        <a:xfrm>
          <a:off x="10515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159513</xdr:rowOff>
    </xdr:from>
    <xdr:to>
      <xdr:col>50</xdr:col>
      <xdr:colOff>165100</xdr:colOff>
      <xdr:row>85</xdr:row>
      <xdr:rowOff>89663</xdr:rowOff>
    </xdr:to>
    <xdr:sp macro="" textlink="">
      <xdr:nvSpPr>
        <xdr:cNvPr id="336" name="楕円 335"/>
        <xdr:cNvSpPr/>
      </xdr:nvSpPr>
      <xdr:spPr>
        <a:xfrm>
          <a:off x="9588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xdr:rowOff>
    </xdr:from>
    <xdr:to>
      <xdr:col>55</xdr:col>
      <xdr:colOff>0</xdr:colOff>
      <xdr:row>85</xdr:row>
      <xdr:rowOff>38863</xdr:rowOff>
    </xdr:to>
    <xdr:cxnSp macro="">
      <xdr:nvCxnSpPr>
        <xdr:cNvPr id="337" name="直線コネクタ 336"/>
        <xdr:cNvCxnSpPr/>
      </xdr:nvCxnSpPr>
      <xdr:spPr>
        <a:xfrm flipV="1">
          <a:off x="9639300" y="145892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38" name="楕円 337"/>
        <xdr:cNvSpPr/>
      </xdr:nvSpPr>
      <xdr:spPr>
        <a:xfrm>
          <a:off x="8699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38863</xdr:rowOff>
    </xdr:from>
    <xdr:to>
      <xdr:col>50</xdr:col>
      <xdr:colOff>114300</xdr:colOff>
      <xdr:row>85</xdr:row>
      <xdr:rowOff>42672</xdr:rowOff>
    </xdr:to>
    <xdr:cxnSp macro="">
      <xdr:nvCxnSpPr>
        <xdr:cNvPr id="339" name="直線コネクタ 338"/>
        <xdr:cNvCxnSpPr/>
      </xdr:nvCxnSpPr>
      <xdr:spPr>
        <a:xfrm flipV="1">
          <a:off x="8750300" y="146121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xdr:rowOff>
    </xdr:from>
    <xdr:to>
      <xdr:col>41</xdr:col>
      <xdr:colOff>101600</xdr:colOff>
      <xdr:row>86</xdr:row>
      <xdr:rowOff>106426</xdr:rowOff>
    </xdr:to>
    <xdr:sp macro="" textlink="">
      <xdr:nvSpPr>
        <xdr:cNvPr id="340" name="楕円 339"/>
        <xdr:cNvSpPr/>
      </xdr:nvSpPr>
      <xdr:spPr>
        <a:xfrm>
          <a:off x="7810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86</xdr:row>
      <xdr:rowOff>55626</xdr:rowOff>
    </xdr:to>
    <xdr:cxnSp macro="">
      <xdr:nvCxnSpPr>
        <xdr:cNvPr id="341" name="直線コネクタ 340"/>
        <xdr:cNvCxnSpPr/>
      </xdr:nvCxnSpPr>
      <xdr:spPr>
        <a:xfrm flipV="1">
          <a:off x="7861300" y="14615922"/>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80790</xdr:rowOff>
    </xdr:from>
    <xdr:ext cx="469744" cy="259045"/>
    <xdr:sp macro="" textlink="">
      <xdr:nvSpPr>
        <xdr:cNvPr id="345" name="n_1mainValue【公営住宅】&#10;一人当たり面積"/>
        <xdr:cNvSpPr txBox="1"/>
      </xdr:nvSpPr>
      <xdr:spPr>
        <a:xfrm>
          <a:off x="93917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46" name="n_2mainValue【公営住宅】&#10;一人当たり面積"/>
        <xdr:cNvSpPr txBox="1"/>
      </xdr:nvSpPr>
      <xdr:spPr>
        <a:xfrm>
          <a:off x="8515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97553</xdr:rowOff>
    </xdr:from>
    <xdr:ext cx="469744" cy="259045"/>
    <xdr:sp macro="" textlink="">
      <xdr:nvSpPr>
        <xdr:cNvPr id="347" name="n_3mainValue【公営住宅】&#10;一人当たり面積"/>
        <xdr:cNvSpPr txBox="1"/>
      </xdr:nvSpPr>
      <xdr:spPr>
        <a:xfrm>
          <a:off x="7626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3" name="楕円 402"/>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404" name="【認定こども園・幼稚園・保育所】&#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92075</xdr:rowOff>
    </xdr:from>
    <xdr:to>
      <xdr:col>81</xdr:col>
      <xdr:colOff>101600</xdr:colOff>
      <xdr:row>38</xdr:row>
      <xdr:rowOff>22225</xdr:rowOff>
    </xdr:to>
    <xdr:sp macro="" textlink="">
      <xdr:nvSpPr>
        <xdr:cNvPr id="405" name="楕円 404"/>
        <xdr:cNvSpPr/>
      </xdr:nvSpPr>
      <xdr:spPr>
        <a:xfrm>
          <a:off x="15430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142875</xdr:rowOff>
    </xdr:to>
    <xdr:cxnSp macro="">
      <xdr:nvCxnSpPr>
        <xdr:cNvPr id="406" name="直線コネクタ 405"/>
        <xdr:cNvCxnSpPr/>
      </xdr:nvCxnSpPr>
      <xdr:spPr>
        <a:xfrm flipV="1">
          <a:off x="15481300" y="64617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07" name="楕円 406"/>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19050</xdr:rowOff>
    </xdr:to>
    <xdr:cxnSp macro="">
      <xdr:nvCxnSpPr>
        <xdr:cNvPr id="408" name="直線コネクタ 407"/>
        <xdr:cNvCxnSpPr/>
      </xdr:nvCxnSpPr>
      <xdr:spPr>
        <a:xfrm flipV="1">
          <a:off x="14592300" y="6486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09" name="楕円 408"/>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72390</xdr:rowOff>
    </xdr:to>
    <xdr:cxnSp macro="">
      <xdr:nvCxnSpPr>
        <xdr:cNvPr id="410" name="直線コネクタ 409"/>
        <xdr:cNvCxnSpPr/>
      </xdr:nvCxnSpPr>
      <xdr:spPr>
        <a:xfrm flipV="1">
          <a:off x="13703300" y="6534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13"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38752</xdr:rowOff>
    </xdr:from>
    <xdr:ext cx="405111" cy="259045"/>
    <xdr:sp macro="" textlink="">
      <xdr:nvSpPr>
        <xdr:cNvPr id="414" name="n_1main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15" name="n_2main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16" name="n_3mainValue【認定こども園・幼稚園・保育所】&#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7"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89081</xdr:rowOff>
    </xdr:from>
    <xdr:to>
      <xdr:col>116</xdr:col>
      <xdr:colOff>114300</xdr:colOff>
      <xdr:row>40</xdr:row>
      <xdr:rowOff>19231</xdr:rowOff>
    </xdr:to>
    <xdr:sp macro="" textlink="">
      <xdr:nvSpPr>
        <xdr:cNvPr id="457" name="楕円 456"/>
        <xdr:cNvSpPr/>
      </xdr:nvSpPr>
      <xdr:spPr>
        <a:xfrm>
          <a:off x="22110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111958</xdr:rowOff>
    </xdr:from>
    <xdr:ext cx="469744" cy="259045"/>
    <xdr:sp macro="" textlink="">
      <xdr:nvSpPr>
        <xdr:cNvPr id="458" name="【認定こども園・幼稚園・保育所】&#10;一人当たり面積該当値テキスト"/>
        <xdr:cNvSpPr txBox="1"/>
      </xdr:nvSpPr>
      <xdr:spPr>
        <a:xfrm>
          <a:off x="22199600"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92347</xdr:rowOff>
    </xdr:from>
    <xdr:to>
      <xdr:col>112</xdr:col>
      <xdr:colOff>38100</xdr:colOff>
      <xdr:row>40</xdr:row>
      <xdr:rowOff>22497</xdr:rowOff>
    </xdr:to>
    <xdr:sp macro="" textlink="">
      <xdr:nvSpPr>
        <xdr:cNvPr id="459" name="楕円 458"/>
        <xdr:cNvSpPr/>
      </xdr:nvSpPr>
      <xdr:spPr>
        <a:xfrm>
          <a:off x="2127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139881</xdr:rowOff>
    </xdr:from>
    <xdr:to>
      <xdr:col>116</xdr:col>
      <xdr:colOff>63500</xdr:colOff>
      <xdr:row>39</xdr:row>
      <xdr:rowOff>143147</xdr:rowOff>
    </xdr:to>
    <xdr:cxnSp macro="">
      <xdr:nvCxnSpPr>
        <xdr:cNvPr id="460" name="直線コネクタ 459"/>
        <xdr:cNvCxnSpPr/>
      </xdr:nvCxnSpPr>
      <xdr:spPr>
        <a:xfrm flipV="1">
          <a:off x="21323300" y="68264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95613</xdr:rowOff>
    </xdr:from>
    <xdr:to>
      <xdr:col>107</xdr:col>
      <xdr:colOff>101600</xdr:colOff>
      <xdr:row>40</xdr:row>
      <xdr:rowOff>25763</xdr:rowOff>
    </xdr:to>
    <xdr:sp macro="" textlink="">
      <xdr:nvSpPr>
        <xdr:cNvPr id="461" name="楕円 460"/>
        <xdr:cNvSpPr/>
      </xdr:nvSpPr>
      <xdr:spPr>
        <a:xfrm>
          <a:off x="2038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143147</xdr:rowOff>
    </xdr:from>
    <xdr:to>
      <xdr:col>111</xdr:col>
      <xdr:colOff>177800</xdr:colOff>
      <xdr:row>39</xdr:row>
      <xdr:rowOff>146413</xdr:rowOff>
    </xdr:to>
    <xdr:cxnSp macro="">
      <xdr:nvCxnSpPr>
        <xdr:cNvPr id="462" name="直線コネクタ 461"/>
        <xdr:cNvCxnSpPr/>
      </xdr:nvCxnSpPr>
      <xdr:spPr>
        <a:xfrm flipV="1">
          <a:off x="20434300" y="68296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95613</xdr:rowOff>
    </xdr:from>
    <xdr:to>
      <xdr:col>102</xdr:col>
      <xdr:colOff>165100</xdr:colOff>
      <xdr:row>40</xdr:row>
      <xdr:rowOff>25763</xdr:rowOff>
    </xdr:to>
    <xdr:sp macro="" textlink="">
      <xdr:nvSpPr>
        <xdr:cNvPr id="463" name="楕円 462"/>
        <xdr:cNvSpPr/>
      </xdr:nvSpPr>
      <xdr:spPr>
        <a:xfrm>
          <a:off x="19494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146413</xdr:rowOff>
    </xdr:from>
    <xdr:to>
      <xdr:col>107</xdr:col>
      <xdr:colOff>50800</xdr:colOff>
      <xdr:row>39</xdr:row>
      <xdr:rowOff>146413</xdr:rowOff>
    </xdr:to>
    <xdr:cxnSp macro="">
      <xdr:nvCxnSpPr>
        <xdr:cNvPr id="464" name="直線コネクタ 463"/>
        <xdr:cNvCxnSpPr/>
      </xdr:nvCxnSpPr>
      <xdr:spPr>
        <a:xfrm>
          <a:off x="19545300" y="683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7"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13624</xdr:rowOff>
    </xdr:from>
    <xdr:ext cx="469744" cy="259045"/>
    <xdr:sp macro="" textlink="">
      <xdr:nvSpPr>
        <xdr:cNvPr id="468" name="n_1mainValue【認定こども園・幼稚園・保育所】&#10;一人当たり面積"/>
        <xdr:cNvSpPr txBox="1"/>
      </xdr:nvSpPr>
      <xdr:spPr>
        <a:xfrm>
          <a:off x="210757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16890</xdr:rowOff>
    </xdr:from>
    <xdr:ext cx="469744" cy="259045"/>
    <xdr:sp macro="" textlink="">
      <xdr:nvSpPr>
        <xdr:cNvPr id="469" name="n_2mainValue【認定こども園・幼稚園・保育所】&#10;一人当たり面積"/>
        <xdr:cNvSpPr txBox="1"/>
      </xdr:nvSpPr>
      <xdr:spPr>
        <a:xfrm>
          <a:off x="20199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42290</xdr:rowOff>
    </xdr:from>
    <xdr:ext cx="469744" cy="259045"/>
    <xdr:sp macro="" textlink="">
      <xdr:nvSpPr>
        <xdr:cNvPr id="470" name="n_3mainValue【認定こども園・幼稚園・保育所】&#10;一人当たり面積"/>
        <xdr:cNvSpPr txBox="1"/>
      </xdr:nvSpPr>
      <xdr:spPr>
        <a:xfrm>
          <a:off x="19310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152654</xdr:rowOff>
    </xdr:from>
    <xdr:to>
      <xdr:col>85</xdr:col>
      <xdr:colOff>177800</xdr:colOff>
      <xdr:row>58</xdr:row>
      <xdr:rowOff>82804</xdr:rowOff>
    </xdr:to>
    <xdr:sp macro="" textlink="">
      <xdr:nvSpPr>
        <xdr:cNvPr id="508" name="楕円 507"/>
        <xdr:cNvSpPr/>
      </xdr:nvSpPr>
      <xdr:spPr>
        <a:xfrm>
          <a:off x="16268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4081</xdr:rowOff>
    </xdr:from>
    <xdr:ext cx="405111" cy="259045"/>
    <xdr:sp macro="" textlink="">
      <xdr:nvSpPr>
        <xdr:cNvPr id="509" name="【学校施設】&#10;有形固定資産減価償却率該当値テキスト"/>
        <xdr:cNvSpPr txBox="1"/>
      </xdr:nvSpPr>
      <xdr:spPr>
        <a:xfrm>
          <a:off x="16357600"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90932</xdr:rowOff>
    </xdr:from>
    <xdr:to>
      <xdr:col>81</xdr:col>
      <xdr:colOff>101600</xdr:colOff>
      <xdr:row>58</xdr:row>
      <xdr:rowOff>21082</xdr:rowOff>
    </xdr:to>
    <xdr:sp macro="" textlink="">
      <xdr:nvSpPr>
        <xdr:cNvPr id="510" name="楕円 509"/>
        <xdr:cNvSpPr/>
      </xdr:nvSpPr>
      <xdr:spPr>
        <a:xfrm>
          <a:off x="15430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141732</xdr:rowOff>
    </xdr:from>
    <xdr:to>
      <xdr:col>85</xdr:col>
      <xdr:colOff>127000</xdr:colOff>
      <xdr:row>58</xdr:row>
      <xdr:rowOff>32004</xdr:rowOff>
    </xdr:to>
    <xdr:cxnSp macro="">
      <xdr:nvCxnSpPr>
        <xdr:cNvPr id="511" name="直線コネクタ 510"/>
        <xdr:cNvCxnSpPr/>
      </xdr:nvCxnSpPr>
      <xdr:spPr>
        <a:xfrm>
          <a:off x="15481300" y="99143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512" name="楕円 511"/>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141732</xdr:rowOff>
    </xdr:from>
    <xdr:to>
      <xdr:col>81</xdr:col>
      <xdr:colOff>50800</xdr:colOff>
      <xdr:row>58</xdr:row>
      <xdr:rowOff>38862</xdr:rowOff>
    </xdr:to>
    <xdr:cxnSp macro="">
      <xdr:nvCxnSpPr>
        <xdr:cNvPr id="513" name="直線コネクタ 512"/>
        <xdr:cNvCxnSpPr/>
      </xdr:nvCxnSpPr>
      <xdr:spPr>
        <a:xfrm flipV="1">
          <a:off x="14592300" y="991438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14" name="楕円 513"/>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38862</xdr:rowOff>
    </xdr:to>
    <xdr:cxnSp macro="">
      <xdr:nvCxnSpPr>
        <xdr:cNvPr id="515" name="直線コネクタ 514"/>
        <xdr:cNvCxnSpPr/>
      </xdr:nvCxnSpPr>
      <xdr:spPr>
        <a:xfrm>
          <a:off x="13703300" y="995781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37609</xdr:rowOff>
    </xdr:from>
    <xdr:ext cx="405111" cy="259045"/>
    <xdr:sp macro="" textlink="">
      <xdr:nvSpPr>
        <xdr:cNvPr id="519" name="n_1mainValue【学校施設】&#10;有形固定資産減価償却率"/>
        <xdr:cNvSpPr txBox="1"/>
      </xdr:nvSpPr>
      <xdr:spPr>
        <a:xfrm>
          <a:off x="152660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520" name="n_2mainValue【学校施設】&#10;有形固定資産減価償却率"/>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21" name="n_3mainValue【学校施設】&#10;有形固定資産減価償却率"/>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560" name="楕円 559"/>
        <xdr:cNvSpPr/>
      </xdr:nvSpPr>
      <xdr:spPr>
        <a:xfrm>
          <a:off x="22110700" y="103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33926</xdr:rowOff>
    </xdr:from>
    <xdr:ext cx="469744" cy="259045"/>
    <xdr:sp macro="" textlink="">
      <xdr:nvSpPr>
        <xdr:cNvPr id="561" name="【学校施設】&#10;一人当たり面積該当値テキスト"/>
        <xdr:cNvSpPr txBox="1"/>
      </xdr:nvSpPr>
      <xdr:spPr>
        <a:xfrm>
          <a:off x="22199600" y="1032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72263</xdr:rowOff>
    </xdr:from>
    <xdr:to>
      <xdr:col>112</xdr:col>
      <xdr:colOff>38100</xdr:colOff>
      <xdr:row>61</xdr:row>
      <xdr:rowOff>2413</xdr:rowOff>
    </xdr:to>
    <xdr:sp macro="" textlink="">
      <xdr:nvSpPr>
        <xdr:cNvPr id="562" name="楕円 561"/>
        <xdr:cNvSpPr/>
      </xdr:nvSpPr>
      <xdr:spPr>
        <a:xfrm>
          <a:off x="21272500" y="103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106299</xdr:rowOff>
    </xdr:from>
    <xdr:to>
      <xdr:col>116</xdr:col>
      <xdr:colOff>63500</xdr:colOff>
      <xdr:row>60</xdr:row>
      <xdr:rowOff>123063</xdr:rowOff>
    </xdr:to>
    <xdr:cxnSp macro="">
      <xdr:nvCxnSpPr>
        <xdr:cNvPr id="563" name="直線コネクタ 562"/>
        <xdr:cNvCxnSpPr/>
      </xdr:nvCxnSpPr>
      <xdr:spPr>
        <a:xfrm flipV="1">
          <a:off x="21323300" y="1039329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117602</xdr:rowOff>
    </xdr:from>
    <xdr:to>
      <xdr:col>107</xdr:col>
      <xdr:colOff>101600</xdr:colOff>
      <xdr:row>61</xdr:row>
      <xdr:rowOff>47752</xdr:rowOff>
    </xdr:to>
    <xdr:sp macro="" textlink="">
      <xdr:nvSpPr>
        <xdr:cNvPr id="564" name="楕円 563"/>
        <xdr:cNvSpPr/>
      </xdr:nvSpPr>
      <xdr:spPr>
        <a:xfrm>
          <a:off x="20383500" y="10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123063</xdr:rowOff>
    </xdr:from>
    <xdr:to>
      <xdr:col>111</xdr:col>
      <xdr:colOff>177800</xdr:colOff>
      <xdr:row>60</xdr:row>
      <xdr:rowOff>168402</xdr:rowOff>
    </xdr:to>
    <xdr:cxnSp macro="">
      <xdr:nvCxnSpPr>
        <xdr:cNvPr id="565" name="直線コネクタ 564"/>
        <xdr:cNvCxnSpPr/>
      </xdr:nvCxnSpPr>
      <xdr:spPr>
        <a:xfrm flipV="1">
          <a:off x="20434300" y="1041006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120269</xdr:rowOff>
    </xdr:from>
    <xdr:to>
      <xdr:col>102</xdr:col>
      <xdr:colOff>165100</xdr:colOff>
      <xdr:row>61</xdr:row>
      <xdr:rowOff>50419</xdr:rowOff>
    </xdr:to>
    <xdr:sp macro="" textlink="">
      <xdr:nvSpPr>
        <xdr:cNvPr id="566" name="楕円 565"/>
        <xdr:cNvSpPr/>
      </xdr:nvSpPr>
      <xdr:spPr>
        <a:xfrm>
          <a:off x="19494500" y="104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168402</xdr:rowOff>
    </xdr:from>
    <xdr:to>
      <xdr:col>107</xdr:col>
      <xdr:colOff>50800</xdr:colOff>
      <xdr:row>60</xdr:row>
      <xdr:rowOff>171069</xdr:rowOff>
    </xdr:to>
    <xdr:cxnSp macro="">
      <xdr:nvCxnSpPr>
        <xdr:cNvPr id="567" name="直線コネクタ 566"/>
        <xdr:cNvCxnSpPr/>
      </xdr:nvCxnSpPr>
      <xdr:spPr>
        <a:xfrm flipV="1">
          <a:off x="19545300" y="104554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164990</xdr:rowOff>
    </xdr:from>
    <xdr:ext cx="469744" cy="259045"/>
    <xdr:sp macro="" textlink="">
      <xdr:nvSpPr>
        <xdr:cNvPr id="571" name="n_1mainValue【学校施設】&#10;一人当たり面積"/>
        <xdr:cNvSpPr txBox="1"/>
      </xdr:nvSpPr>
      <xdr:spPr>
        <a:xfrm>
          <a:off x="21075727" y="1045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38879</xdr:rowOff>
    </xdr:from>
    <xdr:ext cx="469744" cy="259045"/>
    <xdr:sp macro="" textlink="">
      <xdr:nvSpPr>
        <xdr:cNvPr id="572" name="n_2mainValue【学校施設】&#10;一人当たり面積"/>
        <xdr:cNvSpPr txBox="1"/>
      </xdr:nvSpPr>
      <xdr:spPr>
        <a:xfrm>
          <a:off x="20199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41546</xdr:rowOff>
    </xdr:from>
    <xdr:ext cx="469744" cy="259045"/>
    <xdr:sp macro="" textlink="">
      <xdr:nvSpPr>
        <xdr:cNvPr id="573" name="n_3mainValue【学校施設】&#10;一人当たり面積"/>
        <xdr:cNvSpPr txBox="1"/>
      </xdr:nvSpPr>
      <xdr:spPr>
        <a:xfrm>
          <a:off x="19310427" y="1049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03"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613" name="楕円 612"/>
        <xdr:cNvSpPr/>
      </xdr:nvSpPr>
      <xdr:spPr>
        <a:xfrm>
          <a:off x="16268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614" name="【児童館】&#10;有形固定資産減価償却率該当値テキスト"/>
        <xdr:cNvSpPr txBox="1"/>
      </xdr:nvSpPr>
      <xdr:spPr>
        <a:xfrm>
          <a:off x="16357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88264</xdr:rowOff>
    </xdr:from>
    <xdr:to>
      <xdr:col>81</xdr:col>
      <xdr:colOff>101600</xdr:colOff>
      <xdr:row>85</xdr:row>
      <xdr:rowOff>18414</xdr:rowOff>
    </xdr:to>
    <xdr:sp macro="" textlink="">
      <xdr:nvSpPr>
        <xdr:cNvPr id="615" name="楕円 614"/>
        <xdr:cNvSpPr/>
      </xdr:nvSpPr>
      <xdr:spPr>
        <a:xfrm>
          <a:off x="1543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87630</xdr:rowOff>
    </xdr:from>
    <xdr:to>
      <xdr:col>85</xdr:col>
      <xdr:colOff>127000</xdr:colOff>
      <xdr:row>84</xdr:row>
      <xdr:rowOff>139064</xdr:rowOff>
    </xdr:to>
    <xdr:cxnSp macro="">
      <xdr:nvCxnSpPr>
        <xdr:cNvPr id="616" name="直線コネクタ 615"/>
        <xdr:cNvCxnSpPr/>
      </xdr:nvCxnSpPr>
      <xdr:spPr>
        <a:xfrm flipV="1">
          <a:off x="15481300" y="144894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17" name="楕円 616"/>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139064</xdr:rowOff>
    </xdr:from>
    <xdr:to>
      <xdr:col>81</xdr:col>
      <xdr:colOff>50800</xdr:colOff>
      <xdr:row>85</xdr:row>
      <xdr:rowOff>60961</xdr:rowOff>
    </xdr:to>
    <xdr:cxnSp macro="">
      <xdr:nvCxnSpPr>
        <xdr:cNvPr id="618" name="直線コネクタ 617"/>
        <xdr:cNvCxnSpPr/>
      </xdr:nvCxnSpPr>
      <xdr:spPr>
        <a:xfrm flipV="1">
          <a:off x="14592300" y="145408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61595</xdr:rowOff>
    </xdr:from>
    <xdr:to>
      <xdr:col>72</xdr:col>
      <xdr:colOff>38100</xdr:colOff>
      <xdr:row>85</xdr:row>
      <xdr:rowOff>163195</xdr:rowOff>
    </xdr:to>
    <xdr:sp macro="" textlink="">
      <xdr:nvSpPr>
        <xdr:cNvPr id="619" name="楕円 618"/>
        <xdr:cNvSpPr/>
      </xdr:nvSpPr>
      <xdr:spPr>
        <a:xfrm>
          <a:off x="13652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112395</xdr:rowOff>
    </xdr:to>
    <xdr:cxnSp macro="">
      <xdr:nvCxnSpPr>
        <xdr:cNvPr id="620" name="直線コネクタ 619"/>
        <xdr:cNvCxnSpPr/>
      </xdr:nvCxnSpPr>
      <xdr:spPr>
        <a:xfrm flipV="1">
          <a:off x="13703300" y="14634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21"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23"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9541</xdr:rowOff>
    </xdr:from>
    <xdr:ext cx="405111" cy="259045"/>
    <xdr:sp macro="" textlink="">
      <xdr:nvSpPr>
        <xdr:cNvPr id="624" name="n_1mainValue【児童館】&#10;有形固定資産減価償却率"/>
        <xdr:cNvSpPr txBox="1"/>
      </xdr:nvSpPr>
      <xdr:spPr>
        <a:xfrm>
          <a:off x="15266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25" name="n_2mainValue【児童館】&#10;有形固定資産減価償却率"/>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154322</xdr:rowOff>
    </xdr:from>
    <xdr:ext cx="405111" cy="259045"/>
    <xdr:sp macro="" textlink="">
      <xdr:nvSpPr>
        <xdr:cNvPr id="626" name="n_3mainValue【児童館】&#10;有形固定資産減価償却率"/>
        <xdr:cNvSpPr txBox="1"/>
      </xdr:nvSpPr>
      <xdr:spPr>
        <a:xfrm>
          <a:off x="13500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3"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663" name="楕円 662"/>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664" name="【児童館】&#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665" name="楕円 664"/>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26670</xdr:rowOff>
    </xdr:to>
    <xdr:cxnSp macro="">
      <xdr:nvCxnSpPr>
        <xdr:cNvPr id="666" name="直線コネクタ 665"/>
        <xdr:cNvCxnSpPr/>
      </xdr:nvCxnSpPr>
      <xdr:spPr>
        <a:xfrm>
          <a:off x="21323300" y="1357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67311</xdr:rowOff>
    </xdr:from>
    <xdr:to>
      <xdr:col>107</xdr:col>
      <xdr:colOff>101600</xdr:colOff>
      <xdr:row>79</xdr:row>
      <xdr:rowOff>168911</xdr:rowOff>
    </xdr:to>
    <xdr:sp macro="" textlink="">
      <xdr:nvSpPr>
        <xdr:cNvPr id="667" name="楕円 666"/>
        <xdr:cNvSpPr/>
      </xdr:nvSpPr>
      <xdr:spPr>
        <a:xfrm>
          <a:off x="20383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118111</xdr:rowOff>
    </xdr:to>
    <xdr:cxnSp macro="">
      <xdr:nvCxnSpPr>
        <xdr:cNvPr id="668" name="直線コネクタ 667"/>
        <xdr:cNvCxnSpPr/>
      </xdr:nvCxnSpPr>
      <xdr:spPr>
        <a:xfrm flipV="1">
          <a:off x="20434300" y="13571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90170</xdr:rowOff>
    </xdr:from>
    <xdr:to>
      <xdr:col>102</xdr:col>
      <xdr:colOff>165100</xdr:colOff>
      <xdr:row>80</xdr:row>
      <xdr:rowOff>20320</xdr:rowOff>
    </xdr:to>
    <xdr:sp macro="" textlink="">
      <xdr:nvSpPr>
        <xdr:cNvPr id="669" name="楕円 668"/>
        <xdr:cNvSpPr/>
      </xdr:nvSpPr>
      <xdr:spPr>
        <a:xfrm>
          <a:off x="19494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118111</xdr:rowOff>
    </xdr:from>
    <xdr:to>
      <xdr:col>107</xdr:col>
      <xdr:colOff>50800</xdr:colOff>
      <xdr:row>79</xdr:row>
      <xdr:rowOff>140970</xdr:rowOff>
    </xdr:to>
    <xdr:cxnSp macro="">
      <xdr:nvCxnSpPr>
        <xdr:cNvPr id="670" name="直線コネクタ 669"/>
        <xdr:cNvCxnSpPr/>
      </xdr:nvCxnSpPr>
      <xdr:spPr>
        <a:xfrm flipV="1">
          <a:off x="19545300" y="1366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1"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2"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3"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674" name="n_1mainValue【児童館】&#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13988</xdr:rowOff>
    </xdr:from>
    <xdr:ext cx="469744" cy="259045"/>
    <xdr:sp macro="" textlink="">
      <xdr:nvSpPr>
        <xdr:cNvPr id="675" name="n_2mainValue【児童館】&#10;一人当たり面積"/>
        <xdr:cNvSpPr txBox="1"/>
      </xdr:nvSpPr>
      <xdr:spPr>
        <a:xfrm>
          <a:off x="20199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36847</xdr:rowOff>
    </xdr:from>
    <xdr:ext cx="469744" cy="259045"/>
    <xdr:sp macro="" textlink="">
      <xdr:nvSpPr>
        <xdr:cNvPr id="676" name="n_3mainValue【児童館】&#10;一人当たり面積"/>
        <xdr:cNvSpPr txBox="1"/>
      </xdr:nvSpPr>
      <xdr:spPr>
        <a:xfrm>
          <a:off x="19310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16" name="楕円 715"/>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717" name="【公民館】&#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18" name="楕円 717"/>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137161</xdr:rowOff>
    </xdr:to>
    <xdr:cxnSp macro="">
      <xdr:nvCxnSpPr>
        <xdr:cNvPr id="719" name="直線コネクタ 718"/>
        <xdr:cNvCxnSpPr/>
      </xdr:nvCxnSpPr>
      <xdr:spPr>
        <a:xfrm flipV="1">
          <a:off x="15481300" y="177526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20" name="楕円 719"/>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91439</xdr:rowOff>
    </xdr:to>
    <xdr:cxnSp macro="">
      <xdr:nvCxnSpPr>
        <xdr:cNvPr id="721" name="直線コネクタ 720"/>
        <xdr:cNvCxnSpPr/>
      </xdr:nvCxnSpPr>
      <xdr:spPr>
        <a:xfrm flipV="1">
          <a:off x="14592300" y="17796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722" name="楕円 721"/>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104</xdr:row>
      <xdr:rowOff>91439</xdr:rowOff>
    </xdr:to>
    <xdr:cxnSp macro="">
      <xdr:nvCxnSpPr>
        <xdr:cNvPr id="723" name="直線コネクタ 722"/>
        <xdr:cNvCxnSpPr/>
      </xdr:nvCxnSpPr>
      <xdr:spPr>
        <a:xfrm>
          <a:off x="13703300" y="17739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27" name="n_1mainValue【公民館】&#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28" name="n_2mainValue【公民館】&#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729" name="n_3mainValue【公民館】&#10;有形固定資産減価償却率"/>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766" name="楕円 765"/>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767" name="【公民館】&#10;一人当たり面積該当値テキスト"/>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768" name="楕円 767"/>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163068</xdr:rowOff>
    </xdr:to>
    <xdr:cxnSp macro="">
      <xdr:nvCxnSpPr>
        <xdr:cNvPr id="769" name="直線コネクタ 768"/>
        <xdr:cNvCxnSpPr/>
      </xdr:nvCxnSpPr>
      <xdr:spPr>
        <a:xfrm flipV="1">
          <a:off x="21323300" y="1833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70" name="楕円 769"/>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163068</xdr:rowOff>
    </xdr:to>
    <xdr:cxnSp macro="">
      <xdr:nvCxnSpPr>
        <xdr:cNvPr id="771" name="直線コネクタ 770"/>
        <xdr:cNvCxnSpPr/>
      </xdr:nvCxnSpPr>
      <xdr:spPr>
        <a:xfrm>
          <a:off x="20434300" y="18268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72" name="楕円 771"/>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107</xdr:row>
      <xdr:rowOff>62485</xdr:rowOff>
    </xdr:to>
    <xdr:cxnSp macro="">
      <xdr:nvCxnSpPr>
        <xdr:cNvPr id="773" name="直線コネクタ 772"/>
        <xdr:cNvCxnSpPr/>
      </xdr:nvCxnSpPr>
      <xdr:spPr>
        <a:xfrm flipV="1">
          <a:off x="19545300" y="18268187"/>
          <a:ext cx="889000" cy="1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6"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777"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778" name="n_2main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79"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児童館の減価償却率が類似団体と比べ低くなっているが、本市における当該施設は、平成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年以降に建設された比較的新しい施設であるためである。</a:t>
          </a:r>
        </a:p>
        <a:p>
          <a:r>
            <a:rPr kumimoji="1" lang="ja-JP" altLang="en-US" sz="1300">
              <a:latin typeface="ＭＳ Ｐゴシック" panose="020B0600070205080204" pitchFamily="50" charset="-128"/>
              <a:ea typeface="ＭＳ Ｐゴシック" panose="020B0600070205080204" pitchFamily="50" charset="-128"/>
            </a:rPr>
            <a:t>老朽化した公営住宅については政策空家として管理を行い、順次取り壊しを行っている。ここ数年で公営住宅の減価償却率が下がっている要因は、平成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年度にかけて公営住宅の建替事業を行ったためである。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69,692
68,664
201.92
32,649,507
30,649,857
1,622,558
19,334,412
42,773,189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2" name="楕円 71"/>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3"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56606</xdr:rowOff>
    </xdr:to>
    <xdr:cxnSp macro="">
      <xdr:nvCxnSpPr>
        <xdr:cNvPr id="75" name="直線コネクタ 74"/>
        <xdr:cNvCxnSpPr/>
      </xdr:nvCxnSpPr>
      <xdr:spPr>
        <a:xfrm flipV="1">
          <a:off x="3797300" y="63561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100693</xdr:rowOff>
    </xdr:to>
    <xdr:cxnSp macro="">
      <xdr:nvCxnSpPr>
        <xdr:cNvPr id="77" name="直線コネクタ 76"/>
        <xdr:cNvCxnSpPr/>
      </xdr:nvCxnSpPr>
      <xdr:spPr>
        <a:xfrm flipV="1">
          <a:off x="2908300" y="64002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8" name="楕円 77"/>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146413</xdr:rowOff>
    </xdr:to>
    <xdr:cxnSp macro="">
      <xdr:nvCxnSpPr>
        <xdr:cNvPr id="79" name="直線コネクタ 78"/>
        <xdr:cNvCxnSpPr/>
      </xdr:nvCxnSpPr>
      <xdr:spPr>
        <a:xfrm flipV="1">
          <a:off x="2019300" y="644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123933</xdr:rowOff>
    </xdr:from>
    <xdr:ext cx="405111" cy="259045"/>
    <xdr:sp macro="" textlink="">
      <xdr:nvSpPr>
        <xdr:cNvPr id="83" name="n_1mainValue【図書館】&#10;有形固定資産減価償却率"/>
        <xdr:cNvSpPr txBox="1"/>
      </xdr:nvSpPr>
      <xdr:spPr>
        <a:xfrm>
          <a:off x="3582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85" name="n_3mainValue【図書館】&#10;有形固定資産減価償却率"/>
        <xdr:cNvSpPr txBox="1"/>
      </xdr:nvSpPr>
      <xdr:spPr>
        <a:xfrm>
          <a:off x="1816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24" name="楕円 123"/>
        <xdr:cNvSpPr/>
      </xdr:nvSpPr>
      <xdr:spPr>
        <a:xfrm>
          <a:off x="10426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25" name="【図書館】&#10;一人当たり面積該当値テキスト"/>
        <xdr:cNvSpPr txBox="1"/>
      </xdr:nvSpPr>
      <xdr:spPr>
        <a:xfrm>
          <a:off x="105156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6" name="楕円 125"/>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0</xdr:rowOff>
    </xdr:to>
    <xdr:cxnSp macro="">
      <xdr:nvCxnSpPr>
        <xdr:cNvPr id="127" name="直線コネクタ 126"/>
        <xdr:cNvCxnSpPr/>
      </xdr:nvCxnSpPr>
      <xdr:spPr>
        <a:xfrm flipV="1">
          <a:off x="9639300" y="615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8" name="楕円 127"/>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0</xdr:rowOff>
    </xdr:to>
    <xdr:cxnSp macro="">
      <xdr:nvCxnSpPr>
        <xdr:cNvPr id="129" name="直線コネクタ 128"/>
        <xdr:cNvCxnSpPr/>
      </xdr:nvCxnSpPr>
      <xdr:spPr>
        <a:xfrm>
          <a:off x="8750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0" name="楕円 129"/>
        <xdr:cNvSpPr/>
      </xdr:nvSpPr>
      <xdr:spPr>
        <a:xfrm>
          <a:off x="781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0</xdr:rowOff>
    </xdr:from>
    <xdr:to>
      <xdr:col>45</xdr:col>
      <xdr:colOff>177800</xdr:colOff>
      <xdr:row>36</xdr:row>
      <xdr:rowOff>0</xdr:rowOff>
    </xdr:to>
    <xdr:cxnSp macro="">
      <xdr:nvCxnSpPr>
        <xdr:cNvPr id="131" name="直線コネクタ 130"/>
        <xdr:cNvCxnSpPr/>
      </xdr:nvCxnSpPr>
      <xdr:spPr>
        <a:xfrm>
          <a:off x="7861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5"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36"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37" name="n_3mainValue【図書館】&#10;一人当たり面積"/>
        <xdr:cNvSpPr txBox="1"/>
      </xdr:nvSpPr>
      <xdr:spPr>
        <a:xfrm>
          <a:off x="7626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7" name="楕円 176"/>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95267</xdr:rowOff>
    </xdr:from>
    <xdr:ext cx="405111" cy="259045"/>
    <xdr:sp macro="" textlink="">
      <xdr:nvSpPr>
        <xdr:cNvPr id="178" name="【体育館・プール】&#10;有形固定資産減価償却率該当値テキスト"/>
        <xdr:cNvSpPr txBox="1"/>
      </xdr:nvSpPr>
      <xdr:spPr>
        <a:xfrm>
          <a:off x="4673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79" name="楕円 17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40005</xdr:rowOff>
    </xdr:to>
    <xdr:cxnSp macro="">
      <xdr:nvCxnSpPr>
        <xdr:cNvPr id="180" name="直線コネクタ 179"/>
        <xdr:cNvCxnSpPr/>
      </xdr:nvCxnSpPr>
      <xdr:spPr>
        <a:xfrm flipV="1">
          <a:off x="3797300" y="10283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81" name="楕円 180"/>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66675</xdr:rowOff>
    </xdr:to>
    <xdr:cxnSp macro="">
      <xdr:nvCxnSpPr>
        <xdr:cNvPr id="182" name="直線コネクタ 181"/>
        <xdr:cNvCxnSpPr/>
      </xdr:nvCxnSpPr>
      <xdr:spPr>
        <a:xfrm flipV="1">
          <a:off x="2908300" y="10327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83" name="楕円 182"/>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100965</xdr:rowOff>
    </xdr:to>
    <xdr:cxnSp macro="">
      <xdr:nvCxnSpPr>
        <xdr:cNvPr id="184" name="直線コネクタ 183"/>
        <xdr:cNvCxnSpPr/>
      </xdr:nvCxnSpPr>
      <xdr:spPr>
        <a:xfrm flipV="1">
          <a:off x="2019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188" name="n_1mainValue【体育館・プー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89"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190" name="n_3mainValue【体育館・プール】&#10;有形固定資産減価償却率"/>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27" name="楕円 226"/>
        <xdr:cNvSpPr/>
      </xdr:nvSpPr>
      <xdr:spPr>
        <a:xfrm>
          <a:off x="10426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3065</xdr:rowOff>
    </xdr:from>
    <xdr:ext cx="469744" cy="259045"/>
    <xdr:sp macro="" textlink="">
      <xdr:nvSpPr>
        <xdr:cNvPr id="228" name="【体育館・プール】&#10;一人当たり面積該当値テキスト"/>
        <xdr:cNvSpPr txBox="1"/>
      </xdr:nvSpPr>
      <xdr:spPr>
        <a:xfrm>
          <a:off x="10515600"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26924</xdr:rowOff>
    </xdr:from>
    <xdr:to>
      <xdr:col>50</xdr:col>
      <xdr:colOff>165100</xdr:colOff>
      <xdr:row>61</xdr:row>
      <xdr:rowOff>128524</xdr:rowOff>
    </xdr:to>
    <xdr:sp macro="" textlink="">
      <xdr:nvSpPr>
        <xdr:cNvPr id="229" name="楕円 228"/>
        <xdr:cNvSpPr/>
      </xdr:nvSpPr>
      <xdr:spPr>
        <a:xfrm>
          <a:off x="9588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75438</xdr:rowOff>
    </xdr:from>
    <xdr:to>
      <xdr:col>55</xdr:col>
      <xdr:colOff>0</xdr:colOff>
      <xdr:row>61</xdr:row>
      <xdr:rowOff>77724</xdr:rowOff>
    </xdr:to>
    <xdr:cxnSp macro="">
      <xdr:nvCxnSpPr>
        <xdr:cNvPr id="230" name="直線コネクタ 229"/>
        <xdr:cNvCxnSpPr/>
      </xdr:nvCxnSpPr>
      <xdr:spPr>
        <a:xfrm flipV="1">
          <a:off x="9639300" y="105338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31" name="楕円 230"/>
        <xdr:cNvSpPr/>
      </xdr:nvSpPr>
      <xdr:spPr>
        <a:xfrm>
          <a:off x="8699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77724</xdr:rowOff>
    </xdr:from>
    <xdr:to>
      <xdr:col>50</xdr:col>
      <xdr:colOff>114300</xdr:colOff>
      <xdr:row>61</xdr:row>
      <xdr:rowOff>157734</xdr:rowOff>
    </xdr:to>
    <xdr:cxnSp macro="">
      <xdr:nvCxnSpPr>
        <xdr:cNvPr id="232" name="直線コネクタ 231"/>
        <xdr:cNvCxnSpPr/>
      </xdr:nvCxnSpPr>
      <xdr:spPr>
        <a:xfrm flipV="1">
          <a:off x="8750300" y="1053617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33" name="楕円 232"/>
        <xdr:cNvSpPr/>
      </xdr:nvSpPr>
      <xdr:spPr>
        <a:xfrm>
          <a:off x="781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157734</xdr:rowOff>
    </xdr:to>
    <xdr:cxnSp macro="">
      <xdr:nvCxnSpPr>
        <xdr:cNvPr id="234" name="直線コネクタ 233"/>
        <xdr:cNvCxnSpPr/>
      </xdr:nvCxnSpPr>
      <xdr:spPr>
        <a:xfrm>
          <a:off x="7861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119651</xdr:rowOff>
    </xdr:from>
    <xdr:ext cx="469744" cy="259045"/>
    <xdr:sp macro="" textlink="">
      <xdr:nvSpPr>
        <xdr:cNvPr id="238" name="n_1mainValue【体育館・プール】&#10;一人当たり面積"/>
        <xdr:cNvSpPr txBox="1"/>
      </xdr:nvSpPr>
      <xdr:spPr>
        <a:xfrm>
          <a:off x="93917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28211</xdr:rowOff>
    </xdr:from>
    <xdr:ext cx="469744" cy="259045"/>
    <xdr:sp macro="" textlink="">
      <xdr:nvSpPr>
        <xdr:cNvPr id="239" name="n_2mainValue【体育館・プール】&#10;一人当たり面積"/>
        <xdr:cNvSpPr txBox="1"/>
      </xdr:nvSpPr>
      <xdr:spPr>
        <a:xfrm>
          <a:off x="8515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121937</xdr:rowOff>
    </xdr:from>
    <xdr:ext cx="469744" cy="259045"/>
    <xdr:sp macro="" textlink="">
      <xdr:nvSpPr>
        <xdr:cNvPr id="240" name="n_3mainValue【体育館・プール】&#10;一人当たり面積"/>
        <xdr:cNvSpPr txBox="1"/>
      </xdr:nvSpPr>
      <xdr:spPr>
        <a:xfrm>
          <a:off x="7626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80" name="楕円 279"/>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81" name="【福祉施設】&#10;有形固定資産減価償却率該当値テキスト"/>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82" name="楕円 281"/>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28575</xdr:rowOff>
    </xdr:to>
    <xdr:cxnSp macro="">
      <xdr:nvCxnSpPr>
        <xdr:cNvPr id="283" name="直線コネクタ 282"/>
        <xdr:cNvCxnSpPr/>
      </xdr:nvCxnSpPr>
      <xdr:spPr>
        <a:xfrm flipV="1">
          <a:off x="3797300" y="143903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84" name="楕円 283"/>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28575</xdr:rowOff>
    </xdr:to>
    <xdr:cxnSp macro="">
      <xdr:nvCxnSpPr>
        <xdr:cNvPr id="285" name="直線コネクタ 284"/>
        <xdr:cNvCxnSpPr/>
      </xdr:nvCxnSpPr>
      <xdr:spPr>
        <a:xfrm>
          <a:off x="2908300" y="144265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6"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7"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88"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289" name="n_1mainValue【福祉施設】&#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90" name="n_2mainValue【福祉施設】&#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6" name="直線コネクタ 315"/>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19"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0" name="直線コネクタ 319"/>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1"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2" name="フローチャート: 判断 321"/>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3" name="フローチャート: 判断 322"/>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4" name="フローチャート: 判断 323"/>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5" name="フローチャート: 判断 32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82006</xdr:rowOff>
    </xdr:from>
    <xdr:to>
      <xdr:col>55</xdr:col>
      <xdr:colOff>50800</xdr:colOff>
      <xdr:row>85</xdr:row>
      <xdr:rowOff>12156</xdr:rowOff>
    </xdr:to>
    <xdr:sp macro="" textlink="">
      <xdr:nvSpPr>
        <xdr:cNvPr id="331" name="楕円 330"/>
        <xdr:cNvSpPr/>
      </xdr:nvSpPr>
      <xdr:spPr>
        <a:xfrm>
          <a:off x="10426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60433</xdr:rowOff>
    </xdr:from>
    <xdr:ext cx="469744" cy="259045"/>
    <xdr:sp macro="" textlink="">
      <xdr:nvSpPr>
        <xdr:cNvPr id="332" name="【福祉施設】&#10;一人当たり面積該当値テキスト"/>
        <xdr:cNvSpPr txBox="1"/>
      </xdr:nvSpPr>
      <xdr:spPr>
        <a:xfrm>
          <a:off x="105156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33" name="楕円 332"/>
        <xdr:cNvSpPr/>
      </xdr:nvSpPr>
      <xdr:spPr>
        <a:xfrm>
          <a:off x="958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132806</xdr:rowOff>
    </xdr:from>
    <xdr:to>
      <xdr:col>55</xdr:col>
      <xdr:colOff>0</xdr:colOff>
      <xdr:row>84</xdr:row>
      <xdr:rowOff>136071</xdr:rowOff>
    </xdr:to>
    <xdr:cxnSp macro="">
      <xdr:nvCxnSpPr>
        <xdr:cNvPr id="334" name="直線コネクタ 333"/>
        <xdr:cNvCxnSpPr/>
      </xdr:nvCxnSpPr>
      <xdr:spPr>
        <a:xfrm flipV="1">
          <a:off x="9639300" y="1453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35" name="楕円 334"/>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136071</xdr:rowOff>
    </xdr:from>
    <xdr:to>
      <xdr:col>50</xdr:col>
      <xdr:colOff>114300</xdr:colOff>
      <xdr:row>86</xdr:row>
      <xdr:rowOff>38100</xdr:rowOff>
    </xdr:to>
    <xdr:cxnSp macro="">
      <xdr:nvCxnSpPr>
        <xdr:cNvPr id="336" name="直線コネクタ 335"/>
        <xdr:cNvCxnSpPr/>
      </xdr:nvCxnSpPr>
      <xdr:spPr>
        <a:xfrm flipV="1">
          <a:off x="8750300" y="1453787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3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38"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39"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6548</xdr:rowOff>
    </xdr:from>
    <xdr:ext cx="469744" cy="259045"/>
    <xdr:sp macro="" textlink="">
      <xdr:nvSpPr>
        <xdr:cNvPr id="340" name="n_1mainValue【福祉施設】&#10;一人当たり面積"/>
        <xdr:cNvSpPr txBox="1"/>
      </xdr:nvSpPr>
      <xdr:spPr>
        <a:xfrm>
          <a:off x="9391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41"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67" name="直線コネクタ 366"/>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68"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69" name="直線コネクタ 368"/>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1" name="直線コネクタ 37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2"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3" name="フローチャート: 判断 372"/>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4" name="フローチャート: 判断 373"/>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75" name="フローチャート: 判断 374"/>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82" name="楕円 381"/>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49547</xdr:rowOff>
    </xdr:from>
    <xdr:ext cx="405111" cy="259045"/>
    <xdr:sp macro="" textlink="">
      <xdr:nvSpPr>
        <xdr:cNvPr id="383" name="【市民会館】&#10;有形固定資産減価償却率該当値テキスト"/>
        <xdr:cNvSpPr txBox="1"/>
      </xdr:nvSpPr>
      <xdr:spPr>
        <a:xfrm>
          <a:off x="4673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84" name="楕円 383"/>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154577</xdr:rowOff>
    </xdr:to>
    <xdr:cxnSp macro="">
      <xdr:nvCxnSpPr>
        <xdr:cNvPr id="385" name="直線コネクタ 384"/>
        <xdr:cNvCxnSpPr/>
      </xdr:nvCxnSpPr>
      <xdr:spPr>
        <a:xfrm flipV="1">
          <a:off x="3797300" y="179527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149498</xdr:rowOff>
    </xdr:from>
    <xdr:to>
      <xdr:col>15</xdr:col>
      <xdr:colOff>101600</xdr:colOff>
      <xdr:row>105</xdr:row>
      <xdr:rowOff>79648</xdr:rowOff>
    </xdr:to>
    <xdr:sp macro="" textlink="">
      <xdr:nvSpPr>
        <xdr:cNvPr id="386" name="楕円 385"/>
        <xdr:cNvSpPr/>
      </xdr:nvSpPr>
      <xdr:spPr>
        <a:xfrm>
          <a:off x="2857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28848</xdr:rowOff>
    </xdr:to>
    <xdr:cxnSp macro="">
      <xdr:nvCxnSpPr>
        <xdr:cNvPr id="387" name="直線コネクタ 386"/>
        <xdr:cNvCxnSpPr/>
      </xdr:nvCxnSpPr>
      <xdr:spPr>
        <a:xfrm flipV="1">
          <a:off x="2908300" y="179853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388" name="楕円 387"/>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28848</xdr:rowOff>
    </xdr:from>
    <xdr:to>
      <xdr:col>15</xdr:col>
      <xdr:colOff>50800</xdr:colOff>
      <xdr:row>105</xdr:row>
      <xdr:rowOff>51707</xdr:rowOff>
    </xdr:to>
    <xdr:cxnSp macro="">
      <xdr:nvCxnSpPr>
        <xdr:cNvPr id="389" name="直線コネクタ 388"/>
        <xdr:cNvCxnSpPr/>
      </xdr:nvCxnSpPr>
      <xdr:spPr>
        <a:xfrm flipV="1">
          <a:off x="2019300" y="180310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0"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1"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393" name="n_1main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70775</xdr:rowOff>
    </xdr:from>
    <xdr:ext cx="405111" cy="259045"/>
    <xdr:sp macro="" textlink="">
      <xdr:nvSpPr>
        <xdr:cNvPr id="394" name="n_2mainValue【市民会館】&#10;有形固定資産減価償却率"/>
        <xdr:cNvSpPr txBox="1"/>
      </xdr:nvSpPr>
      <xdr:spPr>
        <a:xfrm>
          <a:off x="2705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95" name="n_3mainValue【市民会館】&#10;有形固定資産減価償却率"/>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7" name="テキスト ボックス 4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9" name="テキスト ボックス 4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1" name="テキスト ボックス 4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3" name="テキスト ボックス 4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17" name="直線コネクタ 4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19" name="直線コネクタ 4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1" name="直線コネクタ 4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2"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3" name="フローチャート: 判断 4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4" name="フローチャート: 判断 4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25" name="フローチャート: 判断 424"/>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26" name="フローチャート: 判断 425"/>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32" name="楕円 431"/>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433" name="【市民会館】&#10;一人当たり面積該当値テキスト"/>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34" name="楕円 433"/>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94487</xdr:rowOff>
    </xdr:to>
    <xdr:cxnSp macro="">
      <xdr:nvCxnSpPr>
        <xdr:cNvPr id="435" name="直線コネクタ 434"/>
        <xdr:cNvCxnSpPr/>
      </xdr:nvCxnSpPr>
      <xdr:spPr>
        <a:xfrm>
          <a:off x="9639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80263</xdr:rowOff>
    </xdr:from>
    <xdr:to>
      <xdr:col>46</xdr:col>
      <xdr:colOff>38100</xdr:colOff>
      <xdr:row>107</xdr:row>
      <xdr:rowOff>10413</xdr:rowOff>
    </xdr:to>
    <xdr:sp macro="" textlink="">
      <xdr:nvSpPr>
        <xdr:cNvPr id="436" name="楕円 435"/>
        <xdr:cNvSpPr/>
      </xdr:nvSpPr>
      <xdr:spPr>
        <a:xfrm>
          <a:off x="8699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131063</xdr:rowOff>
    </xdr:to>
    <xdr:cxnSp macro="">
      <xdr:nvCxnSpPr>
        <xdr:cNvPr id="437" name="直線コネクタ 436"/>
        <xdr:cNvCxnSpPr/>
      </xdr:nvCxnSpPr>
      <xdr:spPr>
        <a:xfrm flipV="1">
          <a:off x="8750300" y="18268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38" name="楕円 437"/>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131063</xdr:rowOff>
    </xdr:to>
    <xdr:cxnSp macro="">
      <xdr:nvCxnSpPr>
        <xdr:cNvPr id="439" name="直線コネクタ 438"/>
        <xdr:cNvCxnSpPr/>
      </xdr:nvCxnSpPr>
      <xdr:spPr>
        <a:xfrm>
          <a:off x="7861300" y="18272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1"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2"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43" name="n_1mainValue【市民会館】&#10;一人当たり面積"/>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1540</xdr:rowOff>
    </xdr:from>
    <xdr:ext cx="469744" cy="259045"/>
    <xdr:sp macro="" textlink="">
      <xdr:nvSpPr>
        <xdr:cNvPr id="444" name="n_2mainValue【市民会館】&#10;一人当たり面積"/>
        <xdr:cNvSpPr txBox="1"/>
      </xdr:nvSpPr>
      <xdr:spPr>
        <a:xfrm>
          <a:off x="8515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45" name="n_3mainValue【市民会館】&#10;一人当たり面積"/>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1" name="直線コネクタ 470"/>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2"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3" name="直線コネクタ 472"/>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76"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77" name="フローチャート: 判断 476"/>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78" name="フローチャート: 判断 477"/>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79" name="フローチャート: 判断 478"/>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0" name="フローチャート: 判断 479"/>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86" name="楕円 485"/>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87" name="【一般廃棄物処理施設】&#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88" name="楕円 48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89" name="直線コネクタ 488"/>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490" name="楕円 489"/>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36</xdr:row>
      <xdr:rowOff>85997</xdr:rowOff>
    </xdr:to>
    <xdr:cxnSp macro="">
      <xdr:nvCxnSpPr>
        <xdr:cNvPr id="491" name="直線コネクタ 490"/>
        <xdr:cNvCxnSpPr/>
      </xdr:nvCxnSpPr>
      <xdr:spPr>
        <a:xfrm flipV="1">
          <a:off x="14592300" y="5660572"/>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92" name="楕円 491"/>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36</xdr:row>
      <xdr:rowOff>85997</xdr:rowOff>
    </xdr:to>
    <xdr:cxnSp macro="">
      <xdr:nvCxnSpPr>
        <xdr:cNvPr id="493" name="直線コネクタ 492"/>
        <xdr:cNvCxnSpPr/>
      </xdr:nvCxnSpPr>
      <xdr:spPr>
        <a:xfrm>
          <a:off x="13703300" y="5660572"/>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9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9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6"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97" name="n_1mainValue【一般廃棄物処理施設】&#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98" name="n_2mainValue【一般廃棄物処理施設】&#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99" name="n_3mainValue【一般廃棄物処理施設】&#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0" name="直線コネクタ 50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1" name="テキスト ボックス 51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4" name="直線コネクタ 51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5" name="テキスト ボックス 51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19" name="直線コネクタ 518"/>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0"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1" name="直線コネクタ 520"/>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2"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3" name="直線コネクタ 522"/>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24"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5" name="フローチャート: 判断 524"/>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6" name="フローチャート: 判断 525"/>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27" name="フローチャート: 判断 52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28" name="フローチャート: 判断 527"/>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131413</xdr:rowOff>
    </xdr:from>
    <xdr:to>
      <xdr:col>116</xdr:col>
      <xdr:colOff>114300</xdr:colOff>
      <xdr:row>41</xdr:row>
      <xdr:rowOff>61563</xdr:rowOff>
    </xdr:to>
    <xdr:sp macro="" textlink="">
      <xdr:nvSpPr>
        <xdr:cNvPr id="534" name="楕円 533"/>
        <xdr:cNvSpPr/>
      </xdr:nvSpPr>
      <xdr:spPr>
        <a:xfrm>
          <a:off x="22110700" y="69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46340</xdr:rowOff>
    </xdr:from>
    <xdr:ext cx="469744" cy="259045"/>
    <xdr:sp macro="" textlink="">
      <xdr:nvSpPr>
        <xdr:cNvPr id="535" name="【一般廃棄物処理施設】&#10;一人当たり有形固定資産（償却資産）額該当値テキスト"/>
        <xdr:cNvSpPr txBox="1"/>
      </xdr:nvSpPr>
      <xdr:spPr>
        <a:xfrm>
          <a:off x="22199600" y="69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131459</xdr:rowOff>
    </xdr:from>
    <xdr:to>
      <xdr:col>112</xdr:col>
      <xdr:colOff>38100</xdr:colOff>
      <xdr:row>41</xdr:row>
      <xdr:rowOff>61609</xdr:rowOff>
    </xdr:to>
    <xdr:sp macro="" textlink="">
      <xdr:nvSpPr>
        <xdr:cNvPr id="536" name="楕円 535"/>
        <xdr:cNvSpPr/>
      </xdr:nvSpPr>
      <xdr:spPr>
        <a:xfrm>
          <a:off x="21272500" y="69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10763</xdr:rowOff>
    </xdr:from>
    <xdr:to>
      <xdr:col>116</xdr:col>
      <xdr:colOff>63500</xdr:colOff>
      <xdr:row>41</xdr:row>
      <xdr:rowOff>10809</xdr:rowOff>
    </xdr:to>
    <xdr:cxnSp macro="">
      <xdr:nvCxnSpPr>
        <xdr:cNvPr id="537" name="直線コネクタ 536"/>
        <xdr:cNvCxnSpPr/>
      </xdr:nvCxnSpPr>
      <xdr:spPr>
        <a:xfrm flipV="1">
          <a:off x="21323300" y="704021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97037</xdr:rowOff>
    </xdr:from>
    <xdr:to>
      <xdr:col>107</xdr:col>
      <xdr:colOff>101600</xdr:colOff>
      <xdr:row>41</xdr:row>
      <xdr:rowOff>27187</xdr:rowOff>
    </xdr:to>
    <xdr:sp macro="" textlink="">
      <xdr:nvSpPr>
        <xdr:cNvPr id="538" name="楕円 537"/>
        <xdr:cNvSpPr/>
      </xdr:nvSpPr>
      <xdr:spPr>
        <a:xfrm>
          <a:off x="20383500" y="69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147837</xdr:rowOff>
    </xdr:from>
    <xdr:to>
      <xdr:col>111</xdr:col>
      <xdr:colOff>177800</xdr:colOff>
      <xdr:row>41</xdr:row>
      <xdr:rowOff>10809</xdr:rowOff>
    </xdr:to>
    <xdr:cxnSp macro="">
      <xdr:nvCxnSpPr>
        <xdr:cNvPr id="539" name="直線コネクタ 538"/>
        <xdr:cNvCxnSpPr/>
      </xdr:nvCxnSpPr>
      <xdr:spPr>
        <a:xfrm>
          <a:off x="20434300" y="7005837"/>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132168</xdr:rowOff>
    </xdr:from>
    <xdr:to>
      <xdr:col>102</xdr:col>
      <xdr:colOff>165100</xdr:colOff>
      <xdr:row>41</xdr:row>
      <xdr:rowOff>62318</xdr:rowOff>
    </xdr:to>
    <xdr:sp macro="" textlink="">
      <xdr:nvSpPr>
        <xdr:cNvPr id="540" name="楕円 539"/>
        <xdr:cNvSpPr/>
      </xdr:nvSpPr>
      <xdr:spPr>
        <a:xfrm>
          <a:off x="19494500" y="6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147837</xdr:rowOff>
    </xdr:from>
    <xdr:to>
      <xdr:col>107</xdr:col>
      <xdr:colOff>50800</xdr:colOff>
      <xdr:row>41</xdr:row>
      <xdr:rowOff>11518</xdr:rowOff>
    </xdr:to>
    <xdr:cxnSp macro="">
      <xdr:nvCxnSpPr>
        <xdr:cNvPr id="541" name="直線コネクタ 540"/>
        <xdr:cNvCxnSpPr/>
      </xdr:nvCxnSpPr>
      <xdr:spPr>
        <a:xfrm flipV="1">
          <a:off x="19545300" y="7005837"/>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2"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3"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44"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52736</xdr:rowOff>
    </xdr:from>
    <xdr:ext cx="469744" cy="259045"/>
    <xdr:sp macro="" textlink="">
      <xdr:nvSpPr>
        <xdr:cNvPr id="545" name="n_1mainValue【一般廃棄物処理施設】&#10;一人当たり有形固定資産（償却資産）額"/>
        <xdr:cNvSpPr txBox="1"/>
      </xdr:nvSpPr>
      <xdr:spPr>
        <a:xfrm>
          <a:off x="21075728" y="70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18314</xdr:rowOff>
    </xdr:from>
    <xdr:ext cx="469744" cy="259045"/>
    <xdr:sp macro="" textlink="">
      <xdr:nvSpPr>
        <xdr:cNvPr id="546" name="n_2mainValue【一般廃棄物処理施設】&#10;一人当たり有形固定資産（償却資産）額"/>
        <xdr:cNvSpPr txBox="1"/>
      </xdr:nvSpPr>
      <xdr:spPr>
        <a:xfrm>
          <a:off x="20199428" y="70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53445</xdr:rowOff>
    </xdr:from>
    <xdr:ext cx="469744" cy="259045"/>
    <xdr:sp macro="" textlink="">
      <xdr:nvSpPr>
        <xdr:cNvPr id="547" name="n_3mainValue【一般廃棄物処理施設】&#10;一人当たり有形固定資産（償却資産）額"/>
        <xdr:cNvSpPr txBox="1"/>
      </xdr:nvSpPr>
      <xdr:spPr>
        <a:xfrm>
          <a:off x="19310428" y="708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3" name="直線コネクタ 57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5" name="直線コネクタ 57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7" name="直線コネクタ 57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78"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9" name="フローチャート: 判断 57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0" name="フローチャート: 判断 5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1" name="フローチャート: 判断 58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2" name="フローチャート: 判断 581"/>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588" name="楕円 587"/>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589" name="【保健センター・保健所】&#10;有形固定資産減価償却率該当値テキスト"/>
        <xdr:cNvSpPr txBox="1"/>
      </xdr:nvSpPr>
      <xdr:spPr>
        <a:xfrm>
          <a:off x="16357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590" name="楕円 589"/>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158387</xdr:rowOff>
    </xdr:to>
    <xdr:cxnSp macro="">
      <xdr:nvCxnSpPr>
        <xdr:cNvPr id="591" name="直線コネクタ 590"/>
        <xdr:cNvCxnSpPr/>
      </xdr:nvCxnSpPr>
      <xdr:spPr>
        <a:xfrm flipV="1">
          <a:off x="15481300" y="104061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22678</xdr:rowOff>
    </xdr:from>
    <xdr:to>
      <xdr:col>76</xdr:col>
      <xdr:colOff>165100</xdr:colOff>
      <xdr:row>60</xdr:row>
      <xdr:rowOff>124278</xdr:rowOff>
    </xdr:to>
    <xdr:sp macro="" textlink="">
      <xdr:nvSpPr>
        <xdr:cNvPr id="592" name="楕円 591"/>
        <xdr:cNvSpPr/>
      </xdr:nvSpPr>
      <xdr:spPr>
        <a:xfrm>
          <a:off x="14541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73478</xdr:rowOff>
    </xdr:from>
    <xdr:to>
      <xdr:col>81</xdr:col>
      <xdr:colOff>50800</xdr:colOff>
      <xdr:row>60</xdr:row>
      <xdr:rowOff>158387</xdr:rowOff>
    </xdr:to>
    <xdr:cxnSp macro="">
      <xdr:nvCxnSpPr>
        <xdr:cNvPr id="593" name="直線コネクタ 592"/>
        <xdr:cNvCxnSpPr/>
      </xdr:nvCxnSpPr>
      <xdr:spPr>
        <a:xfrm>
          <a:off x="14592300" y="103604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94" name="楕円 593"/>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104503</xdr:rowOff>
    </xdr:to>
    <xdr:cxnSp macro="">
      <xdr:nvCxnSpPr>
        <xdr:cNvPr id="595" name="直線コネクタ 594"/>
        <xdr:cNvCxnSpPr/>
      </xdr:nvCxnSpPr>
      <xdr:spPr>
        <a:xfrm flipV="1">
          <a:off x="13703300" y="10360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96"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97"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98"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599" name="n_1mainValue【保健センター・保健所】&#10;有形固定資産減価償却率"/>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140805</xdr:rowOff>
    </xdr:from>
    <xdr:ext cx="405111" cy="259045"/>
    <xdr:sp macro="" textlink="">
      <xdr:nvSpPr>
        <xdr:cNvPr id="600" name="n_2mainValue【保健センター・保健所】&#10;有形固定資産減価償却率"/>
        <xdr:cNvSpPr txBox="1"/>
      </xdr:nvSpPr>
      <xdr:spPr>
        <a:xfrm>
          <a:off x="14389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601" name="n_3mainValue【保健センター・保健所】&#10;有形固定資産減価償却率"/>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5" name="直線コネクタ 624"/>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7" name="直線コネクタ 62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8"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9" name="直線コネクタ 628"/>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0"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1" name="フローチャート: 判断 630"/>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3" name="フローチャート: 判断 632"/>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4" name="フローチャート: 判断 633"/>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40" name="楕円 639"/>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4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42" name="楕円 64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19050</xdr:rowOff>
    </xdr:to>
    <xdr:cxnSp macro="">
      <xdr:nvCxnSpPr>
        <xdr:cNvPr id="643" name="直線コネクタ 642"/>
        <xdr:cNvCxnSpPr/>
      </xdr:nvCxnSpPr>
      <xdr:spPr>
        <a:xfrm flipV="1">
          <a:off x="21323300" y="1081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44" name="楕円 64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45" name="直線コネクタ 644"/>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46" name="楕円 64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47" name="直線コネクタ 646"/>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9"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51"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52"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53"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9" name="直線コネクタ 67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1" name="直線コネクタ 68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3" name="直線コネクタ 68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84"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5" name="フローチャート: 判断 68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6" name="フローチャート: 判断 68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7" name="フローチャート: 判断 68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88" name="フローチャート: 判断 68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694" name="楕円 693"/>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695"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696" name="楕円 695"/>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82187</xdr:rowOff>
    </xdr:to>
    <xdr:cxnSp macro="">
      <xdr:nvCxnSpPr>
        <xdr:cNvPr id="697" name="直線コネクタ 696"/>
        <xdr:cNvCxnSpPr/>
      </xdr:nvCxnSpPr>
      <xdr:spPr>
        <a:xfrm flipV="1">
          <a:off x="15481300" y="144545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98" name="楕円 697"/>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84</xdr:row>
      <xdr:rowOff>82187</xdr:rowOff>
    </xdr:to>
    <xdr:cxnSp macro="">
      <xdr:nvCxnSpPr>
        <xdr:cNvPr id="699" name="直線コネクタ 698"/>
        <xdr:cNvCxnSpPr/>
      </xdr:nvCxnSpPr>
      <xdr:spPr>
        <a:xfrm>
          <a:off x="14592300" y="14343562"/>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99968</xdr:rowOff>
    </xdr:from>
    <xdr:to>
      <xdr:col>72</xdr:col>
      <xdr:colOff>38100</xdr:colOff>
      <xdr:row>84</xdr:row>
      <xdr:rowOff>30118</xdr:rowOff>
    </xdr:to>
    <xdr:sp macro="" textlink="">
      <xdr:nvSpPr>
        <xdr:cNvPr id="700" name="楕円 699"/>
        <xdr:cNvSpPr/>
      </xdr:nvSpPr>
      <xdr:spPr>
        <a:xfrm>
          <a:off x="13652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150768</xdr:rowOff>
    </xdr:to>
    <xdr:cxnSp macro="">
      <xdr:nvCxnSpPr>
        <xdr:cNvPr id="701" name="直線コネクタ 700"/>
        <xdr:cNvCxnSpPr/>
      </xdr:nvCxnSpPr>
      <xdr:spPr>
        <a:xfrm flipV="1">
          <a:off x="13703300" y="143435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2"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3"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4"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705" name="n_1mainValue【消防施設】&#10;有形固定資産減価償却率"/>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06" name="n_2main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21245</xdr:rowOff>
    </xdr:from>
    <xdr:ext cx="405111" cy="259045"/>
    <xdr:sp macro="" textlink="">
      <xdr:nvSpPr>
        <xdr:cNvPr id="707" name="n_3mainValue【消防施設】&#10;有形固定資産減価償却率"/>
        <xdr:cNvSpPr txBox="1"/>
      </xdr:nvSpPr>
      <xdr:spPr>
        <a:xfrm>
          <a:off x="13500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9" name="直線コネクタ 728"/>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1" name="直線コネクタ 73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2"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3" name="直線コネクタ 732"/>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34"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5" name="フローチャート: 判断 734"/>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6" name="フローチャート: 判断 735"/>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7" name="フローチャート: 判断 736"/>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8" name="フローチャート: 判断 73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19304</xdr:rowOff>
    </xdr:from>
    <xdr:to>
      <xdr:col>116</xdr:col>
      <xdr:colOff>114300</xdr:colOff>
      <xdr:row>82</xdr:row>
      <xdr:rowOff>120904</xdr:rowOff>
    </xdr:to>
    <xdr:sp macro="" textlink="">
      <xdr:nvSpPr>
        <xdr:cNvPr id="744" name="楕円 743"/>
        <xdr:cNvSpPr/>
      </xdr:nvSpPr>
      <xdr:spPr>
        <a:xfrm>
          <a:off x="22110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42181</xdr:rowOff>
    </xdr:from>
    <xdr:ext cx="469744" cy="259045"/>
    <xdr:sp macro="" textlink="">
      <xdr:nvSpPr>
        <xdr:cNvPr id="745" name="【消防施設】&#10;一人当たり面積該当値テキスト"/>
        <xdr:cNvSpPr txBox="1"/>
      </xdr:nvSpPr>
      <xdr:spPr>
        <a:xfrm>
          <a:off x="22199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28448</xdr:rowOff>
    </xdr:from>
    <xdr:to>
      <xdr:col>112</xdr:col>
      <xdr:colOff>38100</xdr:colOff>
      <xdr:row>82</xdr:row>
      <xdr:rowOff>130048</xdr:rowOff>
    </xdr:to>
    <xdr:sp macro="" textlink="">
      <xdr:nvSpPr>
        <xdr:cNvPr id="746" name="楕円 745"/>
        <xdr:cNvSpPr/>
      </xdr:nvSpPr>
      <xdr:spPr>
        <a:xfrm>
          <a:off x="21272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70104</xdr:rowOff>
    </xdr:from>
    <xdr:to>
      <xdr:col>116</xdr:col>
      <xdr:colOff>63500</xdr:colOff>
      <xdr:row>82</xdr:row>
      <xdr:rowOff>79248</xdr:rowOff>
    </xdr:to>
    <xdr:cxnSp macro="">
      <xdr:nvCxnSpPr>
        <xdr:cNvPr id="747" name="直線コネクタ 746"/>
        <xdr:cNvCxnSpPr/>
      </xdr:nvCxnSpPr>
      <xdr:spPr>
        <a:xfrm flipV="1">
          <a:off x="21323300" y="14129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48" name="楕円 747"/>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79248</xdr:rowOff>
    </xdr:from>
    <xdr:to>
      <xdr:col>111</xdr:col>
      <xdr:colOff>177800</xdr:colOff>
      <xdr:row>82</xdr:row>
      <xdr:rowOff>138685</xdr:rowOff>
    </xdr:to>
    <xdr:cxnSp macro="">
      <xdr:nvCxnSpPr>
        <xdr:cNvPr id="749" name="直線コネクタ 748"/>
        <xdr:cNvCxnSpPr/>
      </xdr:nvCxnSpPr>
      <xdr:spPr>
        <a:xfrm flipV="1">
          <a:off x="20434300" y="141381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50" name="楕円 749"/>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147828</xdr:rowOff>
    </xdr:to>
    <xdr:cxnSp macro="">
      <xdr:nvCxnSpPr>
        <xdr:cNvPr id="751" name="直線コネクタ 750"/>
        <xdr:cNvCxnSpPr/>
      </xdr:nvCxnSpPr>
      <xdr:spPr>
        <a:xfrm flipV="1">
          <a:off x="19545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2"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3"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5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146575</xdr:rowOff>
    </xdr:from>
    <xdr:ext cx="469744" cy="259045"/>
    <xdr:sp macro="" textlink="">
      <xdr:nvSpPr>
        <xdr:cNvPr id="755" name="n_1mainValue【消防施設】&#10;一人当たり面積"/>
        <xdr:cNvSpPr txBox="1"/>
      </xdr:nvSpPr>
      <xdr:spPr>
        <a:xfrm>
          <a:off x="21075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56"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57"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3" name="直線コネクタ 782"/>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8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5" name="直線コネクタ 78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6"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7" name="直線コネクタ 786"/>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88"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9" name="フローチャート: 判断 78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0" name="フローチャート: 判断 789"/>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1" name="フローチャート: 判断 790"/>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2" name="フローチャート: 判断 791"/>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798" name="楕円 797"/>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799"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170724</xdr:rowOff>
    </xdr:from>
    <xdr:to>
      <xdr:col>81</xdr:col>
      <xdr:colOff>101600</xdr:colOff>
      <xdr:row>103</xdr:row>
      <xdr:rowOff>100874</xdr:rowOff>
    </xdr:to>
    <xdr:sp macro="" textlink="">
      <xdr:nvSpPr>
        <xdr:cNvPr id="800" name="楕円 799"/>
        <xdr:cNvSpPr/>
      </xdr:nvSpPr>
      <xdr:spPr>
        <a:xfrm>
          <a:off x="15430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50074</xdr:rowOff>
    </xdr:from>
    <xdr:to>
      <xdr:col>85</xdr:col>
      <xdr:colOff>127000</xdr:colOff>
      <xdr:row>103</xdr:row>
      <xdr:rowOff>56606</xdr:rowOff>
    </xdr:to>
    <xdr:cxnSp macro="">
      <xdr:nvCxnSpPr>
        <xdr:cNvPr id="801" name="直線コネクタ 800"/>
        <xdr:cNvCxnSpPr/>
      </xdr:nvCxnSpPr>
      <xdr:spPr>
        <a:xfrm>
          <a:off x="15481300" y="1770942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802" name="楕円 801"/>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50074</xdr:rowOff>
    </xdr:to>
    <xdr:cxnSp macro="">
      <xdr:nvCxnSpPr>
        <xdr:cNvPr id="803" name="直線コネクタ 802"/>
        <xdr:cNvCxnSpPr/>
      </xdr:nvCxnSpPr>
      <xdr:spPr>
        <a:xfrm>
          <a:off x="14592300" y="176424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804" name="楕円 803"/>
        <xdr:cNvSpPr/>
      </xdr:nvSpPr>
      <xdr:spPr>
        <a:xfrm>
          <a:off x="13652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154577</xdr:rowOff>
    </xdr:to>
    <xdr:cxnSp macro="">
      <xdr:nvCxnSpPr>
        <xdr:cNvPr id="805" name="直線コネクタ 804"/>
        <xdr:cNvCxnSpPr/>
      </xdr:nvCxnSpPr>
      <xdr:spPr>
        <a:xfrm>
          <a:off x="13703300" y="1757879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0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0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08"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117401</xdr:rowOff>
    </xdr:from>
    <xdr:ext cx="405111" cy="259045"/>
    <xdr:sp macro="" textlink="">
      <xdr:nvSpPr>
        <xdr:cNvPr id="809" name="n_1mainValue【庁舎】&#10;有形固定資産減価償却率"/>
        <xdr:cNvSpPr txBox="1"/>
      </xdr:nvSpPr>
      <xdr:spPr>
        <a:xfrm>
          <a:off x="15266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810" name="n_2mainValue【庁舎】&#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811" name="n_3mainValue【庁舎】&#10;有形固定資産減価償却率"/>
        <xdr:cNvSpPr txBox="1"/>
      </xdr:nvSpPr>
      <xdr:spPr>
        <a:xfrm>
          <a:off x="13500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5" name="直線コネクタ 83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7" name="直線コネクタ 83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9" name="直線コネクタ 83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0"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1" name="フローチャート: 判断 84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2" name="フローチャート: 判断 84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3" name="フローチャート: 判断 842"/>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44" name="フローチャート: 判断 843"/>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50" name="楕円 849"/>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51"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852" name="楕円 851"/>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121920</xdr:rowOff>
    </xdr:to>
    <xdr:cxnSp macro="">
      <xdr:nvCxnSpPr>
        <xdr:cNvPr id="853" name="直線コネクタ 852"/>
        <xdr:cNvCxnSpPr/>
      </xdr:nvCxnSpPr>
      <xdr:spPr>
        <a:xfrm flipV="1">
          <a:off x="21323300" y="18120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80645</xdr:rowOff>
    </xdr:from>
    <xdr:to>
      <xdr:col>107</xdr:col>
      <xdr:colOff>101600</xdr:colOff>
      <xdr:row>106</xdr:row>
      <xdr:rowOff>10795</xdr:rowOff>
    </xdr:to>
    <xdr:sp macro="" textlink="">
      <xdr:nvSpPr>
        <xdr:cNvPr id="854" name="楕円 853"/>
        <xdr:cNvSpPr/>
      </xdr:nvSpPr>
      <xdr:spPr>
        <a:xfrm>
          <a:off x="2038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131445</xdr:rowOff>
    </xdr:to>
    <xdr:cxnSp macro="">
      <xdr:nvCxnSpPr>
        <xdr:cNvPr id="855" name="直線コネクタ 854"/>
        <xdr:cNvCxnSpPr/>
      </xdr:nvCxnSpPr>
      <xdr:spPr>
        <a:xfrm flipV="1">
          <a:off x="20434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56" name="楕円 855"/>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131445</xdr:rowOff>
    </xdr:from>
    <xdr:to>
      <xdr:col>107</xdr:col>
      <xdr:colOff>50800</xdr:colOff>
      <xdr:row>105</xdr:row>
      <xdr:rowOff>133350</xdr:rowOff>
    </xdr:to>
    <xdr:cxnSp macro="">
      <xdr:nvCxnSpPr>
        <xdr:cNvPr id="857" name="直線コネクタ 856"/>
        <xdr:cNvCxnSpPr/>
      </xdr:nvCxnSpPr>
      <xdr:spPr>
        <a:xfrm flipV="1">
          <a:off x="19545300" y="18133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58"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9"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0"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861" name="n_1main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1922</xdr:rowOff>
    </xdr:from>
    <xdr:ext cx="469744" cy="259045"/>
    <xdr:sp macro="" textlink="">
      <xdr:nvSpPr>
        <xdr:cNvPr id="862" name="n_2mainValue【庁舎】&#10;一人当たり面積"/>
        <xdr:cNvSpPr txBox="1"/>
      </xdr:nvSpPr>
      <xdr:spPr>
        <a:xfrm>
          <a:off x="2019942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63"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消防施設については、行政区とも連携をして、地元消防団の詰所等を計画的に建て替えを行っていることもあり、類似団体と比べても減価償却率が低く抑えられている。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32649507</v>
      </c>
      <c r="BO4" s="430"/>
      <c r="BP4" s="430"/>
      <c r="BQ4" s="430"/>
      <c r="BR4" s="430"/>
      <c r="BS4" s="430"/>
      <c r="BT4" s="430"/>
      <c r="BU4" s="431"/>
      <c r="BV4" s="429">
        <v>32184108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8.4</v>
      </c>
      <c r="CU4" s="436"/>
      <c r="CV4" s="436"/>
      <c r="CW4" s="436"/>
      <c r="CX4" s="436"/>
      <c r="CY4" s="436"/>
      <c r="CZ4" s="436"/>
      <c r="DA4" s="437"/>
      <c r="DB4" s="435">
        <v>8.6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30649857</v>
      </c>
      <c r="BO5" s="467"/>
      <c r="BP5" s="467"/>
      <c r="BQ5" s="467"/>
      <c r="BR5" s="467"/>
      <c r="BS5" s="467"/>
      <c r="BT5" s="467"/>
      <c r="BU5" s="468"/>
      <c r="BV5" s="466">
        <v>30254122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1999650</v>
      </c>
      <c r="BO6" s="467"/>
      <c r="BP6" s="467"/>
      <c r="BQ6" s="467"/>
      <c r="BR6" s="467"/>
      <c r="BS6" s="467"/>
      <c r="BT6" s="467"/>
      <c r="BU6" s="468"/>
      <c r="BV6" s="466">
        <v>1929986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94.1</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377092</v>
      </c>
      <c r="BO7" s="467"/>
      <c r="BP7" s="467"/>
      <c r="BQ7" s="467"/>
      <c r="BR7" s="467"/>
      <c r="BS7" s="467"/>
      <c r="BT7" s="467"/>
      <c r="BU7" s="468"/>
      <c r="BV7" s="466">
        <v>230654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19334412</v>
      </c>
      <c r="CU7" s="467"/>
      <c r="CV7" s="467"/>
      <c r="CW7" s="467"/>
      <c r="CX7" s="467"/>
      <c r="CY7" s="467"/>
      <c r="CZ7" s="467"/>
      <c r="DA7" s="468"/>
      <c r="DB7" s="466">
        <v>19646290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1622558</v>
      </c>
      <c r="BO8" s="467"/>
      <c r="BP8" s="467"/>
      <c r="BQ8" s="467"/>
      <c r="BR8" s="467"/>
      <c r="BS8" s="467"/>
      <c r="BT8" s="467"/>
      <c r="BU8" s="468"/>
      <c r="BV8" s="466">
        <v>1699332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0.52</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69559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105</v>
      </c>
      <c r="AV9" s="499"/>
      <c r="AW9" s="499"/>
      <c r="AX9" s="499"/>
      <c r="AY9" s="500" t="s">
        <v>116</v>
      </c>
      <c r="AZ9" s="501"/>
      <c r="BA9" s="501"/>
      <c r="BB9" s="501"/>
      <c r="BC9" s="501"/>
      <c r="BD9" s="501"/>
      <c r="BE9" s="501"/>
      <c r="BF9" s="501"/>
      <c r="BG9" s="501"/>
      <c r="BH9" s="501"/>
      <c r="BI9" s="501"/>
      <c r="BJ9" s="501"/>
      <c r="BK9" s="501"/>
      <c r="BL9" s="501"/>
      <c r="BM9" s="502"/>
      <c r="BN9" s="466">
        <v>-76774</v>
      </c>
      <c r="BO9" s="467"/>
      <c r="BP9" s="467"/>
      <c r="BQ9" s="467"/>
      <c r="BR9" s="467"/>
      <c r="BS9" s="467"/>
      <c r="BT9" s="467"/>
      <c r="BU9" s="468"/>
      <c r="BV9" s="466">
        <v>144865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18.899999999999999</v>
      </c>
      <c r="CU9" s="464"/>
      <c r="CV9" s="464"/>
      <c r="CW9" s="464"/>
      <c r="CX9" s="464"/>
      <c r="CY9" s="464"/>
      <c r="CZ9" s="464"/>
      <c r="DA9" s="465"/>
      <c r="DB9" s="463">
        <v>19.2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70529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3444</v>
      </c>
      <c r="BO10" s="467"/>
      <c r="BP10" s="467"/>
      <c r="BQ10" s="467"/>
      <c r="BR10" s="467"/>
      <c r="BS10" s="467"/>
      <c r="BT10" s="467"/>
      <c r="BU10" s="468"/>
      <c r="BV10" s="466">
        <v>1975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69692</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68664</v>
      </c>
      <c r="S13" s="548"/>
      <c r="T13" s="548"/>
      <c r="U13" s="548"/>
      <c r="V13" s="549"/>
      <c r="W13" s="482" t="s">
        <v>139</v>
      </c>
      <c r="X13" s="483"/>
      <c r="Y13" s="483"/>
      <c r="Z13" s="483"/>
      <c r="AA13" s="483"/>
      <c r="AB13" s="473"/>
      <c r="AC13" s="517">
        <v>6172</v>
      </c>
      <c r="AD13" s="518"/>
      <c r="AE13" s="518"/>
      <c r="AF13" s="518"/>
      <c r="AG13" s="557"/>
      <c r="AH13" s="517">
        <v>5855</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-73330</v>
      </c>
      <c r="BO13" s="467"/>
      <c r="BP13" s="467"/>
      <c r="BQ13" s="467"/>
      <c r="BR13" s="467"/>
      <c r="BS13" s="467"/>
      <c r="BT13" s="467"/>
      <c r="BU13" s="468"/>
      <c r="BV13" s="466">
        <v>146840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12.9</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70069</v>
      </c>
      <c r="S14" s="548"/>
      <c r="T14" s="548"/>
      <c r="U14" s="548"/>
      <c r="V14" s="549"/>
      <c r="W14" s="456"/>
      <c r="X14" s="457"/>
      <c r="Y14" s="457"/>
      <c r="Z14" s="457"/>
      <c r="AA14" s="457"/>
      <c r="AB14" s="446"/>
      <c r="AC14" s="550">
        <v>17.7</v>
      </c>
      <c r="AD14" s="551"/>
      <c r="AE14" s="551"/>
      <c r="AF14" s="551"/>
      <c r="AG14" s="552"/>
      <c r="AH14" s="550">
        <v>17.2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47.4</v>
      </c>
      <c r="CU14" s="562"/>
      <c r="CV14" s="562"/>
      <c r="CW14" s="562"/>
      <c r="CX14" s="562"/>
      <c r="CY14" s="562"/>
      <c r="CZ14" s="562"/>
      <c r="DA14" s="563"/>
      <c r="DB14" s="561">
        <v>67.2</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69055</v>
      </c>
      <c r="S15" s="548"/>
      <c r="T15" s="548"/>
      <c r="U15" s="548"/>
      <c r="V15" s="549"/>
      <c r="W15" s="482" t="s">
        <v>146</v>
      </c>
      <c r="X15" s="483"/>
      <c r="Y15" s="483"/>
      <c r="Z15" s="483"/>
      <c r="AA15" s="483"/>
      <c r="AB15" s="473"/>
      <c r="AC15" s="517">
        <v>7489</v>
      </c>
      <c r="AD15" s="518"/>
      <c r="AE15" s="518"/>
      <c r="AF15" s="518"/>
      <c r="AG15" s="557"/>
      <c r="AH15" s="517">
        <v>7517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7978296</v>
      </c>
      <c r="BO15" s="430"/>
      <c r="BP15" s="430"/>
      <c r="BQ15" s="430"/>
      <c r="BR15" s="430"/>
      <c r="BS15" s="430"/>
      <c r="BT15" s="430"/>
      <c r="BU15" s="431"/>
      <c r="BV15" s="429">
        <v>7901134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21.4</v>
      </c>
      <c r="AD16" s="551"/>
      <c r="AE16" s="551"/>
      <c r="AF16" s="551"/>
      <c r="AG16" s="552"/>
      <c r="AH16" s="550">
        <v>22.1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15476581</v>
      </c>
      <c r="BO16" s="467"/>
      <c r="BP16" s="467"/>
      <c r="BQ16" s="467"/>
      <c r="BR16" s="467"/>
      <c r="BS16" s="467"/>
      <c r="BT16" s="467"/>
      <c r="BU16" s="468"/>
      <c r="BV16" s="466">
        <v>15353380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21256</v>
      </c>
      <c r="AD17" s="518"/>
      <c r="AE17" s="518"/>
      <c r="AF17" s="518"/>
      <c r="AG17" s="557"/>
      <c r="AH17" s="517">
        <v>20716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10135321</v>
      </c>
      <c r="BO17" s="467"/>
      <c r="BP17" s="467"/>
      <c r="BQ17" s="467"/>
      <c r="BR17" s="467"/>
      <c r="BS17" s="467"/>
      <c r="BT17" s="467"/>
      <c r="BU17" s="468"/>
      <c r="BV17" s="466">
        <v>10034568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201.92</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60.8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17611390</v>
      </c>
      <c r="BO18" s="467"/>
      <c r="BP18" s="467"/>
      <c r="BQ18" s="467"/>
      <c r="BR18" s="467"/>
      <c r="BS18" s="467"/>
      <c r="BT18" s="467"/>
      <c r="BU18" s="468"/>
      <c r="BV18" s="466">
        <v>17791255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344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22517252</v>
      </c>
      <c r="BO19" s="467"/>
      <c r="BP19" s="467"/>
      <c r="BQ19" s="467"/>
      <c r="BR19" s="467"/>
      <c r="BS19" s="467"/>
      <c r="BT19" s="467"/>
      <c r="BU19" s="468"/>
      <c r="BV19" s="466">
        <v>22734796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26268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42773189</v>
      </c>
      <c r="BO23" s="467"/>
      <c r="BP23" s="467"/>
      <c r="BQ23" s="467"/>
      <c r="BR23" s="467"/>
      <c r="BS23" s="467"/>
      <c r="BT23" s="467"/>
      <c r="BU23" s="468"/>
      <c r="BV23" s="466">
        <v>42953263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8400</v>
      </c>
      <c r="R24" s="518"/>
      <c r="S24" s="518"/>
      <c r="T24" s="518"/>
      <c r="U24" s="518"/>
      <c r="V24" s="557"/>
      <c r="W24" s="616"/>
      <c r="X24" s="604"/>
      <c r="Y24" s="605"/>
      <c r="Z24" s="516" t="s">
        <v>170</v>
      </c>
      <c r="AA24" s="496"/>
      <c r="AB24" s="496"/>
      <c r="AC24" s="496"/>
      <c r="AD24" s="496"/>
      <c r="AE24" s="496"/>
      <c r="AF24" s="496"/>
      <c r="AG24" s="497"/>
      <c r="AH24" s="517">
        <v>519</v>
      </c>
      <c r="AI24" s="518"/>
      <c r="AJ24" s="518"/>
      <c r="AK24" s="518"/>
      <c r="AL24" s="557"/>
      <c r="AM24" s="517">
        <v>1638483</v>
      </c>
      <c r="AN24" s="518"/>
      <c r="AO24" s="518"/>
      <c r="AP24" s="518"/>
      <c r="AQ24" s="518"/>
      <c r="AR24" s="557"/>
      <c r="AS24" s="517">
        <v>3157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20848857</v>
      </c>
      <c r="BO24" s="467"/>
      <c r="BP24" s="467"/>
      <c r="BQ24" s="467"/>
      <c r="BR24" s="467"/>
      <c r="BS24" s="467"/>
      <c r="BT24" s="467"/>
      <c r="BU24" s="468"/>
      <c r="BV24" s="466">
        <v>21783831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6500</v>
      </c>
      <c r="R25" s="518"/>
      <c r="S25" s="518"/>
      <c r="T25" s="518"/>
      <c r="U25" s="518"/>
      <c r="V25" s="557"/>
      <c r="W25" s="616"/>
      <c r="X25" s="604"/>
      <c r="Y25" s="605"/>
      <c r="Z25" s="516" t="s">
        <v>173</v>
      </c>
      <c r="AA25" s="496"/>
      <c r="AB25" s="496"/>
      <c r="AC25" s="496"/>
      <c r="AD25" s="496"/>
      <c r="AE25" s="496"/>
      <c r="AF25" s="496"/>
      <c r="AG25" s="497"/>
      <c r="AH25" s="517">
        <v>89</v>
      </c>
      <c r="AI25" s="518"/>
      <c r="AJ25" s="518"/>
      <c r="AK25" s="518"/>
      <c r="AL25" s="557"/>
      <c r="AM25" s="517">
        <v>275722</v>
      </c>
      <c r="AN25" s="518"/>
      <c r="AO25" s="518"/>
      <c r="AP25" s="518"/>
      <c r="AQ25" s="518"/>
      <c r="AR25" s="557"/>
      <c r="AS25" s="517">
        <v>3098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876325</v>
      </c>
      <c r="BO25" s="430"/>
      <c r="BP25" s="430"/>
      <c r="BQ25" s="430"/>
      <c r="BR25" s="430"/>
      <c r="BS25" s="430"/>
      <c r="BT25" s="430"/>
      <c r="BU25" s="431"/>
      <c r="BV25" s="429">
        <v>948413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5900</v>
      </c>
      <c r="R26" s="518"/>
      <c r="S26" s="518"/>
      <c r="T26" s="518"/>
      <c r="U26" s="518"/>
      <c r="V26" s="557"/>
      <c r="W26" s="616"/>
      <c r="X26" s="604"/>
      <c r="Y26" s="605"/>
      <c r="Z26" s="516" t="s">
        <v>176</v>
      </c>
      <c r="AA26" s="626"/>
      <c r="AB26" s="626"/>
      <c r="AC26" s="626"/>
      <c r="AD26" s="626"/>
      <c r="AE26" s="626"/>
      <c r="AF26" s="626"/>
      <c r="AG26" s="627"/>
      <c r="AH26" s="517">
        <v>20</v>
      </c>
      <c r="AI26" s="518"/>
      <c r="AJ26" s="518"/>
      <c r="AK26" s="518"/>
      <c r="AL26" s="557"/>
      <c r="AM26" s="517">
        <v>56200</v>
      </c>
      <c r="AN26" s="518"/>
      <c r="AO26" s="518"/>
      <c r="AP26" s="518"/>
      <c r="AQ26" s="518"/>
      <c r="AR26" s="557"/>
      <c r="AS26" s="517">
        <v>2810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4000</v>
      </c>
      <c r="R27" s="518"/>
      <c r="S27" s="518"/>
      <c r="T27" s="518"/>
      <c r="U27" s="518"/>
      <c r="V27" s="557"/>
      <c r="W27" s="616"/>
      <c r="X27" s="604"/>
      <c r="Y27" s="605"/>
      <c r="Z27" s="516" t="s">
        <v>180</v>
      </c>
      <c r="AA27" s="496"/>
      <c r="AB27" s="496"/>
      <c r="AC27" s="496"/>
      <c r="AD27" s="496"/>
      <c r="AE27" s="496"/>
      <c r="AF27" s="496"/>
      <c r="AG27" s="497"/>
      <c r="AH27" s="517">
        <v>4</v>
      </c>
      <c r="AI27" s="518"/>
      <c r="AJ27" s="518"/>
      <c r="AK27" s="518"/>
      <c r="AL27" s="557"/>
      <c r="AM27" s="517">
        <v>15656</v>
      </c>
      <c r="AN27" s="518"/>
      <c r="AO27" s="518"/>
      <c r="AP27" s="518"/>
      <c r="AQ27" s="518"/>
      <c r="AR27" s="557"/>
      <c r="AS27" s="517">
        <v>3914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941644</v>
      </c>
      <c r="BO27" s="640"/>
      <c r="BP27" s="640"/>
      <c r="BQ27" s="640"/>
      <c r="BR27" s="640"/>
      <c r="BS27" s="640"/>
      <c r="BT27" s="640"/>
      <c r="BU27" s="641"/>
      <c r="BV27" s="639">
        <v>941644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3700</v>
      </c>
      <c r="R28" s="518"/>
      <c r="S28" s="518"/>
      <c r="T28" s="518"/>
      <c r="U28" s="518"/>
      <c r="V28" s="557"/>
      <c r="W28" s="616"/>
      <c r="X28" s="604"/>
      <c r="Y28" s="605"/>
      <c r="Z28" s="516" t="s">
        <v>183</v>
      </c>
      <c r="AA28" s="496"/>
      <c r="AB28" s="496"/>
      <c r="AC28" s="496"/>
      <c r="AD28" s="496"/>
      <c r="AE28" s="496"/>
      <c r="AF28" s="496"/>
      <c r="AG28" s="497"/>
      <c r="AH28" s="517" t="s">
        <v>178</v>
      </c>
      <c r="AI28" s="518"/>
      <c r="AJ28" s="518"/>
      <c r="AK28" s="518"/>
      <c r="AL28" s="557"/>
      <c r="AM28" s="517" t="s">
        <v>184</v>
      </c>
      <c r="AN28" s="518"/>
      <c r="AO28" s="518"/>
      <c r="AP28" s="518"/>
      <c r="AQ28" s="518"/>
      <c r="AR28" s="557"/>
      <c r="AS28" s="517" t="s">
        <v>184</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3944543</v>
      </c>
      <c r="BO28" s="430"/>
      <c r="BP28" s="430"/>
      <c r="BQ28" s="430"/>
      <c r="BR28" s="430"/>
      <c r="BS28" s="430"/>
      <c r="BT28" s="430"/>
      <c r="BU28" s="431"/>
      <c r="BV28" s="429">
        <v>3941099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19</v>
      </c>
      <c r="M29" s="518"/>
      <c r="N29" s="518"/>
      <c r="O29" s="518"/>
      <c r="P29" s="557"/>
      <c r="Q29" s="517">
        <v>3600</v>
      </c>
      <c r="R29" s="518"/>
      <c r="S29" s="518"/>
      <c r="T29" s="518"/>
      <c r="U29" s="518"/>
      <c r="V29" s="557"/>
      <c r="W29" s="617"/>
      <c r="X29" s="618"/>
      <c r="Y29" s="619"/>
      <c r="Z29" s="516" t="s">
        <v>187</v>
      </c>
      <c r="AA29" s="496"/>
      <c r="AB29" s="496"/>
      <c r="AC29" s="496"/>
      <c r="AD29" s="496"/>
      <c r="AE29" s="496"/>
      <c r="AF29" s="496"/>
      <c r="AG29" s="497"/>
      <c r="AH29" s="517">
        <v>523</v>
      </c>
      <c r="AI29" s="518"/>
      <c r="AJ29" s="518"/>
      <c r="AK29" s="518"/>
      <c r="AL29" s="557"/>
      <c r="AM29" s="517">
        <v>1654139</v>
      </c>
      <c r="AN29" s="518"/>
      <c r="AO29" s="518"/>
      <c r="AP29" s="518"/>
      <c r="AQ29" s="518"/>
      <c r="AR29" s="557"/>
      <c r="AS29" s="517">
        <v>3163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1791406</v>
      </c>
      <c r="BO29" s="467"/>
      <c r="BP29" s="467"/>
      <c r="BQ29" s="467"/>
      <c r="BR29" s="467"/>
      <c r="BS29" s="467"/>
      <c r="BT29" s="467"/>
      <c r="BU29" s="468"/>
      <c r="BV29" s="466">
        <v>1790616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11536169</v>
      </c>
      <c r="BO30" s="640"/>
      <c r="BP30" s="640"/>
      <c r="BQ30" s="640"/>
      <c r="BR30" s="640"/>
      <c r="BS30" s="640"/>
      <c r="BT30" s="640"/>
      <c r="BU30" s="641"/>
      <c r="BV30" s="639">
        <v>10753070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196</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東八代広域行政事務組合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公益財団法人　ふえふき文化・スポーツ振興財団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笛吹市境川観光交流センター特別会計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春日居地区温泉給湯事業会計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東山梨行政事務組合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釈迦堂遺跡博物館組合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甲府・峡東ごみ処理施設事務組合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峡東地域広域水道企業団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山梨県市町村総合事務組合
（普通会計）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山梨県市町村総合事務組合
（電子化事業及び会館管理・研修事業特別会計）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山梨県市町村総合事務組合
（一般廃棄物最終処分場事業特別会計）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山梨県市町村総合事務組合（入札参加資格審査事業費特別会計）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山梨県市町村総合事務組合
（交通災害共済事業特別会計）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L0sg+f2AfugRvt4NNbPFBeAyAWCWaNY7SIs/bq4C7vJr/RJjcdcbggQXTZ7jYnIFrXL4UeeqaxnYUNnu15aMg==" saltValue="Q8OB0AZqPCkvxFknvVUg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227</v>
      </c>
      <c r="C5" s="666"/>
      <c r="D5" s="666"/>
      <c r="E5" s="666"/>
      <c r="F5" s="666"/>
      <c r="G5" s="666"/>
      <c r="H5" s="666"/>
      <c r="I5" s="666"/>
      <c r="J5" s="666"/>
      <c r="K5" s="666"/>
      <c r="L5" s="666"/>
      <c r="M5" s="666"/>
      <c r="N5" s="666"/>
      <c r="O5" s="666"/>
      <c r="P5" s="666"/>
      <c r="Q5" s="667"/>
      <c r="R5" s="668">
        <v>8634313</v>
      </c>
      <c r="S5" s="669"/>
      <c r="T5" s="669"/>
      <c r="U5" s="669"/>
      <c r="V5" s="669"/>
      <c r="W5" s="669"/>
      <c r="X5" s="669"/>
      <c r="Y5" s="670"/>
      <c r="Z5" s="671">
        <v>26.4</v>
      </c>
      <c r="AA5" s="671"/>
      <c r="AB5" s="671"/>
      <c r="AC5" s="671"/>
      <c r="AD5" s="672">
        <v>8634092</v>
      </c>
      <c r="AE5" s="672"/>
      <c r="AF5" s="672"/>
      <c r="AG5" s="672"/>
      <c r="AH5" s="672"/>
      <c r="AI5" s="672"/>
      <c r="AJ5" s="672"/>
      <c r="AK5" s="672"/>
      <c r="AL5" s="673">
        <v>46.1</v>
      </c>
      <c r="AM5" s="674"/>
      <c r="AN5" s="674"/>
      <c r="AO5" s="675"/>
      <c r="AP5" s="665" t="s">
        <v>228</v>
      </c>
      <c r="AQ5" s="666"/>
      <c r="AR5" s="666"/>
      <c r="AS5" s="666"/>
      <c r="AT5" s="666"/>
      <c r="AU5" s="666"/>
      <c r="AV5" s="666"/>
      <c r="AW5" s="666"/>
      <c r="AX5" s="666"/>
      <c r="AY5" s="666"/>
      <c r="AZ5" s="666"/>
      <c r="BA5" s="666"/>
      <c r="BB5" s="666"/>
      <c r="BC5" s="666"/>
      <c r="BD5" s="666"/>
      <c r="BE5" s="666"/>
      <c r="BF5" s="667"/>
      <c r="BG5" s="679">
        <v>8506430</v>
      </c>
      <c r="BH5" s="680"/>
      <c r="BI5" s="680"/>
      <c r="BJ5" s="680"/>
      <c r="BK5" s="680"/>
      <c r="BL5" s="680"/>
      <c r="BM5" s="680"/>
      <c r="BN5" s="681"/>
      <c r="BO5" s="682">
        <v>98.5</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257797</v>
      </c>
      <c r="S6" s="680"/>
      <c r="T6" s="680"/>
      <c r="U6" s="680"/>
      <c r="V6" s="680"/>
      <c r="W6" s="680"/>
      <c r="X6" s="680"/>
      <c r="Y6" s="681"/>
      <c r="Z6" s="682">
        <v>0.8</v>
      </c>
      <c r="AA6" s="682"/>
      <c r="AB6" s="682"/>
      <c r="AC6" s="682"/>
      <c r="AD6" s="683">
        <v>257797</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8506430</v>
      </c>
      <c r="BH6" s="680"/>
      <c r="BI6" s="680"/>
      <c r="BJ6" s="680"/>
      <c r="BK6" s="680"/>
      <c r="BL6" s="680"/>
      <c r="BM6" s="680"/>
      <c r="BN6" s="681"/>
      <c r="BO6" s="682">
        <v>98.5</v>
      </c>
      <c r="BP6" s="682"/>
      <c r="BQ6" s="682"/>
      <c r="BR6" s="682"/>
      <c r="BS6" s="683" t="s">
        <v>130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226579</v>
      </c>
      <c r="CS6" s="680"/>
      <c r="CT6" s="680"/>
      <c r="CU6" s="680"/>
      <c r="CV6" s="680"/>
      <c r="CW6" s="680"/>
      <c r="CX6" s="680"/>
      <c r="CY6" s="681"/>
      <c r="CZ6" s="673">
        <v>0.7</v>
      </c>
      <c r="DA6" s="674"/>
      <c r="DB6" s="674"/>
      <c r="DC6" s="693"/>
      <c r="DD6" s="688" t="s">
        <v>130</v>
      </c>
      <c r="DE6" s="680"/>
      <c r="DF6" s="680"/>
      <c r="DG6" s="680"/>
      <c r="DH6" s="680"/>
      <c r="DI6" s="680"/>
      <c r="DJ6" s="680"/>
      <c r="DK6" s="680"/>
      <c r="DL6" s="680"/>
      <c r="DM6" s="680"/>
      <c r="DN6" s="680"/>
      <c r="DO6" s="680"/>
      <c r="DP6" s="681"/>
      <c r="DQ6" s="688">
        <v>226579</v>
      </c>
      <c r="DR6" s="680"/>
      <c r="DS6" s="680"/>
      <c r="DT6" s="680"/>
      <c r="DU6" s="680"/>
      <c r="DV6" s="680"/>
      <c r="DW6" s="680"/>
      <c r="DX6" s="680"/>
      <c r="DY6" s="680"/>
      <c r="DZ6" s="680"/>
      <c r="EA6" s="680"/>
      <c r="EB6" s="680"/>
      <c r="EC6" s="689"/>
    </row>
    <row r="7" spans="2:143" ht="11.25" customHeight="1" x14ac:dyDescent="0.2">
      <c r="B7" s="676" t="s">
        <v>236</v>
      </c>
      <c r="C7" s="677"/>
      <c r="D7" s="677"/>
      <c r="E7" s="677"/>
      <c r="F7" s="677"/>
      <c r="G7" s="677"/>
      <c r="H7" s="677"/>
      <c r="I7" s="677"/>
      <c r="J7" s="677"/>
      <c r="K7" s="677"/>
      <c r="L7" s="677"/>
      <c r="M7" s="677"/>
      <c r="N7" s="677"/>
      <c r="O7" s="677"/>
      <c r="P7" s="677"/>
      <c r="Q7" s="678"/>
      <c r="R7" s="679">
        <v>12867</v>
      </c>
      <c r="S7" s="680"/>
      <c r="T7" s="680"/>
      <c r="U7" s="680"/>
      <c r="V7" s="680"/>
      <c r="W7" s="680"/>
      <c r="X7" s="680"/>
      <c r="Y7" s="681"/>
      <c r="Z7" s="682">
        <v>0</v>
      </c>
      <c r="AA7" s="682"/>
      <c r="AB7" s="682"/>
      <c r="AC7" s="682"/>
      <c r="AD7" s="683">
        <v>12867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3671101</v>
      </c>
      <c r="BH7" s="680"/>
      <c r="BI7" s="680"/>
      <c r="BJ7" s="680"/>
      <c r="BK7" s="680"/>
      <c r="BL7" s="680"/>
      <c r="BM7" s="680"/>
      <c r="BN7" s="681"/>
      <c r="BO7" s="682">
        <v>42.5</v>
      </c>
      <c r="BP7" s="682"/>
      <c r="BQ7" s="682"/>
      <c r="BR7" s="682"/>
      <c r="BS7" s="683" t="s">
        <v>130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4199930</v>
      </c>
      <c r="CS7" s="680"/>
      <c r="CT7" s="680"/>
      <c r="CU7" s="680"/>
      <c r="CV7" s="680"/>
      <c r="CW7" s="680"/>
      <c r="CX7" s="680"/>
      <c r="CY7" s="681"/>
      <c r="CZ7" s="682">
        <v>13.7</v>
      </c>
      <c r="DA7" s="682"/>
      <c r="DB7" s="682"/>
      <c r="DC7" s="682"/>
      <c r="DD7" s="688">
        <v>307350</v>
      </c>
      <c r="DE7" s="680"/>
      <c r="DF7" s="680"/>
      <c r="DG7" s="680"/>
      <c r="DH7" s="680"/>
      <c r="DI7" s="680"/>
      <c r="DJ7" s="680"/>
      <c r="DK7" s="680"/>
      <c r="DL7" s="680"/>
      <c r="DM7" s="680"/>
      <c r="DN7" s="680"/>
      <c r="DO7" s="680"/>
      <c r="DP7" s="681"/>
      <c r="DQ7" s="688">
        <v>3331150</v>
      </c>
      <c r="DR7" s="680"/>
      <c r="DS7" s="680"/>
      <c r="DT7" s="680"/>
      <c r="DU7" s="680"/>
      <c r="DV7" s="680"/>
      <c r="DW7" s="680"/>
      <c r="DX7" s="680"/>
      <c r="DY7" s="680"/>
      <c r="DZ7" s="680"/>
      <c r="EA7" s="680"/>
      <c r="EB7" s="680"/>
      <c r="EC7" s="689"/>
    </row>
    <row r="8" spans="2:143" ht="11.25" customHeight="1" x14ac:dyDescent="0.2">
      <c r="B8" s="676" t="s">
        <v>239</v>
      </c>
      <c r="C8" s="677"/>
      <c r="D8" s="677"/>
      <c r="E8" s="677"/>
      <c r="F8" s="677"/>
      <c r="G8" s="677"/>
      <c r="H8" s="677"/>
      <c r="I8" s="677"/>
      <c r="J8" s="677"/>
      <c r="K8" s="677"/>
      <c r="L8" s="677"/>
      <c r="M8" s="677"/>
      <c r="N8" s="677"/>
      <c r="O8" s="677"/>
      <c r="P8" s="677"/>
      <c r="Q8" s="678"/>
      <c r="R8" s="679">
        <v>27089</v>
      </c>
      <c r="S8" s="680"/>
      <c r="T8" s="680"/>
      <c r="U8" s="680"/>
      <c r="V8" s="680"/>
      <c r="W8" s="680"/>
      <c r="X8" s="680"/>
      <c r="Y8" s="681"/>
      <c r="Z8" s="682">
        <v>0.1</v>
      </c>
      <c r="AA8" s="682"/>
      <c r="AB8" s="682"/>
      <c r="AC8" s="682"/>
      <c r="AD8" s="683">
        <v>27089</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125683</v>
      </c>
      <c r="BH8" s="680"/>
      <c r="BI8" s="680"/>
      <c r="BJ8" s="680"/>
      <c r="BK8" s="680"/>
      <c r="BL8" s="680"/>
      <c r="BM8" s="680"/>
      <c r="BN8" s="681"/>
      <c r="BO8" s="682">
        <v>1.5</v>
      </c>
      <c r="BP8" s="682"/>
      <c r="BQ8" s="682"/>
      <c r="BR8" s="682"/>
      <c r="BS8" s="688" t="s">
        <v>229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10625220</v>
      </c>
      <c r="CS8" s="680"/>
      <c r="CT8" s="680"/>
      <c r="CU8" s="680"/>
      <c r="CV8" s="680"/>
      <c r="CW8" s="680"/>
      <c r="CX8" s="680"/>
      <c r="CY8" s="681"/>
      <c r="CZ8" s="682">
        <v>34.700000000000003</v>
      </c>
      <c r="DA8" s="682"/>
      <c r="DB8" s="682"/>
      <c r="DC8" s="682"/>
      <c r="DD8" s="688">
        <v>15174</v>
      </c>
      <c r="DE8" s="680"/>
      <c r="DF8" s="680"/>
      <c r="DG8" s="680"/>
      <c r="DH8" s="680"/>
      <c r="DI8" s="680"/>
      <c r="DJ8" s="680"/>
      <c r="DK8" s="680"/>
      <c r="DL8" s="680"/>
      <c r="DM8" s="680"/>
      <c r="DN8" s="680"/>
      <c r="DO8" s="680"/>
      <c r="DP8" s="681"/>
      <c r="DQ8" s="688">
        <v>5552963</v>
      </c>
      <c r="DR8" s="680"/>
      <c r="DS8" s="680"/>
      <c r="DT8" s="680"/>
      <c r="DU8" s="680"/>
      <c r="DV8" s="680"/>
      <c r="DW8" s="680"/>
      <c r="DX8" s="680"/>
      <c r="DY8" s="680"/>
      <c r="DZ8" s="680"/>
      <c r="EA8" s="680"/>
      <c r="EB8" s="680"/>
      <c r="EC8" s="689"/>
    </row>
    <row r="9" spans="2:143" ht="11.25" customHeight="1" x14ac:dyDescent="0.2">
      <c r="B9" s="676" t="s">
        <v>242</v>
      </c>
      <c r="C9" s="677"/>
      <c r="D9" s="677"/>
      <c r="E9" s="677"/>
      <c r="F9" s="677"/>
      <c r="G9" s="677"/>
      <c r="H9" s="677"/>
      <c r="I9" s="677"/>
      <c r="J9" s="677"/>
      <c r="K9" s="677"/>
      <c r="L9" s="677"/>
      <c r="M9" s="677"/>
      <c r="N9" s="677"/>
      <c r="O9" s="677"/>
      <c r="P9" s="677"/>
      <c r="Q9" s="678"/>
      <c r="R9" s="679">
        <v>22773</v>
      </c>
      <c r="S9" s="680"/>
      <c r="T9" s="680"/>
      <c r="U9" s="680"/>
      <c r="V9" s="680"/>
      <c r="W9" s="680"/>
      <c r="X9" s="680"/>
      <c r="Y9" s="681"/>
      <c r="Z9" s="682">
        <v>0.1</v>
      </c>
      <c r="AA9" s="682"/>
      <c r="AB9" s="682"/>
      <c r="AC9" s="682"/>
      <c r="AD9" s="683">
        <v>22773</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3034361</v>
      </c>
      <c r="BH9" s="680"/>
      <c r="BI9" s="680"/>
      <c r="BJ9" s="680"/>
      <c r="BK9" s="680"/>
      <c r="BL9" s="680"/>
      <c r="BM9" s="680"/>
      <c r="BN9" s="681"/>
      <c r="BO9" s="682">
        <v>35.1</v>
      </c>
      <c r="BP9" s="682"/>
      <c r="BQ9" s="682"/>
      <c r="BR9" s="682"/>
      <c r="BS9" s="688" t="s">
        <v>130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1569389</v>
      </c>
      <c r="CS9" s="680"/>
      <c r="CT9" s="680"/>
      <c r="CU9" s="680"/>
      <c r="CV9" s="680"/>
      <c r="CW9" s="680"/>
      <c r="CX9" s="680"/>
      <c r="CY9" s="681"/>
      <c r="CZ9" s="682">
        <v>5.0999999999999996</v>
      </c>
      <c r="DA9" s="682"/>
      <c r="DB9" s="682"/>
      <c r="DC9" s="682"/>
      <c r="DD9" s="688">
        <v>11663</v>
      </c>
      <c r="DE9" s="680"/>
      <c r="DF9" s="680"/>
      <c r="DG9" s="680"/>
      <c r="DH9" s="680"/>
      <c r="DI9" s="680"/>
      <c r="DJ9" s="680"/>
      <c r="DK9" s="680"/>
      <c r="DL9" s="680"/>
      <c r="DM9" s="680"/>
      <c r="DN9" s="680"/>
      <c r="DO9" s="680"/>
      <c r="DP9" s="681"/>
      <c r="DQ9" s="688">
        <v>1355800</v>
      </c>
      <c r="DR9" s="680"/>
      <c r="DS9" s="680"/>
      <c r="DT9" s="680"/>
      <c r="DU9" s="680"/>
      <c r="DV9" s="680"/>
      <c r="DW9" s="680"/>
      <c r="DX9" s="680"/>
      <c r="DY9" s="680"/>
      <c r="DZ9" s="680"/>
      <c r="EA9" s="680"/>
      <c r="EB9" s="680"/>
      <c r="EC9" s="689"/>
    </row>
    <row r="10" spans="2:143" ht="11.25" customHeight="1" x14ac:dyDescent="0.2">
      <c r="B10" s="676" t="s">
        <v>245</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229</v>
      </c>
      <c r="AA10" s="682"/>
      <c r="AB10" s="682"/>
      <c r="AC10" s="682"/>
      <c r="AD10" s="683" t="s">
        <v>130</v>
      </c>
      <c r="AE10" s="683"/>
      <c r="AF10" s="683"/>
      <c r="AG10" s="683"/>
      <c r="AH10" s="683"/>
      <c r="AI10" s="683"/>
      <c r="AJ10" s="683"/>
      <c r="AK10" s="683"/>
      <c r="AL10" s="684" t="s">
        <v>229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188755</v>
      </c>
      <c r="BH10" s="680"/>
      <c r="BI10" s="680"/>
      <c r="BJ10" s="680"/>
      <c r="BK10" s="680"/>
      <c r="BL10" s="680"/>
      <c r="BM10" s="680"/>
      <c r="BN10" s="681"/>
      <c r="BO10" s="682">
        <v>2.2000000000000002</v>
      </c>
      <c r="BP10" s="682"/>
      <c r="BQ10" s="682"/>
      <c r="BR10" s="682"/>
      <c r="BS10" s="688" t="s">
        <v>130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12788</v>
      </c>
      <c r="CS10" s="680"/>
      <c r="CT10" s="680"/>
      <c r="CU10" s="680"/>
      <c r="CV10" s="680"/>
      <c r="CW10" s="680"/>
      <c r="CX10" s="680"/>
      <c r="CY10" s="681"/>
      <c r="CZ10" s="682">
        <v>0</v>
      </c>
      <c r="DA10" s="682"/>
      <c r="DB10" s="682"/>
      <c r="DC10" s="682"/>
      <c r="DD10" s="688" t="s">
        <v>229</v>
      </c>
      <c r="DE10" s="680"/>
      <c r="DF10" s="680"/>
      <c r="DG10" s="680"/>
      <c r="DH10" s="680"/>
      <c r="DI10" s="680"/>
      <c r="DJ10" s="680"/>
      <c r="DK10" s="680"/>
      <c r="DL10" s="680"/>
      <c r="DM10" s="680"/>
      <c r="DN10" s="680"/>
      <c r="DO10" s="680"/>
      <c r="DP10" s="681"/>
      <c r="DQ10" s="688">
        <v>12788</v>
      </c>
      <c r="DR10" s="680"/>
      <c r="DS10" s="680"/>
      <c r="DT10" s="680"/>
      <c r="DU10" s="680"/>
      <c r="DV10" s="680"/>
      <c r="DW10" s="680"/>
      <c r="DX10" s="680"/>
      <c r="DY10" s="680"/>
      <c r="DZ10" s="680"/>
      <c r="EA10" s="680"/>
      <c r="EB10" s="680"/>
      <c r="EC10" s="689"/>
    </row>
    <row r="11" spans="2:143" ht="11.25" customHeight="1" x14ac:dyDescent="0.2">
      <c r="B11" s="676" t="s">
        <v>248</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229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322302</v>
      </c>
      <c r="BH11" s="680"/>
      <c r="BI11" s="680"/>
      <c r="BJ11" s="680"/>
      <c r="BK11" s="680"/>
      <c r="BL11" s="680"/>
      <c r="BM11" s="680"/>
      <c r="BN11" s="681"/>
      <c r="BO11" s="682">
        <v>3.7</v>
      </c>
      <c r="BP11" s="682"/>
      <c r="BQ11" s="682"/>
      <c r="BR11" s="682"/>
      <c r="BS11" s="688" t="s">
        <v>130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1321942</v>
      </c>
      <c r="CS11" s="680"/>
      <c r="CT11" s="680"/>
      <c r="CU11" s="680"/>
      <c r="CV11" s="680"/>
      <c r="CW11" s="680"/>
      <c r="CX11" s="680"/>
      <c r="CY11" s="681"/>
      <c r="CZ11" s="682">
        <v>4.3</v>
      </c>
      <c r="DA11" s="682"/>
      <c r="DB11" s="682"/>
      <c r="DC11" s="682"/>
      <c r="DD11" s="688">
        <v>672242</v>
      </c>
      <c r="DE11" s="680"/>
      <c r="DF11" s="680"/>
      <c r="DG11" s="680"/>
      <c r="DH11" s="680"/>
      <c r="DI11" s="680"/>
      <c r="DJ11" s="680"/>
      <c r="DK11" s="680"/>
      <c r="DL11" s="680"/>
      <c r="DM11" s="680"/>
      <c r="DN11" s="680"/>
      <c r="DO11" s="680"/>
      <c r="DP11" s="681"/>
      <c r="DQ11" s="688">
        <v>621948</v>
      </c>
      <c r="DR11" s="680"/>
      <c r="DS11" s="680"/>
      <c r="DT11" s="680"/>
      <c r="DU11" s="680"/>
      <c r="DV11" s="680"/>
      <c r="DW11" s="680"/>
      <c r="DX11" s="680"/>
      <c r="DY11" s="680"/>
      <c r="DZ11" s="680"/>
      <c r="EA11" s="680"/>
      <c r="EB11" s="680"/>
      <c r="EC11" s="689"/>
    </row>
    <row r="12" spans="2:143" ht="11.25" customHeight="1" x14ac:dyDescent="0.2">
      <c r="B12" s="676" t="s">
        <v>251</v>
      </c>
      <c r="C12" s="677"/>
      <c r="D12" s="677"/>
      <c r="E12" s="677"/>
      <c r="F12" s="677"/>
      <c r="G12" s="677"/>
      <c r="H12" s="677"/>
      <c r="I12" s="677"/>
      <c r="J12" s="677"/>
      <c r="K12" s="677"/>
      <c r="L12" s="677"/>
      <c r="M12" s="677"/>
      <c r="N12" s="677"/>
      <c r="O12" s="677"/>
      <c r="P12" s="677"/>
      <c r="Q12" s="678"/>
      <c r="R12" s="679">
        <v>1299299</v>
      </c>
      <c r="S12" s="680"/>
      <c r="T12" s="680"/>
      <c r="U12" s="680"/>
      <c r="V12" s="680"/>
      <c r="W12" s="680"/>
      <c r="X12" s="680"/>
      <c r="Y12" s="681"/>
      <c r="Z12" s="682">
        <v>4</v>
      </c>
      <c r="AA12" s="682"/>
      <c r="AB12" s="682"/>
      <c r="AC12" s="682"/>
      <c r="AD12" s="683">
        <v>1299299</v>
      </c>
      <c r="AE12" s="683"/>
      <c r="AF12" s="683"/>
      <c r="AG12" s="683"/>
      <c r="AH12" s="683"/>
      <c r="AI12" s="683"/>
      <c r="AJ12" s="683"/>
      <c r="AK12" s="683"/>
      <c r="AL12" s="684">
        <v>6.9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4012426</v>
      </c>
      <c r="BH12" s="680"/>
      <c r="BI12" s="680"/>
      <c r="BJ12" s="680"/>
      <c r="BK12" s="680"/>
      <c r="BL12" s="680"/>
      <c r="BM12" s="680"/>
      <c r="BN12" s="681"/>
      <c r="BO12" s="682">
        <v>46.5</v>
      </c>
      <c r="BP12" s="682"/>
      <c r="BQ12" s="682"/>
      <c r="BR12" s="682"/>
      <c r="BS12" s="688" t="s">
        <v>130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374726</v>
      </c>
      <c r="CS12" s="680"/>
      <c r="CT12" s="680"/>
      <c r="CU12" s="680"/>
      <c r="CV12" s="680"/>
      <c r="CW12" s="680"/>
      <c r="CX12" s="680"/>
      <c r="CY12" s="681"/>
      <c r="CZ12" s="682">
        <v>1.2</v>
      </c>
      <c r="DA12" s="682"/>
      <c r="DB12" s="682"/>
      <c r="DC12" s="682"/>
      <c r="DD12" s="688">
        <v>49337</v>
      </c>
      <c r="DE12" s="680"/>
      <c r="DF12" s="680"/>
      <c r="DG12" s="680"/>
      <c r="DH12" s="680"/>
      <c r="DI12" s="680"/>
      <c r="DJ12" s="680"/>
      <c r="DK12" s="680"/>
      <c r="DL12" s="680"/>
      <c r="DM12" s="680"/>
      <c r="DN12" s="680"/>
      <c r="DO12" s="680"/>
      <c r="DP12" s="681"/>
      <c r="DQ12" s="688">
        <v>282938</v>
      </c>
      <c r="DR12" s="680"/>
      <c r="DS12" s="680"/>
      <c r="DT12" s="680"/>
      <c r="DU12" s="680"/>
      <c r="DV12" s="680"/>
      <c r="DW12" s="680"/>
      <c r="DX12" s="680"/>
      <c r="DY12" s="680"/>
      <c r="DZ12" s="680"/>
      <c r="EA12" s="680"/>
      <c r="EB12" s="680"/>
      <c r="EC12" s="689"/>
    </row>
    <row r="13" spans="2:143" ht="11.25" customHeight="1" x14ac:dyDescent="0.2">
      <c r="B13" s="676" t="s">
        <v>254</v>
      </c>
      <c r="C13" s="677"/>
      <c r="D13" s="677"/>
      <c r="E13" s="677"/>
      <c r="F13" s="677"/>
      <c r="G13" s="677"/>
      <c r="H13" s="677"/>
      <c r="I13" s="677"/>
      <c r="J13" s="677"/>
      <c r="K13" s="677"/>
      <c r="L13" s="677"/>
      <c r="M13" s="677"/>
      <c r="N13" s="677"/>
      <c r="O13" s="677"/>
      <c r="P13" s="677"/>
      <c r="Q13" s="678"/>
      <c r="R13" s="679">
        <v>35069</v>
      </c>
      <c r="S13" s="680"/>
      <c r="T13" s="680"/>
      <c r="U13" s="680"/>
      <c r="V13" s="680"/>
      <c r="W13" s="680"/>
      <c r="X13" s="680"/>
      <c r="Y13" s="681"/>
      <c r="Z13" s="682">
        <v>0.1</v>
      </c>
      <c r="AA13" s="682"/>
      <c r="AB13" s="682"/>
      <c r="AC13" s="682"/>
      <c r="AD13" s="683">
        <v>35069</v>
      </c>
      <c r="AE13" s="683"/>
      <c r="AF13" s="683"/>
      <c r="AG13" s="683"/>
      <c r="AH13" s="683"/>
      <c r="AI13" s="683"/>
      <c r="AJ13" s="683"/>
      <c r="AK13" s="683"/>
      <c r="AL13" s="684">
        <v>0.2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3999648</v>
      </c>
      <c r="BH13" s="680"/>
      <c r="BI13" s="680"/>
      <c r="BJ13" s="680"/>
      <c r="BK13" s="680"/>
      <c r="BL13" s="680"/>
      <c r="BM13" s="680"/>
      <c r="BN13" s="681"/>
      <c r="BO13" s="682">
        <v>46.3</v>
      </c>
      <c r="BP13" s="682"/>
      <c r="BQ13" s="682"/>
      <c r="BR13" s="682"/>
      <c r="BS13" s="688" t="s">
        <v>130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3298309</v>
      </c>
      <c r="CS13" s="680"/>
      <c r="CT13" s="680"/>
      <c r="CU13" s="680"/>
      <c r="CV13" s="680"/>
      <c r="CW13" s="680"/>
      <c r="CX13" s="680"/>
      <c r="CY13" s="681"/>
      <c r="CZ13" s="682">
        <v>10.8</v>
      </c>
      <c r="DA13" s="682"/>
      <c r="DB13" s="682"/>
      <c r="DC13" s="682"/>
      <c r="DD13" s="688">
        <v>1658698</v>
      </c>
      <c r="DE13" s="680"/>
      <c r="DF13" s="680"/>
      <c r="DG13" s="680"/>
      <c r="DH13" s="680"/>
      <c r="DI13" s="680"/>
      <c r="DJ13" s="680"/>
      <c r="DK13" s="680"/>
      <c r="DL13" s="680"/>
      <c r="DM13" s="680"/>
      <c r="DN13" s="680"/>
      <c r="DO13" s="680"/>
      <c r="DP13" s="681"/>
      <c r="DQ13" s="688">
        <v>1830640</v>
      </c>
      <c r="DR13" s="680"/>
      <c r="DS13" s="680"/>
      <c r="DT13" s="680"/>
      <c r="DU13" s="680"/>
      <c r="DV13" s="680"/>
      <c r="DW13" s="680"/>
      <c r="DX13" s="680"/>
      <c r="DY13" s="680"/>
      <c r="DZ13" s="680"/>
      <c r="EA13" s="680"/>
      <c r="EB13" s="680"/>
      <c r="EC13" s="689"/>
    </row>
    <row r="14" spans="2:143" ht="11.25" customHeight="1" x14ac:dyDescent="0.2">
      <c r="B14" s="676" t="s">
        <v>257</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229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272344</v>
      </c>
      <c r="BH14" s="680"/>
      <c r="BI14" s="680"/>
      <c r="BJ14" s="680"/>
      <c r="BK14" s="680"/>
      <c r="BL14" s="680"/>
      <c r="BM14" s="680"/>
      <c r="BN14" s="681"/>
      <c r="BO14" s="682">
        <v>3.2</v>
      </c>
      <c r="BP14" s="682"/>
      <c r="BQ14" s="682"/>
      <c r="BR14" s="682"/>
      <c r="BS14" s="688" t="s">
        <v>130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1113753</v>
      </c>
      <c r="CS14" s="680"/>
      <c r="CT14" s="680"/>
      <c r="CU14" s="680"/>
      <c r="CV14" s="680"/>
      <c r="CW14" s="680"/>
      <c r="CX14" s="680"/>
      <c r="CY14" s="681"/>
      <c r="CZ14" s="682">
        <v>3.6</v>
      </c>
      <c r="DA14" s="682"/>
      <c r="DB14" s="682"/>
      <c r="DC14" s="682"/>
      <c r="DD14" s="688">
        <v>112895</v>
      </c>
      <c r="DE14" s="680"/>
      <c r="DF14" s="680"/>
      <c r="DG14" s="680"/>
      <c r="DH14" s="680"/>
      <c r="DI14" s="680"/>
      <c r="DJ14" s="680"/>
      <c r="DK14" s="680"/>
      <c r="DL14" s="680"/>
      <c r="DM14" s="680"/>
      <c r="DN14" s="680"/>
      <c r="DO14" s="680"/>
      <c r="DP14" s="681"/>
      <c r="DQ14" s="688">
        <v>1003535</v>
      </c>
      <c r="DR14" s="680"/>
      <c r="DS14" s="680"/>
      <c r="DT14" s="680"/>
      <c r="DU14" s="680"/>
      <c r="DV14" s="680"/>
      <c r="DW14" s="680"/>
      <c r="DX14" s="680"/>
      <c r="DY14" s="680"/>
      <c r="DZ14" s="680"/>
      <c r="EA14" s="680"/>
      <c r="EB14" s="680"/>
      <c r="EC14" s="689"/>
    </row>
    <row r="15" spans="2:143" ht="11.25" customHeight="1" x14ac:dyDescent="0.2">
      <c r="B15" s="676" t="s">
        <v>260</v>
      </c>
      <c r="C15" s="677"/>
      <c r="D15" s="677"/>
      <c r="E15" s="677"/>
      <c r="F15" s="677"/>
      <c r="G15" s="677"/>
      <c r="H15" s="677"/>
      <c r="I15" s="677"/>
      <c r="J15" s="677"/>
      <c r="K15" s="677"/>
      <c r="L15" s="677"/>
      <c r="M15" s="677"/>
      <c r="N15" s="677"/>
      <c r="O15" s="677"/>
      <c r="P15" s="677"/>
      <c r="Q15" s="678"/>
      <c r="R15" s="679">
        <v>83116</v>
      </c>
      <c r="S15" s="680"/>
      <c r="T15" s="680"/>
      <c r="U15" s="680"/>
      <c r="V15" s="680"/>
      <c r="W15" s="680"/>
      <c r="X15" s="680"/>
      <c r="Y15" s="681"/>
      <c r="Z15" s="682">
        <v>0.3</v>
      </c>
      <c r="AA15" s="682"/>
      <c r="AB15" s="682"/>
      <c r="AC15" s="682"/>
      <c r="AD15" s="683">
        <v>83116</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550559</v>
      </c>
      <c r="BH15" s="680"/>
      <c r="BI15" s="680"/>
      <c r="BJ15" s="680"/>
      <c r="BK15" s="680"/>
      <c r="BL15" s="680"/>
      <c r="BM15" s="680"/>
      <c r="BN15" s="681"/>
      <c r="BO15" s="682">
        <v>6.4</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3451791</v>
      </c>
      <c r="CS15" s="680"/>
      <c r="CT15" s="680"/>
      <c r="CU15" s="680"/>
      <c r="CV15" s="680"/>
      <c r="CW15" s="680"/>
      <c r="CX15" s="680"/>
      <c r="CY15" s="681"/>
      <c r="CZ15" s="682">
        <v>11.3</v>
      </c>
      <c r="DA15" s="682"/>
      <c r="DB15" s="682"/>
      <c r="DC15" s="682"/>
      <c r="DD15" s="688">
        <v>1503639</v>
      </c>
      <c r="DE15" s="680"/>
      <c r="DF15" s="680"/>
      <c r="DG15" s="680"/>
      <c r="DH15" s="680"/>
      <c r="DI15" s="680"/>
      <c r="DJ15" s="680"/>
      <c r="DK15" s="680"/>
      <c r="DL15" s="680"/>
      <c r="DM15" s="680"/>
      <c r="DN15" s="680"/>
      <c r="DO15" s="680"/>
      <c r="DP15" s="681"/>
      <c r="DQ15" s="688">
        <v>2026948</v>
      </c>
      <c r="DR15" s="680"/>
      <c r="DS15" s="680"/>
      <c r="DT15" s="680"/>
      <c r="DU15" s="680"/>
      <c r="DV15" s="680"/>
      <c r="DW15" s="680"/>
      <c r="DX15" s="680"/>
      <c r="DY15" s="680"/>
      <c r="DZ15" s="680"/>
      <c r="EA15" s="680"/>
      <c r="EB15" s="680"/>
      <c r="EC15" s="689"/>
    </row>
    <row r="16" spans="2:143" ht="11.25" customHeight="1" x14ac:dyDescent="0.2">
      <c r="B16" s="676" t="s">
        <v>263</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130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229</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155305</v>
      </c>
      <c r="CS16" s="680"/>
      <c r="CT16" s="680"/>
      <c r="CU16" s="680"/>
      <c r="CV16" s="680"/>
      <c r="CW16" s="680"/>
      <c r="CX16" s="680"/>
      <c r="CY16" s="681"/>
      <c r="CZ16" s="682">
        <v>0.5</v>
      </c>
      <c r="DA16" s="682"/>
      <c r="DB16" s="682"/>
      <c r="DC16" s="682"/>
      <c r="DD16" s="688" t="s">
        <v>229</v>
      </c>
      <c r="DE16" s="680"/>
      <c r="DF16" s="680"/>
      <c r="DG16" s="680"/>
      <c r="DH16" s="680"/>
      <c r="DI16" s="680"/>
      <c r="DJ16" s="680"/>
      <c r="DK16" s="680"/>
      <c r="DL16" s="680"/>
      <c r="DM16" s="680"/>
      <c r="DN16" s="680"/>
      <c r="DO16" s="680"/>
      <c r="DP16" s="681"/>
      <c r="DQ16" s="688">
        <v>7670</v>
      </c>
      <c r="DR16" s="680"/>
      <c r="DS16" s="680"/>
      <c r="DT16" s="680"/>
      <c r="DU16" s="680"/>
      <c r="DV16" s="680"/>
      <c r="DW16" s="680"/>
      <c r="DX16" s="680"/>
      <c r="DY16" s="680"/>
      <c r="DZ16" s="680"/>
      <c r="EA16" s="680"/>
      <c r="EB16" s="680"/>
      <c r="EC16" s="689"/>
    </row>
    <row r="17" spans="2:133" ht="11.25" customHeight="1" x14ac:dyDescent="0.2">
      <c r="B17" s="676" t="s">
        <v>266</v>
      </c>
      <c r="C17" s="677"/>
      <c r="D17" s="677"/>
      <c r="E17" s="677"/>
      <c r="F17" s="677"/>
      <c r="G17" s="677"/>
      <c r="H17" s="677"/>
      <c r="I17" s="677"/>
      <c r="J17" s="677"/>
      <c r="K17" s="677"/>
      <c r="L17" s="677"/>
      <c r="M17" s="677"/>
      <c r="N17" s="677"/>
      <c r="O17" s="677"/>
      <c r="P17" s="677"/>
      <c r="Q17" s="678"/>
      <c r="R17" s="679">
        <v>46218</v>
      </c>
      <c r="S17" s="680"/>
      <c r="T17" s="680"/>
      <c r="U17" s="680"/>
      <c r="V17" s="680"/>
      <c r="W17" s="680"/>
      <c r="X17" s="680"/>
      <c r="Y17" s="681"/>
      <c r="Z17" s="682">
        <v>0.1</v>
      </c>
      <c r="AA17" s="682"/>
      <c r="AB17" s="682"/>
      <c r="AC17" s="682"/>
      <c r="AD17" s="683">
        <v>46218</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229</v>
      </c>
      <c r="BP17" s="682"/>
      <c r="BQ17" s="682"/>
      <c r="BR17" s="682"/>
      <c r="BS17" s="688" t="s">
        <v>130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4300125</v>
      </c>
      <c r="CS17" s="680"/>
      <c r="CT17" s="680"/>
      <c r="CU17" s="680"/>
      <c r="CV17" s="680"/>
      <c r="CW17" s="680"/>
      <c r="CX17" s="680"/>
      <c r="CY17" s="681"/>
      <c r="CZ17" s="682">
        <v>14</v>
      </c>
      <c r="DA17" s="682"/>
      <c r="DB17" s="682"/>
      <c r="DC17" s="682"/>
      <c r="DD17" s="688" t="s">
        <v>130</v>
      </c>
      <c r="DE17" s="680"/>
      <c r="DF17" s="680"/>
      <c r="DG17" s="680"/>
      <c r="DH17" s="680"/>
      <c r="DI17" s="680"/>
      <c r="DJ17" s="680"/>
      <c r="DK17" s="680"/>
      <c r="DL17" s="680"/>
      <c r="DM17" s="680"/>
      <c r="DN17" s="680"/>
      <c r="DO17" s="680"/>
      <c r="DP17" s="681"/>
      <c r="DQ17" s="688">
        <v>4264643</v>
      </c>
      <c r="DR17" s="680"/>
      <c r="DS17" s="680"/>
      <c r="DT17" s="680"/>
      <c r="DU17" s="680"/>
      <c r="DV17" s="680"/>
      <c r="DW17" s="680"/>
      <c r="DX17" s="680"/>
      <c r="DY17" s="680"/>
      <c r="DZ17" s="680"/>
      <c r="EA17" s="680"/>
      <c r="EB17" s="680"/>
      <c r="EC17" s="689"/>
    </row>
    <row r="18" spans="2:133" ht="11.25" customHeight="1" x14ac:dyDescent="0.2">
      <c r="B18" s="676" t="s">
        <v>269</v>
      </c>
      <c r="C18" s="677"/>
      <c r="D18" s="677"/>
      <c r="E18" s="677"/>
      <c r="F18" s="677"/>
      <c r="G18" s="677"/>
      <c r="H18" s="677"/>
      <c r="I18" s="677"/>
      <c r="J18" s="677"/>
      <c r="K18" s="677"/>
      <c r="L18" s="677"/>
      <c r="M18" s="677"/>
      <c r="N18" s="677"/>
      <c r="O18" s="677"/>
      <c r="P18" s="677"/>
      <c r="Q18" s="678"/>
      <c r="R18" s="679">
        <v>9066700</v>
      </c>
      <c r="S18" s="680"/>
      <c r="T18" s="680"/>
      <c r="U18" s="680"/>
      <c r="V18" s="680"/>
      <c r="W18" s="680"/>
      <c r="X18" s="680"/>
      <c r="Y18" s="681"/>
      <c r="Z18" s="682">
        <v>27.8</v>
      </c>
      <c r="AA18" s="682"/>
      <c r="AB18" s="682"/>
      <c r="AC18" s="682"/>
      <c r="AD18" s="683">
        <v>8201378</v>
      </c>
      <c r="AE18" s="683"/>
      <c r="AF18" s="683"/>
      <c r="AG18" s="683"/>
      <c r="AH18" s="683"/>
      <c r="AI18" s="683"/>
      <c r="AJ18" s="683"/>
      <c r="AK18" s="683"/>
      <c r="AL18" s="684">
        <v>43.8</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130</v>
      </c>
      <c r="DA18" s="682"/>
      <c r="DB18" s="682"/>
      <c r="DC18" s="682"/>
      <c r="DD18" s="688" t="s">
        <v>130</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2">
      <c r="B19" s="676" t="s">
        <v>272</v>
      </c>
      <c r="C19" s="677"/>
      <c r="D19" s="677"/>
      <c r="E19" s="677"/>
      <c r="F19" s="677"/>
      <c r="G19" s="677"/>
      <c r="H19" s="677"/>
      <c r="I19" s="677"/>
      <c r="J19" s="677"/>
      <c r="K19" s="677"/>
      <c r="L19" s="677"/>
      <c r="M19" s="677"/>
      <c r="N19" s="677"/>
      <c r="O19" s="677"/>
      <c r="P19" s="677"/>
      <c r="Q19" s="678"/>
      <c r="R19" s="679">
        <v>8201378</v>
      </c>
      <c r="S19" s="680"/>
      <c r="T19" s="680"/>
      <c r="U19" s="680"/>
      <c r="V19" s="680"/>
      <c r="W19" s="680"/>
      <c r="X19" s="680"/>
      <c r="Y19" s="681"/>
      <c r="Z19" s="682">
        <v>25.1</v>
      </c>
      <c r="AA19" s="682"/>
      <c r="AB19" s="682"/>
      <c r="AC19" s="682"/>
      <c r="AD19" s="683">
        <v>8201378</v>
      </c>
      <c r="AE19" s="683"/>
      <c r="AF19" s="683"/>
      <c r="AG19" s="683"/>
      <c r="AH19" s="683"/>
      <c r="AI19" s="683"/>
      <c r="AJ19" s="683"/>
      <c r="AK19" s="683"/>
      <c r="AL19" s="684">
        <v>43.8</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127883</v>
      </c>
      <c r="BH19" s="680"/>
      <c r="BI19" s="680"/>
      <c r="BJ19" s="680"/>
      <c r="BK19" s="680"/>
      <c r="BL19" s="680"/>
      <c r="BM19" s="680"/>
      <c r="BN19" s="681"/>
      <c r="BO19" s="682">
        <v>1.5</v>
      </c>
      <c r="BP19" s="682"/>
      <c r="BQ19" s="682"/>
      <c r="BR19" s="682"/>
      <c r="BS19" s="688" t="s">
        <v>229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229</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2">
      <c r="B20" s="676" t="s">
        <v>275</v>
      </c>
      <c r="C20" s="677"/>
      <c r="D20" s="677"/>
      <c r="E20" s="677"/>
      <c r="F20" s="677"/>
      <c r="G20" s="677"/>
      <c r="H20" s="677"/>
      <c r="I20" s="677"/>
      <c r="J20" s="677"/>
      <c r="K20" s="677"/>
      <c r="L20" s="677"/>
      <c r="M20" s="677"/>
      <c r="N20" s="677"/>
      <c r="O20" s="677"/>
      <c r="P20" s="677"/>
      <c r="Q20" s="678"/>
      <c r="R20" s="679">
        <v>865322</v>
      </c>
      <c r="S20" s="680"/>
      <c r="T20" s="680"/>
      <c r="U20" s="680"/>
      <c r="V20" s="680"/>
      <c r="W20" s="680"/>
      <c r="X20" s="680"/>
      <c r="Y20" s="681"/>
      <c r="Z20" s="682">
        <v>2.7</v>
      </c>
      <c r="AA20" s="682"/>
      <c r="AB20" s="682"/>
      <c r="AC20" s="682"/>
      <c r="AD20" s="683" t="s">
        <v>130</v>
      </c>
      <c r="AE20" s="683"/>
      <c r="AF20" s="683"/>
      <c r="AG20" s="683"/>
      <c r="AH20" s="683"/>
      <c r="AI20" s="683"/>
      <c r="AJ20" s="683"/>
      <c r="AK20" s="683"/>
      <c r="AL20" s="684" t="s">
        <v>229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127883</v>
      </c>
      <c r="BH20" s="680"/>
      <c r="BI20" s="680"/>
      <c r="BJ20" s="680"/>
      <c r="BK20" s="680"/>
      <c r="BL20" s="680"/>
      <c r="BM20" s="680"/>
      <c r="BN20" s="681"/>
      <c r="BO20" s="682">
        <v>1.5</v>
      </c>
      <c r="BP20" s="682"/>
      <c r="BQ20" s="682"/>
      <c r="BR20" s="682"/>
      <c r="BS20" s="688" t="s">
        <v>229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30649857</v>
      </c>
      <c r="CS20" s="680"/>
      <c r="CT20" s="680"/>
      <c r="CU20" s="680"/>
      <c r="CV20" s="680"/>
      <c r="CW20" s="680"/>
      <c r="CX20" s="680"/>
      <c r="CY20" s="681"/>
      <c r="CZ20" s="682">
        <v>100</v>
      </c>
      <c r="DA20" s="682"/>
      <c r="DB20" s="682"/>
      <c r="DC20" s="682"/>
      <c r="DD20" s="688">
        <v>4330998</v>
      </c>
      <c r="DE20" s="680"/>
      <c r="DF20" s="680"/>
      <c r="DG20" s="680"/>
      <c r="DH20" s="680"/>
      <c r="DI20" s="680"/>
      <c r="DJ20" s="680"/>
      <c r="DK20" s="680"/>
      <c r="DL20" s="680"/>
      <c r="DM20" s="680"/>
      <c r="DN20" s="680"/>
      <c r="DO20" s="680"/>
      <c r="DP20" s="681"/>
      <c r="DQ20" s="688">
        <v>20517602</v>
      </c>
      <c r="DR20" s="680"/>
      <c r="DS20" s="680"/>
      <c r="DT20" s="680"/>
      <c r="DU20" s="680"/>
      <c r="DV20" s="680"/>
      <c r="DW20" s="680"/>
      <c r="DX20" s="680"/>
      <c r="DY20" s="680"/>
      <c r="DZ20" s="680"/>
      <c r="EA20" s="680"/>
      <c r="EB20" s="680"/>
      <c r="EC20" s="689"/>
    </row>
    <row r="21" spans="2:133" ht="11.25" customHeight="1" x14ac:dyDescent="0.2">
      <c r="B21" s="676" t="s">
        <v>278</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229</v>
      </c>
      <c r="AE21" s="683"/>
      <c r="AF21" s="683"/>
      <c r="AG21" s="683"/>
      <c r="AH21" s="683"/>
      <c r="AI21" s="683"/>
      <c r="AJ21" s="683"/>
      <c r="AK21" s="683"/>
      <c r="AL21" s="684" t="s">
        <v>130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127662</v>
      </c>
      <c r="BH21" s="680"/>
      <c r="BI21" s="680"/>
      <c r="BJ21" s="680"/>
      <c r="BK21" s="680"/>
      <c r="BL21" s="680"/>
      <c r="BM21" s="680"/>
      <c r="BN21" s="681"/>
      <c r="BO21" s="682">
        <v>1.5</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280</v>
      </c>
      <c r="C22" s="677"/>
      <c r="D22" s="677"/>
      <c r="E22" s="677"/>
      <c r="F22" s="677"/>
      <c r="G22" s="677"/>
      <c r="H22" s="677"/>
      <c r="I22" s="677"/>
      <c r="J22" s="677"/>
      <c r="K22" s="677"/>
      <c r="L22" s="677"/>
      <c r="M22" s="677"/>
      <c r="N22" s="677"/>
      <c r="O22" s="677"/>
      <c r="P22" s="677"/>
      <c r="Q22" s="678"/>
      <c r="R22" s="679">
        <v>19485241</v>
      </c>
      <c r="S22" s="680"/>
      <c r="T22" s="680"/>
      <c r="U22" s="680"/>
      <c r="V22" s="680"/>
      <c r="W22" s="680"/>
      <c r="X22" s="680"/>
      <c r="Y22" s="681"/>
      <c r="Z22" s="682">
        <v>59.7</v>
      </c>
      <c r="AA22" s="682"/>
      <c r="AB22" s="682"/>
      <c r="AC22" s="682"/>
      <c r="AD22" s="683">
        <v>18619698</v>
      </c>
      <c r="AE22" s="683"/>
      <c r="AF22" s="683"/>
      <c r="AG22" s="683"/>
      <c r="AH22" s="683"/>
      <c r="AI22" s="683"/>
      <c r="AJ22" s="683"/>
      <c r="AK22" s="683"/>
      <c r="AL22" s="684">
        <v>99.4</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283</v>
      </c>
      <c r="C23" s="677"/>
      <c r="D23" s="677"/>
      <c r="E23" s="677"/>
      <c r="F23" s="677"/>
      <c r="G23" s="677"/>
      <c r="H23" s="677"/>
      <c r="I23" s="677"/>
      <c r="J23" s="677"/>
      <c r="K23" s="677"/>
      <c r="L23" s="677"/>
      <c r="M23" s="677"/>
      <c r="N23" s="677"/>
      <c r="O23" s="677"/>
      <c r="P23" s="677"/>
      <c r="Q23" s="678"/>
      <c r="R23" s="679">
        <v>7953</v>
      </c>
      <c r="S23" s="680"/>
      <c r="T23" s="680"/>
      <c r="U23" s="680"/>
      <c r="V23" s="680"/>
      <c r="W23" s="680"/>
      <c r="X23" s="680"/>
      <c r="Y23" s="681"/>
      <c r="Z23" s="682">
        <v>0</v>
      </c>
      <c r="AA23" s="682"/>
      <c r="AB23" s="682"/>
      <c r="AC23" s="682"/>
      <c r="AD23" s="683">
        <v>7953</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221</v>
      </c>
      <c r="BH23" s="680"/>
      <c r="BI23" s="680"/>
      <c r="BJ23" s="680"/>
      <c r="BK23" s="680"/>
      <c r="BL23" s="680"/>
      <c r="BM23" s="680"/>
      <c r="BN23" s="681"/>
      <c r="BO23" s="682">
        <v>0</v>
      </c>
      <c r="BP23" s="682"/>
      <c r="BQ23" s="682"/>
      <c r="BR23" s="682"/>
      <c r="BS23" s="688" t="s">
        <v>130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2">
      <c r="B24" s="676" t="s">
        <v>290</v>
      </c>
      <c r="C24" s="677"/>
      <c r="D24" s="677"/>
      <c r="E24" s="677"/>
      <c r="F24" s="677"/>
      <c r="G24" s="677"/>
      <c r="H24" s="677"/>
      <c r="I24" s="677"/>
      <c r="J24" s="677"/>
      <c r="K24" s="677"/>
      <c r="L24" s="677"/>
      <c r="M24" s="677"/>
      <c r="N24" s="677"/>
      <c r="O24" s="677"/>
      <c r="P24" s="677"/>
      <c r="Q24" s="678"/>
      <c r="R24" s="679">
        <v>404960</v>
      </c>
      <c r="S24" s="680"/>
      <c r="T24" s="680"/>
      <c r="U24" s="680"/>
      <c r="V24" s="680"/>
      <c r="W24" s="680"/>
      <c r="X24" s="680"/>
      <c r="Y24" s="681"/>
      <c r="Z24" s="682">
        <v>1.2</v>
      </c>
      <c r="AA24" s="682"/>
      <c r="AB24" s="682"/>
      <c r="AC24" s="682"/>
      <c r="AD24" s="683" t="s">
        <v>229</v>
      </c>
      <c r="AE24" s="683"/>
      <c r="AF24" s="683"/>
      <c r="AG24" s="683"/>
      <c r="AH24" s="683"/>
      <c r="AI24" s="683"/>
      <c r="AJ24" s="683"/>
      <c r="AK24" s="683"/>
      <c r="AL24" s="684" t="s">
        <v>130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14574166</v>
      </c>
      <c r="CS24" s="669"/>
      <c r="CT24" s="669"/>
      <c r="CU24" s="669"/>
      <c r="CV24" s="669"/>
      <c r="CW24" s="669"/>
      <c r="CX24" s="669"/>
      <c r="CY24" s="670"/>
      <c r="CZ24" s="673">
        <v>47.6</v>
      </c>
      <c r="DA24" s="674"/>
      <c r="DB24" s="674"/>
      <c r="DC24" s="693"/>
      <c r="DD24" s="712">
        <v>10105990</v>
      </c>
      <c r="DE24" s="669"/>
      <c r="DF24" s="669"/>
      <c r="DG24" s="669"/>
      <c r="DH24" s="669"/>
      <c r="DI24" s="669"/>
      <c r="DJ24" s="669"/>
      <c r="DK24" s="670"/>
      <c r="DL24" s="712">
        <v>10087248</v>
      </c>
      <c r="DM24" s="669"/>
      <c r="DN24" s="669"/>
      <c r="DO24" s="669"/>
      <c r="DP24" s="669"/>
      <c r="DQ24" s="669"/>
      <c r="DR24" s="669"/>
      <c r="DS24" s="669"/>
      <c r="DT24" s="669"/>
      <c r="DU24" s="669"/>
      <c r="DV24" s="670"/>
      <c r="DW24" s="673">
        <v>51.2</v>
      </c>
      <c r="DX24" s="674"/>
      <c r="DY24" s="674"/>
      <c r="DZ24" s="674"/>
      <c r="EA24" s="674"/>
      <c r="EB24" s="674"/>
      <c r="EC24" s="675"/>
    </row>
    <row r="25" spans="2:133" ht="11.25" customHeight="1" x14ac:dyDescent="0.2">
      <c r="B25" s="676" t="s">
        <v>293</v>
      </c>
      <c r="C25" s="677"/>
      <c r="D25" s="677"/>
      <c r="E25" s="677"/>
      <c r="F25" s="677"/>
      <c r="G25" s="677"/>
      <c r="H25" s="677"/>
      <c r="I25" s="677"/>
      <c r="J25" s="677"/>
      <c r="K25" s="677"/>
      <c r="L25" s="677"/>
      <c r="M25" s="677"/>
      <c r="N25" s="677"/>
      <c r="O25" s="677"/>
      <c r="P25" s="677"/>
      <c r="Q25" s="678"/>
      <c r="R25" s="679">
        <v>371042</v>
      </c>
      <c r="S25" s="680"/>
      <c r="T25" s="680"/>
      <c r="U25" s="680"/>
      <c r="V25" s="680"/>
      <c r="W25" s="680"/>
      <c r="X25" s="680"/>
      <c r="Y25" s="681"/>
      <c r="Z25" s="682">
        <v>1.1000000000000001</v>
      </c>
      <c r="AA25" s="682"/>
      <c r="AB25" s="682"/>
      <c r="AC25" s="682"/>
      <c r="AD25" s="683">
        <v>22567</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130</v>
      </c>
      <c r="BP25" s="682"/>
      <c r="BQ25" s="682"/>
      <c r="BR25" s="682"/>
      <c r="BS25" s="688" t="s">
        <v>229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4376816</v>
      </c>
      <c r="CS25" s="715"/>
      <c r="CT25" s="715"/>
      <c r="CU25" s="715"/>
      <c r="CV25" s="715"/>
      <c r="CW25" s="715"/>
      <c r="CX25" s="715"/>
      <c r="CY25" s="716"/>
      <c r="CZ25" s="684">
        <v>14.3</v>
      </c>
      <c r="DA25" s="713"/>
      <c r="DB25" s="713"/>
      <c r="DC25" s="717"/>
      <c r="DD25" s="688">
        <v>3991656</v>
      </c>
      <c r="DE25" s="715"/>
      <c r="DF25" s="715"/>
      <c r="DG25" s="715"/>
      <c r="DH25" s="715"/>
      <c r="DI25" s="715"/>
      <c r="DJ25" s="715"/>
      <c r="DK25" s="716"/>
      <c r="DL25" s="688">
        <v>3972914</v>
      </c>
      <c r="DM25" s="715"/>
      <c r="DN25" s="715"/>
      <c r="DO25" s="715"/>
      <c r="DP25" s="715"/>
      <c r="DQ25" s="715"/>
      <c r="DR25" s="715"/>
      <c r="DS25" s="715"/>
      <c r="DT25" s="715"/>
      <c r="DU25" s="715"/>
      <c r="DV25" s="716"/>
      <c r="DW25" s="684">
        <v>20.100000000000001</v>
      </c>
      <c r="DX25" s="713"/>
      <c r="DY25" s="713"/>
      <c r="DZ25" s="713"/>
      <c r="EA25" s="713"/>
      <c r="EB25" s="713"/>
      <c r="EC25" s="714"/>
    </row>
    <row r="26" spans="2:133" ht="11.25" customHeight="1" x14ac:dyDescent="0.2">
      <c r="B26" s="676" t="s">
        <v>296</v>
      </c>
      <c r="C26" s="677"/>
      <c r="D26" s="677"/>
      <c r="E26" s="677"/>
      <c r="F26" s="677"/>
      <c r="G26" s="677"/>
      <c r="H26" s="677"/>
      <c r="I26" s="677"/>
      <c r="J26" s="677"/>
      <c r="K26" s="677"/>
      <c r="L26" s="677"/>
      <c r="M26" s="677"/>
      <c r="N26" s="677"/>
      <c r="O26" s="677"/>
      <c r="P26" s="677"/>
      <c r="Q26" s="678"/>
      <c r="R26" s="679">
        <v>125827</v>
      </c>
      <c r="S26" s="680"/>
      <c r="T26" s="680"/>
      <c r="U26" s="680"/>
      <c r="V26" s="680"/>
      <c r="W26" s="680"/>
      <c r="X26" s="680"/>
      <c r="Y26" s="681"/>
      <c r="Z26" s="682">
        <v>0.4</v>
      </c>
      <c r="AA26" s="682"/>
      <c r="AB26" s="682"/>
      <c r="AC26" s="682"/>
      <c r="AD26" s="683" t="s">
        <v>130</v>
      </c>
      <c r="AE26" s="683"/>
      <c r="AF26" s="683"/>
      <c r="AG26" s="683"/>
      <c r="AH26" s="683"/>
      <c r="AI26" s="683"/>
      <c r="AJ26" s="683"/>
      <c r="AK26" s="683"/>
      <c r="AL26" s="684" t="s">
        <v>229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130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3038597</v>
      </c>
      <c r="CS26" s="680"/>
      <c r="CT26" s="680"/>
      <c r="CU26" s="680"/>
      <c r="CV26" s="680"/>
      <c r="CW26" s="680"/>
      <c r="CX26" s="680"/>
      <c r="CY26" s="681"/>
      <c r="CZ26" s="684">
        <v>9.9</v>
      </c>
      <c r="DA26" s="713"/>
      <c r="DB26" s="713"/>
      <c r="DC26" s="717"/>
      <c r="DD26" s="688">
        <v>2653437</v>
      </c>
      <c r="DE26" s="680"/>
      <c r="DF26" s="680"/>
      <c r="DG26" s="680"/>
      <c r="DH26" s="680"/>
      <c r="DI26" s="680"/>
      <c r="DJ26" s="680"/>
      <c r="DK26" s="681"/>
      <c r="DL26" s="688" t="s">
        <v>229</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2">
      <c r="B27" s="676" t="s">
        <v>299</v>
      </c>
      <c r="C27" s="677"/>
      <c r="D27" s="677"/>
      <c r="E27" s="677"/>
      <c r="F27" s="677"/>
      <c r="G27" s="677"/>
      <c r="H27" s="677"/>
      <c r="I27" s="677"/>
      <c r="J27" s="677"/>
      <c r="K27" s="677"/>
      <c r="L27" s="677"/>
      <c r="M27" s="677"/>
      <c r="N27" s="677"/>
      <c r="O27" s="677"/>
      <c r="P27" s="677"/>
      <c r="Q27" s="678"/>
      <c r="R27" s="679">
        <v>3863894</v>
      </c>
      <c r="S27" s="680"/>
      <c r="T27" s="680"/>
      <c r="U27" s="680"/>
      <c r="V27" s="680"/>
      <c r="W27" s="680"/>
      <c r="X27" s="680"/>
      <c r="Y27" s="681"/>
      <c r="Z27" s="682">
        <v>11.8</v>
      </c>
      <c r="AA27" s="682"/>
      <c r="AB27" s="682"/>
      <c r="AC27" s="682"/>
      <c r="AD27" s="683" t="s">
        <v>130</v>
      </c>
      <c r="AE27" s="683"/>
      <c r="AF27" s="683"/>
      <c r="AG27" s="683"/>
      <c r="AH27" s="683"/>
      <c r="AI27" s="683"/>
      <c r="AJ27" s="683"/>
      <c r="AK27" s="683"/>
      <c r="AL27" s="684" t="s">
        <v>229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8634313</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5897225</v>
      </c>
      <c r="CS27" s="715"/>
      <c r="CT27" s="715"/>
      <c r="CU27" s="715"/>
      <c r="CV27" s="715"/>
      <c r="CW27" s="715"/>
      <c r="CX27" s="715"/>
      <c r="CY27" s="716"/>
      <c r="CZ27" s="684">
        <v>19.2</v>
      </c>
      <c r="DA27" s="713"/>
      <c r="DB27" s="713"/>
      <c r="DC27" s="717"/>
      <c r="DD27" s="688">
        <v>1849691</v>
      </c>
      <c r="DE27" s="715"/>
      <c r="DF27" s="715"/>
      <c r="DG27" s="715"/>
      <c r="DH27" s="715"/>
      <c r="DI27" s="715"/>
      <c r="DJ27" s="715"/>
      <c r="DK27" s="716"/>
      <c r="DL27" s="688">
        <v>1849691</v>
      </c>
      <c r="DM27" s="715"/>
      <c r="DN27" s="715"/>
      <c r="DO27" s="715"/>
      <c r="DP27" s="715"/>
      <c r="DQ27" s="715"/>
      <c r="DR27" s="715"/>
      <c r="DS27" s="715"/>
      <c r="DT27" s="715"/>
      <c r="DU27" s="715"/>
      <c r="DV27" s="716"/>
      <c r="DW27" s="684">
        <v>9.4</v>
      </c>
      <c r="DX27" s="713"/>
      <c r="DY27" s="713"/>
      <c r="DZ27" s="713"/>
      <c r="EA27" s="713"/>
      <c r="EB27" s="713"/>
      <c r="EC27" s="714"/>
    </row>
    <row r="28" spans="2:133" ht="11.25" customHeight="1" x14ac:dyDescent="0.2">
      <c r="B28" s="721" t="s">
        <v>302</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4300125</v>
      </c>
      <c r="CS28" s="680"/>
      <c r="CT28" s="680"/>
      <c r="CU28" s="680"/>
      <c r="CV28" s="680"/>
      <c r="CW28" s="680"/>
      <c r="CX28" s="680"/>
      <c r="CY28" s="681"/>
      <c r="CZ28" s="684">
        <v>14</v>
      </c>
      <c r="DA28" s="713"/>
      <c r="DB28" s="713"/>
      <c r="DC28" s="717"/>
      <c r="DD28" s="688">
        <v>4264643</v>
      </c>
      <c r="DE28" s="680"/>
      <c r="DF28" s="680"/>
      <c r="DG28" s="680"/>
      <c r="DH28" s="680"/>
      <c r="DI28" s="680"/>
      <c r="DJ28" s="680"/>
      <c r="DK28" s="681"/>
      <c r="DL28" s="688">
        <v>4264643</v>
      </c>
      <c r="DM28" s="680"/>
      <c r="DN28" s="680"/>
      <c r="DO28" s="680"/>
      <c r="DP28" s="680"/>
      <c r="DQ28" s="680"/>
      <c r="DR28" s="680"/>
      <c r="DS28" s="680"/>
      <c r="DT28" s="680"/>
      <c r="DU28" s="680"/>
      <c r="DV28" s="681"/>
      <c r="DW28" s="684">
        <v>21.6</v>
      </c>
      <c r="DX28" s="713"/>
      <c r="DY28" s="713"/>
      <c r="DZ28" s="713"/>
      <c r="EA28" s="713"/>
      <c r="EB28" s="713"/>
      <c r="EC28" s="714"/>
    </row>
    <row r="29" spans="2:133" ht="11.25" customHeight="1" x14ac:dyDescent="0.2">
      <c r="B29" s="676" t="s">
        <v>304</v>
      </c>
      <c r="C29" s="677"/>
      <c r="D29" s="677"/>
      <c r="E29" s="677"/>
      <c r="F29" s="677"/>
      <c r="G29" s="677"/>
      <c r="H29" s="677"/>
      <c r="I29" s="677"/>
      <c r="J29" s="677"/>
      <c r="K29" s="677"/>
      <c r="L29" s="677"/>
      <c r="M29" s="677"/>
      <c r="N29" s="677"/>
      <c r="O29" s="677"/>
      <c r="P29" s="677"/>
      <c r="Q29" s="678"/>
      <c r="R29" s="679">
        <v>1785010</v>
      </c>
      <c r="S29" s="680"/>
      <c r="T29" s="680"/>
      <c r="U29" s="680"/>
      <c r="V29" s="680"/>
      <c r="W29" s="680"/>
      <c r="X29" s="680"/>
      <c r="Y29" s="681"/>
      <c r="Z29" s="682">
        <v>5.5</v>
      </c>
      <c r="AA29" s="682"/>
      <c r="AB29" s="682"/>
      <c r="AC29" s="682"/>
      <c r="AD29" s="683" t="s">
        <v>130</v>
      </c>
      <c r="AE29" s="683"/>
      <c r="AF29" s="683"/>
      <c r="AG29" s="683"/>
      <c r="AH29" s="683"/>
      <c r="AI29" s="683"/>
      <c r="AJ29" s="683"/>
      <c r="AK29" s="683"/>
      <c r="AL29" s="684" t="s">
        <v>130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4300074</v>
      </c>
      <c r="CS29" s="715"/>
      <c r="CT29" s="715"/>
      <c r="CU29" s="715"/>
      <c r="CV29" s="715"/>
      <c r="CW29" s="715"/>
      <c r="CX29" s="715"/>
      <c r="CY29" s="716"/>
      <c r="CZ29" s="684">
        <v>14</v>
      </c>
      <c r="DA29" s="713"/>
      <c r="DB29" s="713"/>
      <c r="DC29" s="717"/>
      <c r="DD29" s="688">
        <v>4264592</v>
      </c>
      <c r="DE29" s="715"/>
      <c r="DF29" s="715"/>
      <c r="DG29" s="715"/>
      <c r="DH29" s="715"/>
      <c r="DI29" s="715"/>
      <c r="DJ29" s="715"/>
      <c r="DK29" s="716"/>
      <c r="DL29" s="688">
        <v>4264592</v>
      </c>
      <c r="DM29" s="715"/>
      <c r="DN29" s="715"/>
      <c r="DO29" s="715"/>
      <c r="DP29" s="715"/>
      <c r="DQ29" s="715"/>
      <c r="DR29" s="715"/>
      <c r="DS29" s="715"/>
      <c r="DT29" s="715"/>
      <c r="DU29" s="715"/>
      <c r="DV29" s="716"/>
      <c r="DW29" s="684">
        <v>21.6</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111926</v>
      </c>
      <c r="S30" s="680"/>
      <c r="T30" s="680"/>
      <c r="U30" s="680"/>
      <c r="V30" s="680"/>
      <c r="W30" s="680"/>
      <c r="X30" s="680"/>
      <c r="Y30" s="681"/>
      <c r="Z30" s="682">
        <v>0.3</v>
      </c>
      <c r="AA30" s="682"/>
      <c r="AB30" s="682"/>
      <c r="AC30" s="682"/>
      <c r="AD30" s="683">
        <v>10249</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98.2</v>
      </c>
      <c r="BH30" s="740"/>
      <c r="BI30" s="740"/>
      <c r="BJ30" s="740"/>
      <c r="BK30" s="740"/>
      <c r="BL30" s="740"/>
      <c r="BM30" s="674">
        <v>91.3</v>
      </c>
      <c r="BN30" s="740"/>
      <c r="BO30" s="740"/>
      <c r="BP30" s="740"/>
      <c r="BQ30" s="741"/>
      <c r="BR30" s="739">
        <v>97.8</v>
      </c>
      <c r="BS30" s="740"/>
      <c r="BT30" s="740"/>
      <c r="BU30" s="740"/>
      <c r="BV30" s="740"/>
      <c r="BW30" s="740"/>
      <c r="BX30" s="674">
        <v>90.4</v>
      </c>
      <c r="BY30" s="740"/>
      <c r="BZ30" s="740"/>
      <c r="CA30" s="740"/>
      <c r="CB30" s="741"/>
      <c r="CD30" s="744"/>
      <c r="CE30" s="745"/>
      <c r="CF30" s="694" t="s">
        <v>311</v>
      </c>
      <c r="CG30" s="695"/>
      <c r="CH30" s="695"/>
      <c r="CI30" s="695"/>
      <c r="CJ30" s="695"/>
      <c r="CK30" s="695"/>
      <c r="CL30" s="695"/>
      <c r="CM30" s="695"/>
      <c r="CN30" s="695"/>
      <c r="CO30" s="695"/>
      <c r="CP30" s="695"/>
      <c r="CQ30" s="696"/>
      <c r="CR30" s="679">
        <v>4030087</v>
      </c>
      <c r="CS30" s="680"/>
      <c r="CT30" s="680"/>
      <c r="CU30" s="680"/>
      <c r="CV30" s="680"/>
      <c r="CW30" s="680"/>
      <c r="CX30" s="680"/>
      <c r="CY30" s="681"/>
      <c r="CZ30" s="684">
        <v>13.1</v>
      </c>
      <c r="DA30" s="713"/>
      <c r="DB30" s="713"/>
      <c r="DC30" s="717"/>
      <c r="DD30" s="688">
        <v>3994605</v>
      </c>
      <c r="DE30" s="680"/>
      <c r="DF30" s="680"/>
      <c r="DG30" s="680"/>
      <c r="DH30" s="680"/>
      <c r="DI30" s="680"/>
      <c r="DJ30" s="680"/>
      <c r="DK30" s="681"/>
      <c r="DL30" s="688">
        <v>3994605</v>
      </c>
      <c r="DM30" s="680"/>
      <c r="DN30" s="680"/>
      <c r="DO30" s="680"/>
      <c r="DP30" s="680"/>
      <c r="DQ30" s="680"/>
      <c r="DR30" s="680"/>
      <c r="DS30" s="680"/>
      <c r="DT30" s="680"/>
      <c r="DU30" s="680"/>
      <c r="DV30" s="681"/>
      <c r="DW30" s="684">
        <v>20.3</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207685</v>
      </c>
      <c r="S31" s="680"/>
      <c r="T31" s="680"/>
      <c r="U31" s="680"/>
      <c r="V31" s="680"/>
      <c r="W31" s="680"/>
      <c r="X31" s="680"/>
      <c r="Y31" s="681"/>
      <c r="Z31" s="682">
        <v>0.6</v>
      </c>
      <c r="AA31" s="682"/>
      <c r="AB31" s="682"/>
      <c r="AC31" s="682"/>
      <c r="AD31" s="683" t="s">
        <v>229</v>
      </c>
      <c r="AE31" s="683"/>
      <c r="AF31" s="683"/>
      <c r="AG31" s="683"/>
      <c r="AH31" s="683"/>
      <c r="AI31" s="683"/>
      <c r="AJ31" s="683"/>
      <c r="AK31" s="683"/>
      <c r="AL31" s="684" t="s">
        <v>130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98.8</v>
      </c>
      <c r="BH31" s="715"/>
      <c r="BI31" s="715"/>
      <c r="BJ31" s="715"/>
      <c r="BK31" s="715"/>
      <c r="BL31" s="715"/>
      <c r="BM31" s="685">
        <v>95.5</v>
      </c>
      <c r="BN31" s="737"/>
      <c r="BO31" s="737"/>
      <c r="BP31" s="737"/>
      <c r="BQ31" s="738"/>
      <c r="BR31" s="736">
        <v>98.6</v>
      </c>
      <c r="BS31" s="715"/>
      <c r="BT31" s="715"/>
      <c r="BU31" s="715"/>
      <c r="BV31" s="715"/>
      <c r="BW31" s="715"/>
      <c r="BX31" s="685">
        <v>94.8</v>
      </c>
      <c r="BY31" s="737"/>
      <c r="BZ31" s="737"/>
      <c r="CA31" s="737"/>
      <c r="CB31" s="738"/>
      <c r="CD31" s="744"/>
      <c r="CE31" s="745"/>
      <c r="CF31" s="694" t="s">
        <v>315</v>
      </c>
      <c r="CG31" s="695"/>
      <c r="CH31" s="695"/>
      <c r="CI31" s="695"/>
      <c r="CJ31" s="695"/>
      <c r="CK31" s="695"/>
      <c r="CL31" s="695"/>
      <c r="CM31" s="695"/>
      <c r="CN31" s="695"/>
      <c r="CO31" s="695"/>
      <c r="CP31" s="695"/>
      <c r="CQ31" s="696"/>
      <c r="CR31" s="679">
        <v>269987</v>
      </c>
      <c r="CS31" s="715"/>
      <c r="CT31" s="715"/>
      <c r="CU31" s="715"/>
      <c r="CV31" s="715"/>
      <c r="CW31" s="715"/>
      <c r="CX31" s="715"/>
      <c r="CY31" s="716"/>
      <c r="CZ31" s="684">
        <v>0.9</v>
      </c>
      <c r="DA31" s="713"/>
      <c r="DB31" s="713"/>
      <c r="DC31" s="717"/>
      <c r="DD31" s="688">
        <v>269987</v>
      </c>
      <c r="DE31" s="715"/>
      <c r="DF31" s="715"/>
      <c r="DG31" s="715"/>
      <c r="DH31" s="715"/>
      <c r="DI31" s="715"/>
      <c r="DJ31" s="715"/>
      <c r="DK31" s="716"/>
      <c r="DL31" s="688">
        <v>269987</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255224</v>
      </c>
      <c r="S32" s="680"/>
      <c r="T32" s="680"/>
      <c r="U32" s="680"/>
      <c r="V32" s="680"/>
      <c r="W32" s="680"/>
      <c r="X32" s="680"/>
      <c r="Y32" s="681"/>
      <c r="Z32" s="682">
        <v>0.8</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97.8</v>
      </c>
      <c r="BH32" s="749"/>
      <c r="BI32" s="749"/>
      <c r="BJ32" s="749"/>
      <c r="BK32" s="749"/>
      <c r="BL32" s="749"/>
      <c r="BM32" s="750">
        <v>87.2</v>
      </c>
      <c r="BN32" s="749"/>
      <c r="BO32" s="749"/>
      <c r="BP32" s="749"/>
      <c r="BQ32" s="751"/>
      <c r="BR32" s="748">
        <v>97.4</v>
      </c>
      <c r="BS32" s="749"/>
      <c r="BT32" s="749"/>
      <c r="BU32" s="749"/>
      <c r="BV32" s="749"/>
      <c r="BW32" s="749"/>
      <c r="BX32" s="750">
        <v>86.3</v>
      </c>
      <c r="BY32" s="749"/>
      <c r="BZ32" s="749"/>
      <c r="CA32" s="749"/>
      <c r="CB32" s="751"/>
      <c r="CD32" s="746"/>
      <c r="CE32" s="747"/>
      <c r="CF32" s="694" t="s">
        <v>318</v>
      </c>
      <c r="CG32" s="695"/>
      <c r="CH32" s="695"/>
      <c r="CI32" s="695"/>
      <c r="CJ32" s="695"/>
      <c r="CK32" s="695"/>
      <c r="CL32" s="695"/>
      <c r="CM32" s="695"/>
      <c r="CN32" s="695"/>
      <c r="CO32" s="695"/>
      <c r="CP32" s="695"/>
      <c r="CQ32" s="696"/>
      <c r="CR32" s="679">
        <v>51</v>
      </c>
      <c r="CS32" s="680"/>
      <c r="CT32" s="680"/>
      <c r="CU32" s="680"/>
      <c r="CV32" s="680"/>
      <c r="CW32" s="680"/>
      <c r="CX32" s="680"/>
      <c r="CY32" s="681"/>
      <c r="CZ32" s="684">
        <v>0</v>
      </c>
      <c r="DA32" s="713"/>
      <c r="DB32" s="713"/>
      <c r="DC32" s="717"/>
      <c r="DD32" s="688">
        <v>51</v>
      </c>
      <c r="DE32" s="680"/>
      <c r="DF32" s="680"/>
      <c r="DG32" s="680"/>
      <c r="DH32" s="680"/>
      <c r="DI32" s="680"/>
      <c r="DJ32" s="680"/>
      <c r="DK32" s="681"/>
      <c r="DL32" s="688">
        <v>51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1929986</v>
      </c>
      <c r="S33" s="680"/>
      <c r="T33" s="680"/>
      <c r="U33" s="680"/>
      <c r="V33" s="680"/>
      <c r="W33" s="680"/>
      <c r="X33" s="680"/>
      <c r="Y33" s="681"/>
      <c r="Z33" s="682">
        <v>5.9</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11589388</v>
      </c>
      <c r="CS33" s="715"/>
      <c r="CT33" s="715"/>
      <c r="CU33" s="715"/>
      <c r="CV33" s="715"/>
      <c r="CW33" s="715"/>
      <c r="CX33" s="715"/>
      <c r="CY33" s="716"/>
      <c r="CZ33" s="684">
        <v>37.799999999999997</v>
      </c>
      <c r="DA33" s="713"/>
      <c r="DB33" s="713"/>
      <c r="DC33" s="717"/>
      <c r="DD33" s="688">
        <v>9789539</v>
      </c>
      <c r="DE33" s="715"/>
      <c r="DF33" s="715"/>
      <c r="DG33" s="715"/>
      <c r="DH33" s="715"/>
      <c r="DI33" s="715"/>
      <c r="DJ33" s="715"/>
      <c r="DK33" s="716"/>
      <c r="DL33" s="688">
        <v>7524142</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250746</v>
      </c>
      <c r="S34" s="680"/>
      <c r="T34" s="680"/>
      <c r="U34" s="680"/>
      <c r="V34" s="680"/>
      <c r="W34" s="680"/>
      <c r="X34" s="680"/>
      <c r="Y34" s="681"/>
      <c r="Z34" s="682">
        <v>0.8</v>
      </c>
      <c r="AA34" s="682"/>
      <c r="AB34" s="682"/>
      <c r="AC34" s="682"/>
      <c r="AD34" s="683">
        <v>62363</v>
      </c>
      <c r="AE34" s="683"/>
      <c r="AF34" s="683"/>
      <c r="AG34" s="683"/>
      <c r="AH34" s="683"/>
      <c r="AI34" s="683"/>
      <c r="AJ34" s="683"/>
      <c r="AK34" s="683"/>
      <c r="AL34" s="684">
        <v>0.3</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4440380</v>
      </c>
      <c r="CS34" s="680"/>
      <c r="CT34" s="680"/>
      <c r="CU34" s="680"/>
      <c r="CV34" s="680"/>
      <c r="CW34" s="680"/>
      <c r="CX34" s="680"/>
      <c r="CY34" s="681"/>
      <c r="CZ34" s="684">
        <v>14.5</v>
      </c>
      <c r="DA34" s="713"/>
      <c r="DB34" s="713"/>
      <c r="DC34" s="717"/>
      <c r="DD34" s="688">
        <v>3657847</v>
      </c>
      <c r="DE34" s="680"/>
      <c r="DF34" s="680"/>
      <c r="DG34" s="680"/>
      <c r="DH34" s="680"/>
      <c r="DI34" s="680"/>
      <c r="DJ34" s="680"/>
      <c r="DK34" s="681"/>
      <c r="DL34" s="688">
        <v>2850461</v>
      </c>
      <c r="DM34" s="680"/>
      <c r="DN34" s="680"/>
      <c r="DO34" s="680"/>
      <c r="DP34" s="680"/>
      <c r="DQ34" s="680"/>
      <c r="DR34" s="680"/>
      <c r="DS34" s="680"/>
      <c r="DT34" s="680"/>
      <c r="DU34" s="680"/>
      <c r="DV34" s="681"/>
      <c r="DW34" s="684">
        <v>14.5</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3850013</v>
      </c>
      <c r="S35" s="680"/>
      <c r="T35" s="680"/>
      <c r="U35" s="680"/>
      <c r="V35" s="680"/>
      <c r="W35" s="680"/>
      <c r="X35" s="680"/>
      <c r="Y35" s="681"/>
      <c r="Z35" s="682">
        <v>11.8</v>
      </c>
      <c r="AA35" s="682"/>
      <c r="AB35" s="682"/>
      <c r="AC35" s="682"/>
      <c r="AD35" s="683" t="s">
        <v>229</v>
      </c>
      <c r="AE35" s="683"/>
      <c r="AF35" s="683"/>
      <c r="AG35" s="683"/>
      <c r="AH35" s="683"/>
      <c r="AI35" s="683"/>
      <c r="AJ35" s="683"/>
      <c r="AK35" s="683"/>
      <c r="AL35" s="684" t="s">
        <v>178</v>
      </c>
      <c r="AM35" s="685"/>
      <c r="AN35" s="685"/>
      <c r="AO35" s="686"/>
      <c r="AP35" s="234"/>
      <c r="AQ35" s="752" t="s">
        <v>326</v>
      </c>
      <c r="AR35" s="753"/>
      <c r="AS35" s="753"/>
      <c r="AT35" s="753"/>
      <c r="AU35" s="753"/>
      <c r="AV35" s="753"/>
      <c r="AW35" s="753"/>
      <c r="AX35" s="753"/>
      <c r="AY35" s="754"/>
      <c r="AZ35" s="668">
        <v>4141019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667356</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159445</v>
      </c>
      <c r="CS35" s="715"/>
      <c r="CT35" s="715"/>
      <c r="CU35" s="715"/>
      <c r="CV35" s="715"/>
      <c r="CW35" s="715"/>
      <c r="CX35" s="715"/>
      <c r="CY35" s="716"/>
      <c r="CZ35" s="684">
        <v>0.5</v>
      </c>
      <c r="DA35" s="713"/>
      <c r="DB35" s="713"/>
      <c r="DC35" s="717"/>
      <c r="DD35" s="688">
        <v>146008</v>
      </c>
      <c r="DE35" s="715"/>
      <c r="DF35" s="715"/>
      <c r="DG35" s="715"/>
      <c r="DH35" s="715"/>
      <c r="DI35" s="715"/>
      <c r="DJ35" s="715"/>
      <c r="DK35" s="716"/>
      <c r="DL35" s="688">
        <v>137257</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229</v>
      </c>
      <c r="AE36" s="683"/>
      <c r="AF36" s="683"/>
      <c r="AG36" s="683"/>
      <c r="AH36" s="683"/>
      <c r="AI36" s="683"/>
      <c r="AJ36" s="683"/>
      <c r="AK36" s="683"/>
      <c r="AL36" s="684" t="s">
        <v>229</v>
      </c>
      <c r="AM36" s="685"/>
      <c r="AN36" s="685"/>
      <c r="AO36" s="686"/>
      <c r="AQ36" s="756" t="s">
        <v>330</v>
      </c>
      <c r="AR36" s="757"/>
      <c r="AS36" s="757"/>
      <c r="AT36" s="757"/>
      <c r="AU36" s="757"/>
      <c r="AV36" s="757"/>
      <c r="AW36" s="757"/>
      <c r="AX36" s="757"/>
      <c r="AY36" s="758"/>
      <c r="AZ36" s="679">
        <v>1189932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652233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3298024</v>
      </c>
      <c r="CS36" s="680"/>
      <c r="CT36" s="680"/>
      <c r="CU36" s="680"/>
      <c r="CV36" s="680"/>
      <c r="CW36" s="680"/>
      <c r="CX36" s="680"/>
      <c r="CY36" s="681"/>
      <c r="CZ36" s="684">
        <v>10.8</v>
      </c>
      <c r="DA36" s="713"/>
      <c r="DB36" s="713"/>
      <c r="DC36" s="717"/>
      <c r="DD36" s="688">
        <v>3042262</v>
      </c>
      <c r="DE36" s="680"/>
      <c r="DF36" s="680"/>
      <c r="DG36" s="680"/>
      <c r="DH36" s="680"/>
      <c r="DI36" s="680"/>
      <c r="DJ36" s="680"/>
      <c r="DK36" s="681"/>
      <c r="DL36" s="688">
        <v>2324719</v>
      </c>
      <c r="DM36" s="680"/>
      <c r="DN36" s="680"/>
      <c r="DO36" s="680"/>
      <c r="DP36" s="680"/>
      <c r="DQ36" s="680"/>
      <c r="DR36" s="680"/>
      <c r="DS36" s="680"/>
      <c r="DT36" s="680"/>
      <c r="DU36" s="680"/>
      <c r="DV36" s="681"/>
      <c r="DW36" s="684">
        <v>11.8</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997713</v>
      </c>
      <c r="S37" s="680"/>
      <c r="T37" s="680"/>
      <c r="U37" s="680"/>
      <c r="V37" s="680"/>
      <c r="W37" s="680"/>
      <c r="X37" s="680"/>
      <c r="Y37" s="681"/>
      <c r="Z37" s="682">
        <v>3.1</v>
      </c>
      <c r="AA37" s="682"/>
      <c r="AB37" s="682"/>
      <c r="AC37" s="682"/>
      <c r="AD37" s="683" t="s">
        <v>130</v>
      </c>
      <c r="AE37" s="683"/>
      <c r="AF37" s="683"/>
      <c r="AG37" s="683"/>
      <c r="AH37" s="683"/>
      <c r="AI37" s="683"/>
      <c r="AJ37" s="683"/>
      <c r="AK37" s="683"/>
      <c r="AL37" s="684" t="s">
        <v>229</v>
      </c>
      <c r="AM37" s="685"/>
      <c r="AN37" s="685"/>
      <c r="AO37" s="686"/>
      <c r="AQ37" s="756" t="s">
        <v>334</v>
      </c>
      <c r="AR37" s="757"/>
      <c r="AS37" s="757"/>
      <c r="AT37" s="757"/>
      <c r="AU37" s="757"/>
      <c r="AV37" s="757"/>
      <c r="AW37" s="757"/>
      <c r="AX37" s="757"/>
      <c r="AY37" s="758"/>
      <c r="AZ37" s="679">
        <v>400355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10632</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250838</v>
      </c>
      <c r="CS37" s="715"/>
      <c r="CT37" s="715"/>
      <c r="CU37" s="715"/>
      <c r="CV37" s="715"/>
      <c r="CW37" s="715"/>
      <c r="CX37" s="715"/>
      <c r="CY37" s="716"/>
      <c r="CZ37" s="684">
        <v>0.8</v>
      </c>
      <c r="DA37" s="713"/>
      <c r="DB37" s="713"/>
      <c r="DC37" s="717"/>
      <c r="DD37" s="688">
        <v>237652</v>
      </c>
      <c r="DE37" s="715"/>
      <c r="DF37" s="715"/>
      <c r="DG37" s="715"/>
      <c r="DH37" s="715"/>
      <c r="DI37" s="715"/>
      <c r="DJ37" s="715"/>
      <c r="DK37" s="716"/>
      <c r="DL37" s="688">
        <v>237652</v>
      </c>
      <c r="DM37" s="715"/>
      <c r="DN37" s="715"/>
      <c r="DO37" s="715"/>
      <c r="DP37" s="715"/>
      <c r="DQ37" s="715"/>
      <c r="DR37" s="715"/>
      <c r="DS37" s="715"/>
      <c r="DT37" s="715"/>
      <c r="DU37" s="715"/>
      <c r="DV37" s="716"/>
      <c r="DW37" s="684">
        <v>1.2</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32649507</v>
      </c>
      <c r="S38" s="760"/>
      <c r="T38" s="760"/>
      <c r="U38" s="760"/>
      <c r="V38" s="760"/>
      <c r="W38" s="760"/>
      <c r="X38" s="760"/>
      <c r="Y38" s="761"/>
      <c r="Z38" s="762">
        <v>100</v>
      </c>
      <c r="AA38" s="762"/>
      <c r="AB38" s="762"/>
      <c r="AC38" s="762"/>
      <c r="AD38" s="763">
        <v>18722830</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8892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17888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2586745</v>
      </c>
      <c r="CS38" s="680"/>
      <c r="CT38" s="680"/>
      <c r="CU38" s="680"/>
      <c r="CV38" s="680"/>
      <c r="CW38" s="680"/>
      <c r="CX38" s="680"/>
      <c r="CY38" s="681"/>
      <c r="CZ38" s="684">
        <v>8.4</v>
      </c>
      <c r="DA38" s="713"/>
      <c r="DB38" s="713"/>
      <c r="DC38" s="717"/>
      <c r="DD38" s="688">
        <v>2124169</v>
      </c>
      <c r="DE38" s="680"/>
      <c r="DF38" s="680"/>
      <c r="DG38" s="680"/>
      <c r="DH38" s="680"/>
      <c r="DI38" s="680"/>
      <c r="DJ38" s="680"/>
      <c r="DK38" s="681"/>
      <c r="DL38" s="688">
        <v>2100859</v>
      </c>
      <c r="DM38" s="680"/>
      <c r="DN38" s="680"/>
      <c r="DO38" s="680"/>
      <c r="DP38" s="680"/>
      <c r="DQ38" s="680"/>
      <c r="DR38" s="680"/>
      <c r="DS38" s="680"/>
      <c r="DT38" s="680"/>
      <c r="DU38" s="680"/>
      <c r="DV38" s="681"/>
      <c r="DW38" s="684">
        <v>10.7</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t="s">
        <v>130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119</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923548</v>
      </c>
      <c r="CS39" s="715"/>
      <c r="CT39" s="715"/>
      <c r="CU39" s="715"/>
      <c r="CV39" s="715"/>
      <c r="CW39" s="715"/>
      <c r="CX39" s="715"/>
      <c r="CY39" s="716"/>
      <c r="CZ39" s="684">
        <v>3</v>
      </c>
      <c r="DA39" s="713"/>
      <c r="DB39" s="713"/>
      <c r="DC39" s="717"/>
      <c r="DD39" s="688">
        <v>708407</v>
      </c>
      <c r="DE39" s="715"/>
      <c r="DF39" s="715"/>
      <c r="DG39" s="715"/>
      <c r="DH39" s="715"/>
      <c r="DI39" s="715"/>
      <c r="DJ39" s="715"/>
      <c r="DK39" s="716"/>
      <c r="DL39" s="688" t="s">
        <v>178</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619563</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181246</v>
      </c>
      <c r="CS40" s="680"/>
      <c r="CT40" s="680"/>
      <c r="CU40" s="680"/>
      <c r="CV40" s="680"/>
      <c r="CW40" s="680"/>
      <c r="CX40" s="680"/>
      <c r="CY40" s="681"/>
      <c r="CZ40" s="684">
        <v>0.6</v>
      </c>
      <c r="DA40" s="713"/>
      <c r="DB40" s="713"/>
      <c r="DC40" s="717"/>
      <c r="DD40" s="688">
        <v>110846</v>
      </c>
      <c r="DE40" s="680"/>
      <c r="DF40" s="680"/>
      <c r="DG40" s="680"/>
      <c r="DH40" s="680"/>
      <c r="DI40" s="680"/>
      <c r="DJ40" s="680"/>
      <c r="DK40" s="681"/>
      <c r="DL40" s="688">
        <v>110846</v>
      </c>
      <c r="DM40" s="680"/>
      <c r="DN40" s="680"/>
      <c r="DO40" s="680"/>
      <c r="DP40" s="680"/>
      <c r="DQ40" s="680"/>
      <c r="DR40" s="680"/>
      <c r="DS40" s="680"/>
      <c r="DT40" s="680"/>
      <c r="DU40" s="680"/>
      <c r="DV40" s="681"/>
      <c r="DW40" s="684">
        <v>0.6</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1922277</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330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178</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4486303</v>
      </c>
      <c r="CS42" s="680"/>
      <c r="CT42" s="680"/>
      <c r="CU42" s="680"/>
      <c r="CV42" s="680"/>
      <c r="CW42" s="680"/>
      <c r="CX42" s="680"/>
      <c r="CY42" s="681"/>
      <c r="CZ42" s="684">
        <v>14.6</v>
      </c>
      <c r="DA42" s="685"/>
      <c r="DB42" s="685"/>
      <c r="DC42" s="780"/>
      <c r="DD42" s="688">
        <v>622073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112849</v>
      </c>
      <c r="CS43" s="715"/>
      <c r="CT43" s="715"/>
      <c r="CU43" s="715"/>
      <c r="CV43" s="715"/>
      <c r="CW43" s="715"/>
      <c r="CX43" s="715"/>
      <c r="CY43" s="716"/>
      <c r="CZ43" s="684">
        <v>0.4</v>
      </c>
      <c r="DA43" s="713"/>
      <c r="DB43" s="713"/>
      <c r="DC43" s="717"/>
      <c r="DD43" s="688">
        <v>112849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307</v>
      </c>
      <c r="CE44" s="792"/>
      <c r="CF44" s="676" t="s">
        <v>356</v>
      </c>
      <c r="CG44" s="677"/>
      <c r="CH44" s="677"/>
      <c r="CI44" s="677"/>
      <c r="CJ44" s="677"/>
      <c r="CK44" s="677"/>
      <c r="CL44" s="677"/>
      <c r="CM44" s="677"/>
      <c r="CN44" s="677"/>
      <c r="CO44" s="677"/>
      <c r="CP44" s="677"/>
      <c r="CQ44" s="678"/>
      <c r="CR44" s="679">
        <v>4330998</v>
      </c>
      <c r="CS44" s="680"/>
      <c r="CT44" s="680"/>
      <c r="CU44" s="680"/>
      <c r="CV44" s="680"/>
      <c r="CW44" s="680"/>
      <c r="CX44" s="680"/>
      <c r="CY44" s="681"/>
      <c r="CZ44" s="684">
        <v>14.1</v>
      </c>
      <c r="DA44" s="685"/>
      <c r="DB44" s="685"/>
      <c r="DC44" s="780"/>
      <c r="DD44" s="688">
        <v>614403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1301370</v>
      </c>
      <c r="CS45" s="715"/>
      <c r="CT45" s="715"/>
      <c r="CU45" s="715"/>
      <c r="CV45" s="715"/>
      <c r="CW45" s="715"/>
      <c r="CX45" s="715"/>
      <c r="CY45" s="716"/>
      <c r="CZ45" s="684">
        <v>4.2</v>
      </c>
      <c r="DA45" s="713"/>
      <c r="DB45" s="713"/>
      <c r="DC45" s="717"/>
      <c r="DD45" s="688">
        <v>50223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2828656</v>
      </c>
      <c r="CS46" s="680"/>
      <c r="CT46" s="680"/>
      <c r="CU46" s="680"/>
      <c r="CV46" s="680"/>
      <c r="CW46" s="680"/>
      <c r="CX46" s="680"/>
      <c r="CY46" s="681"/>
      <c r="CZ46" s="684">
        <v>9.1999999999999993</v>
      </c>
      <c r="DA46" s="685"/>
      <c r="DB46" s="685"/>
      <c r="DC46" s="780"/>
      <c r="DD46" s="688">
        <v>554780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155305</v>
      </c>
      <c r="CS47" s="715"/>
      <c r="CT47" s="715"/>
      <c r="CU47" s="715"/>
      <c r="CV47" s="715"/>
      <c r="CW47" s="715"/>
      <c r="CX47" s="715"/>
      <c r="CY47" s="716"/>
      <c r="CZ47" s="684">
        <v>0.5</v>
      </c>
      <c r="DA47" s="713"/>
      <c r="DB47" s="713"/>
      <c r="DC47" s="717"/>
      <c r="DD47" s="688">
        <v>7670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30649857</v>
      </c>
      <c r="CS49" s="749"/>
      <c r="CT49" s="749"/>
      <c r="CU49" s="749"/>
      <c r="CV49" s="749"/>
      <c r="CW49" s="749"/>
      <c r="CX49" s="749"/>
      <c r="CY49" s="781"/>
      <c r="CZ49" s="764">
        <v>100</v>
      </c>
      <c r="DA49" s="782"/>
      <c r="DB49" s="782"/>
      <c r="DC49" s="783"/>
      <c r="DD49" s="784">
        <v>20517602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p3Q4mO0HdHPZOCq8lWxBEm/oVXrVjrmVS6BXyFJHv3LofySTaGGoeNUjn3Rt5TDfYGfIqODjy2vjigYX0uqypg==" saltValue="L3SYU3HaBtSPo92jhLd1/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32569</v>
      </c>
      <c r="R7" s="815"/>
      <c r="S7" s="815"/>
      <c r="T7" s="815"/>
      <c r="U7" s="815"/>
      <c r="V7" s="815">
        <v>30604</v>
      </c>
      <c r="W7" s="815"/>
      <c r="X7" s="815"/>
      <c r="Y7" s="815"/>
      <c r="Z7" s="815"/>
      <c r="AA7" s="815">
        <v>1966</v>
      </c>
      <c r="AB7" s="815"/>
      <c r="AC7" s="815"/>
      <c r="AD7" s="815"/>
      <c r="AE7" s="816"/>
      <c r="AF7" s="817">
        <v>1616</v>
      </c>
      <c r="AG7" s="818"/>
      <c r="AH7" s="818"/>
      <c r="AI7" s="818"/>
      <c r="AJ7" s="819"/>
      <c r="AK7" s="854">
        <v>255</v>
      </c>
      <c r="AL7" s="855"/>
      <c r="AM7" s="855"/>
      <c r="AN7" s="855"/>
      <c r="AO7" s="855"/>
      <c r="AP7" s="855">
        <v>42773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-1</v>
      </c>
      <c r="CI7" s="852"/>
      <c r="CJ7" s="852"/>
      <c r="CK7" s="852"/>
      <c r="CL7" s="853"/>
      <c r="CM7" s="851">
        <v>164</v>
      </c>
      <c r="CN7" s="852"/>
      <c r="CO7" s="852"/>
      <c r="CP7" s="852"/>
      <c r="CQ7" s="853"/>
      <c r="CR7" s="851">
        <v>111</v>
      </c>
      <c r="CS7" s="852"/>
      <c r="CT7" s="852"/>
      <c r="CU7" s="852"/>
      <c r="CV7" s="853"/>
      <c r="CW7" s="851">
        <v>15</v>
      </c>
      <c r="CX7" s="852"/>
      <c r="CY7" s="852"/>
      <c r="CZ7" s="852"/>
      <c r="DA7" s="853"/>
      <c r="DB7" s="851" t="s">
        <v>588</v>
      </c>
      <c r="DC7" s="852"/>
      <c r="DD7" s="852"/>
      <c r="DE7" s="852"/>
      <c r="DF7" s="853"/>
      <c r="DG7" s="851" t="s">
        <v>588</v>
      </c>
      <c r="DH7" s="852"/>
      <c r="DI7" s="852"/>
      <c r="DJ7" s="852"/>
      <c r="DK7" s="853"/>
      <c r="DL7" s="851" t="s">
        <v>588</v>
      </c>
      <c r="DM7" s="852"/>
      <c r="DN7" s="852"/>
      <c r="DO7" s="852"/>
      <c r="DP7" s="853"/>
      <c r="DQ7" s="851" t="s">
        <v>589</v>
      </c>
      <c r="DR7" s="852"/>
      <c r="DS7" s="852"/>
      <c r="DT7" s="852"/>
      <c r="DU7" s="853"/>
      <c r="DV7" s="832"/>
      <c r="DW7" s="833"/>
      <c r="DX7" s="833"/>
      <c r="DY7" s="833"/>
      <c r="DZ7" s="834"/>
      <c r="EA7" s="254"/>
    </row>
    <row r="8" spans="1:131" s="255" customFormat="1" ht="26.25" customHeight="1" x14ac:dyDescent="0.2">
      <c r="A8" s="261">
        <v>2</v>
      </c>
      <c r="B8" s="835" t="s">
        <v>385</v>
      </c>
      <c r="C8" s="836"/>
      <c r="D8" s="836"/>
      <c r="E8" s="836"/>
      <c r="F8" s="836"/>
      <c r="G8" s="836"/>
      <c r="H8" s="836"/>
      <c r="I8" s="836"/>
      <c r="J8" s="836"/>
      <c r="K8" s="836"/>
      <c r="L8" s="836"/>
      <c r="M8" s="836"/>
      <c r="N8" s="836"/>
      <c r="O8" s="836"/>
      <c r="P8" s="837"/>
      <c r="Q8" s="838">
        <v>87</v>
      </c>
      <c r="R8" s="839"/>
      <c r="S8" s="839"/>
      <c r="T8" s="839"/>
      <c r="U8" s="839"/>
      <c r="V8" s="839">
        <v>55</v>
      </c>
      <c r="W8" s="839"/>
      <c r="X8" s="839"/>
      <c r="Y8" s="839"/>
      <c r="Z8" s="839"/>
      <c r="AA8" s="839">
        <v>34</v>
      </c>
      <c r="AB8" s="839"/>
      <c r="AC8" s="839"/>
      <c r="AD8" s="839"/>
      <c r="AE8" s="840"/>
      <c r="AF8" s="841">
        <v>6</v>
      </c>
      <c r="AG8" s="842"/>
      <c r="AH8" s="842"/>
      <c r="AI8" s="842"/>
      <c r="AJ8" s="843"/>
      <c r="AK8" s="844" t="s">
        <v>571</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387</v>
      </c>
      <c r="B23" s="870" t="s">
        <v>388</v>
      </c>
      <c r="C23" s="871"/>
      <c r="D23" s="871"/>
      <c r="E23" s="871"/>
      <c r="F23" s="871"/>
      <c r="G23" s="871"/>
      <c r="H23" s="871"/>
      <c r="I23" s="871"/>
      <c r="J23" s="871"/>
      <c r="K23" s="871"/>
      <c r="L23" s="871"/>
      <c r="M23" s="871"/>
      <c r="N23" s="871"/>
      <c r="O23" s="871"/>
      <c r="P23" s="872"/>
      <c r="Q23" s="873">
        <f>SUM(Q7:U8)</f>
        <v>32656</v>
      </c>
      <c r="R23" s="874"/>
      <c r="S23" s="874"/>
      <c r="T23" s="874"/>
      <c r="U23" s="874"/>
      <c r="V23" s="874">
        <f>SUM(V7:Z8)</f>
        <v>30659</v>
      </c>
      <c r="W23" s="874"/>
      <c r="X23" s="874"/>
      <c r="Y23" s="874"/>
      <c r="Z23" s="874"/>
      <c r="AA23" s="874">
        <f>SUM(AA7:AE8)</f>
        <v>2000</v>
      </c>
      <c r="AB23" s="874"/>
      <c r="AC23" s="874"/>
      <c r="AD23" s="874"/>
      <c r="AE23" s="875"/>
      <c r="AF23" s="876">
        <v>1623</v>
      </c>
      <c r="AG23" s="874"/>
      <c r="AH23" s="874"/>
      <c r="AI23" s="874"/>
      <c r="AJ23" s="877"/>
      <c r="AK23" s="878"/>
      <c r="AL23" s="879"/>
      <c r="AM23" s="879"/>
      <c r="AN23" s="879"/>
      <c r="AO23" s="879"/>
      <c r="AP23" s="874">
        <f>SUM(AP7:AT8)</f>
        <v>42773</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399</v>
      </c>
      <c r="C28" s="812"/>
      <c r="D28" s="812"/>
      <c r="E28" s="812"/>
      <c r="F28" s="812"/>
      <c r="G28" s="812"/>
      <c r="H28" s="812"/>
      <c r="I28" s="812"/>
      <c r="J28" s="812"/>
      <c r="K28" s="812"/>
      <c r="L28" s="812"/>
      <c r="M28" s="812"/>
      <c r="N28" s="812"/>
      <c r="O28" s="812"/>
      <c r="P28" s="813"/>
      <c r="Q28" s="902">
        <v>9333</v>
      </c>
      <c r="R28" s="903"/>
      <c r="S28" s="903"/>
      <c r="T28" s="903"/>
      <c r="U28" s="903"/>
      <c r="V28" s="903">
        <v>8666</v>
      </c>
      <c r="W28" s="903"/>
      <c r="X28" s="903"/>
      <c r="Y28" s="903"/>
      <c r="Z28" s="903"/>
      <c r="AA28" s="903">
        <v>667</v>
      </c>
      <c r="AB28" s="903"/>
      <c r="AC28" s="903"/>
      <c r="AD28" s="903"/>
      <c r="AE28" s="904"/>
      <c r="AF28" s="905">
        <v>667</v>
      </c>
      <c r="AG28" s="903"/>
      <c r="AH28" s="903"/>
      <c r="AI28" s="903"/>
      <c r="AJ28" s="906"/>
      <c r="AK28" s="907">
        <v>620</v>
      </c>
      <c r="AL28" s="898"/>
      <c r="AM28" s="898"/>
      <c r="AN28" s="898"/>
      <c r="AO28" s="898"/>
      <c r="AP28" s="898" t="s">
        <v>571</v>
      </c>
      <c r="AQ28" s="898"/>
      <c r="AR28" s="898"/>
      <c r="AS28" s="898"/>
      <c r="AT28" s="898"/>
      <c r="AU28" s="898" t="s">
        <v>571</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400</v>
      </c>
      <c r="C29" s="836"/>
      <c r="D29" s="836"/>
      <c r="E29" s="836"/>
      <c r="F29" s="836"/>
      <c r="G29" s="836"/>
      <c r="H29" s="836"/>
      <c r="I29" s="836"/>
      <c r="J29" s="836"/>
      <c r="K29" s="836"/>
      <c r="L29" s="836"/>
      <c r="M29" s="836"/>
      <c r="N29" s="836"/>
      <c r="O29" s="836"/>
      <c r="P29" s="837"/>
      <c r="Q29" s="838">
        <v>6934</v>
      </c>
      <c r="R29" s="839"/>
      <c r="S29" s="839"/>
      <c r="T29" s="839"/>
      <c r="U29" s="839"/>
      <c r="V29" s="839">
        <v>6584</v>
      </c>
      <c r="W29" s="839"/>
      <c r="X29" s="839"/>
      <c r="Y29" s="839"/>
      <c r="Z29" s="839"/>
      <c r="AA29" s="839">
        <v>350</v>
      </c>
      <c r="AB29" s="839"/>
      <c r="AC29" s="839"/>
      <c r="AD29" s="839"/>
      <c r="AE29" s="840"/>
      <c r="AF29" s="841">
        <v>350</v>
      </c>
      <c r="AG29" s="842"/>
      <c r="AH29" s="842"/>
      <c r="AI29" s="842"/>
      <c r="AJ29" s="843"/>
      <c r="AK29" s="910">
        <v>1005</v>
      </c>
      <c r="AL29" s="911"/>
      <c r="AM29" s="911"/>
      <c r="AN29" s="911"/>
      <c r="AO29" s="911"/>
      <c r="AP29" s="911" t="s">
        <v>571</v>
      </c>
      <c r="AQ29" s="911"/>
      <c r="AR29" s="911"/>
      <c r="AS29" s="911"/>
      <c r="AT29" s="911"/>
      <c r="AU29" s="911" t="s">
        <v>571</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401</v>
      </c>
      <c r="C30" s="836"/>
      <c r="D30" s="836"/>
      <c r="E30" s="836"/>
      <c r="F30" s="836"/>
      <c r="G30" s="836"/>
      <c r="H30" s="836"/>
      <c r="I30" s="836"/>
      <c r="J30" s="836"/>
      <c r="K30" s="836"/>
      <c r="L30" s="836"/>
      <c r="M30" s="836"/>
      <c r="N30" s="836"/>
      <c r="O30" s="836"/>
      <c r="P30" s="837"/>
      <c r="Q30" s="838">
        <v>1494</v>
      </c>
      <c r="R30" s="839"/>
      <c r="S30" s="839"/>
      <c r="T30" s="839"/>
      <c r="U30" s="839"/>
      <c r="V30" s="839">
        <v>1437</v>
      </c>
      <c r="W30" s="839"/>
      <c r="X30" s="839"/>
      <c r="Y30" s="839"/>
      <c r="Z30" s="839"/>
      <c r="AA30" s="839">
        <v>56</v>
      </c>
      <c r="AB30" s="839"/>
      <c r="AC30" s="839"/>
      <c r="AD30" s="839"/>
      <c r="AE30" s="840"/>
      <c r="AF30" s="841">
        <v>56</v>
      </c>
      <c r="AG30" s="842"/>
      <c r="AH30" s="842"/>
      <c r="AI30" s="842"/>
      <c r="AJ30" s="843"/>
      <c r="AK30" s="910">
        <v>912</v>
      </c>
      <c r="AL30" s="911"/>
      <c r="AM30" s="911"/>
      <c r="AN30" s="911"/>
      <c r="AO30" s="911"/>
      <c r="AP30" s="911" t="s">
        <v>571</v>
      </c>
      <c r="AQ30" s="911"/>
      <c r="AR30" s="911"/>
      <c r="AS30" s="911"/>
      <c r="AT30" s="911"/>
      <c r="AU30" s="911" t="s">
        <v>571</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402</v>
      </c>
      <c r="C31" s="836"/>
      <c r="D31" s="836"/>
      <c r="E31" s="836"/>
      <c r="F31" s="836"/>
      <c r="G31" s="836"/>
      <c r="H31" s="836"/>
      <c r="I31" s="836"/>
      <c r="J31" s="836"/>
      <c r="K31" s="836"/>
      <c r="L31" s="836"/>
      <c r="M31" s="836"/>
      <c r="N31" s="836"/>
      <c r="O31" s="836"/>
      <c r="P31" s="837"/>
      <c r="Q31" s="838">
        <v>15</v>
      </c>
      <c r="R31" s="839"/>
      <c r="S31" s="839"/>
      <c r="T31" s="839"/>
      <c r="U31" s="839"/>
      <c r="V31" s="839">
        <v>11</v>
      </c>
      <c r="W31" s="839"/>
      <c r="X31" s="839"/>
      <c r="Y31" s="839"/>
      <c r="Z31" s="839"/>
      <c r="AA31" s="839">
        <v>4</v>
      </c>
      <c r="AB31" s="839"/>
      <c r="AC31" s="839"/>
      <c r="AD31" s="839"/>
      <c r="AE31" s="840"/>
      <c r="AF31" s="841">
        <v>4</v>
      </c>
      <c r="AG31" s="842"/>
      <c r="AH31" s="842"/>
      <c r="AI31" s="842"/>
      <c r="AJ31" s="843"/>
      <c r="AK31" s="910" t="s">
        <v>571</v>
      </c>
      <c r="AL31" s="911"/>
      <c r="AM31" s="911"/>
      <c r="AN31" s="911"/>
      <c r="AO31" s="911"/>
      <c r="AP31" s="911" t="s">
        <v>571</v>
      </c>
      <c r="AQ31" s="911"/>
      <c r="AR31" s="911"/>
      <c r="AS31" s="911"/>
      <c r="AT31" s="911"/>
      <c r="AU31" s="911" t="s">
        <v>571</v>
      </c>
      <c r="AV31" s="911"/>
      <c r="AW31" s="911"/>
      <c r="AX31" s="911"/>
      <c r="AY31" s="911"/>
      <c r="AZ31" s="912" t="s">
        <v>571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1586</v>
      </c>
      <c r="R32" s="839"/>
      <c r="S32" s="839"/>
      <c r="T32" s="839"/>
      <c r="U32" s="839"/>
      <c r="V32" s="839">
        <v>1992</v>
      </c>
      <c r="W32" s="839"/>
      <c r="X32" s="839"/>
      <c r="Y32" s="839"/>
      <c r="Z32" s="839"/>
      <c r="AA32" s="839">
        <v>-406</v>
      </c>
      <c r="AB32" s="839"/>
      <c r="AC32" s="839"/>
      <c r="AD32" s="839"/>
      <c r="AE32" s="840"/>
      <c r="AF32" s="841">
        <v>756</v>
      </c>
      <c r="AG32" s="842"/>
      <c r="AH32" s="842"/>
      <c r="AI32" s="842"/>
      <c r="AJ32" s="843"/>
      <c r="AK32" s="910">
        <v>209</v>
      </c>
      <c r="AL32" s="911"/>
      <c r="AM32" s="911"/>
      <c r="AN32" s="911"/>
      <c r="AO32" s="911"/>
      <c r="AP32" s="911">
        <v>8265</v>
      </c>
      <c r="AQ32" s="911"/>
      <c r="AR32" s="911"/>
      <c r="AS32" s="911"/>
      <c r="AT32" s="911"/>
      <c r="AU32" s="911">
        <v>3149</v>
      </c>
      <c r="AV32" s="911"/>
      <c r="AW32" s="911"/>
      <c r="AX32" s="911"/>
      <c r="AY32" s="911"/>
      <c r="AZ32" s="912" t="s">
        <v>590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405</v>
      </c>
      <c r="C33" s="836"/>
      <c r="D33" s="836"/>
      <c r="E33" s="836"/>
      <c r="F33" s="836"/>
      <c r="G33" s="836"/>
      <c r="H33" s="836"/>
      <c r="I33" s="836"/>
      <c r="J33" s="836"/>
      <c r="K33" s="836"/>
      <c r="L33" s="836"/>
      <c r="M33" s="836"/>
      <c r="N33" s="836"/>
      <c r="O33" s="836"/>
      <c r="P33" s="837"/>
      <c r="Q33" s="838">
        <v>59</v>
      </c>
      <c r="R33" s="839"/>
      <c r="S33" s="839"/>
      <c r="T33" s="839"/>
      <c r="U33" s="839"/>
      <c r="V33" s="839">
        <v>57</v>
      </c>
      <c r="W33" s="839"/>
      <c r="X33" s="839"/>
      <c r="Y33" s="839"/>
      <c r="Z33" s="839"/>
      <c r="AA33" s="839">
        <v>2</v>
      </c>
      <c r="AB33" s="839"/>
      <c r="AC33" s="839"/>
      <c r="AD33" s="839"/>
      <c r="AE33" s="840"/>
      <c r="AF33" s="841">
        <v>381</v>
      </c>
      <c r="AG33" s="842"/>
      <c r="AH33" s="842"/>
      <c r="AI33" s="842"/>
      <c r="AJ33" s="843"/>
      <c r="AK33" s="910" t="s">
        <v>590</v>
      </c>
      <c r="AL33" s="911"/>
      <c r="AM33" s="911"/>
      <c r="AN33" s="911"/>
      <c r="AO33" s="911"/>
      <c r="AP33" s="911" t="s">
        <v>590</v>
      </c>
      <c r="AQ33" s="911"/>
      <c r="AR33" s="911"/>
      <c r="AS33" s="911"/>
      <c r="AT33" s="911"/>
      <c r="AU33" s="911" t="s">
        <v>590</v>
      </c>
      <c r="AV33" s="911"/>
      <c r="AW33" s="911"/>
      <c r="AX33" s="911"/>
      <c r="AY33" s="911"/>
      <c r="AZ33" s="912" t="s">
        <v>590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1933</v>
      </c>
      <c r="R34" s="839"/>
      <c r="S34" s="839"/>
      <c r="T34" s="839"/>
      <c r="U34" s="839"/>
      <c r="V34" s="839">
        <v>1887</v>
      </c>
      <c r="W34" s="839"/>
      <c r="X34" s="839"/>
      <c r="Y34" s="839"/>
      <c r="Z34" s="839"/>
      <c r="AA34" s="839">
        <v>46</v>
      </c>
      <c r="AB34" s="839"/>
      <c r="AC34" s="839"/>
      <c r="AD34" s="839"/>
      <c r="AE34" s="840"/>
      <c r="AF34" s="841">
        <v>303</v>
      </c>
      <c r="AG34" s="842"/>
      <c r="AH34" s="842"/>
      <c r="AI34" s="842"/>
      <c r="AJ34" s="843"/>
      <c r="AK34" s="910">
        <v>997</v>
      </c>
      <c r="AL34" s="911"/>
      <c r="AM34" s="911"/>
      <c r="AN34" s="911"/>
      <c r="AO34" s="911"/>
      <c r="AP34" s="911">
        <v>14612</v>
      </c>
      <c r="AQ34" s="911"/>
      <c r="AR34" s="911"/>
      <c r="AS34" s="911"/>
      <c r="AT34" s="911"/>
      <c r="AU34" s="911">
        <v>10579</v>
      </c>
      <c r="AV34" s="911"/>
      <c r="AW34" s="911"/>
      <c r="AX34" s="911"/>
      <c r="AY34" s="911"/>
      <c r="AZ34" s="912" t="s">
        <v>590</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409</v>
      </c>
      <c r="C35" s="836"/>
      <c r="D35" s="836"/>
      <c r="E35" s="836"/>
      <c r="F35" s="836"/>
      <c r="G35" s="836"/>
      <c r="H35" s="836"/>
      <c r="I35" s="836"/>
      <c r="J35" s="836"/>
      <c r="K35" s="836"/>
      <c r="L35" s="836"/>
      <c r="M35" s="836"/>
      <c r="N35" s="836"/>
      <c r="O35" s="836"/>
      <c r="P35" s="837"/>
      <c r="Q35" s="838">
        <v>15</v>
      </c>
      <c r="R35" s="839"/>
      <c r="S35" s="839"/>
      <c r="T35" s="839"/>
      <c r="U35" s="839"/>
      <c r="V35" s="839">
        <v>12</v>
      </c>
      <c r="W35" s="839"/>
      <c r="X35" s="839"/>
      <c r="Y35" s="839"/>
      <c r="Z35" s="839"/>
      <c r="AA35" s="839">
        <v>3</v>
      </c>
      <c r="AB35" s="839"/>
      <c r="AC35" s="839"/>
      <c r="AD35" s="839"/>
      <c r="AE35" s="840"/>
      <c r="AF35" s="841">
        <v>4</v>
      </c>
      <c r="AG35" s="842"/>
      <c r="AH35" s="842"/>
      <c r="AI35" s="842"/>
      <c r="AJ35" s="843"/>
      <c r="AK35" s="910">
        <v>9</v>
      </c>
      <c r="AL35" s="911"/>
      <c r="AM35" s="911"/>
      <c r="AN35" s="911"/>
      <c r="AO35" s="911"/>
      <c r="AP35" s="911">
        <v>7</v>
      </c>
      <c r="AQ35" s="911"/>
      <c r="AR35" s="911"/>
      <c r="AS35" s="911"/>
      <c r="AT35" s="911"/>
      <c r="AU35" s="911">
        <v>6</v>
      </c>
      <c r="AV35" s="911"/>
      <c r="AW35" s="911"/>
      <c r="AX35" s="911"/>
      <c r="AY35" s="911"/>
      <c r="AZ35" s="912" t="s">
        <v>590</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411</v>
      </c>
      <c r="C36" s="836"/>
      <c r="D36" s="836"/>
      <c r="E36" s="836"/>
      <c r="F36" s="836"/>
      <c r="G36" s="836"/>
      <c r="H36" s="836"/>
      <c r="I36" s="836"/>
      <c r="J36" s="836"/>
      <c r="K36" s="836"/>
      <c r="L36" s="836"/>
      <c r="M36" s="836"/>
      <c r="N36" s="836"/>
      <c r="O36" s="836"/>
      <c r="P36" s="837"/>
      <c r="Q36" s="838">
        <v>56</v>
      </c>
      <c r="R36" s="839"/>
      <c r="S36" s="839"/>
      <c r="T36" s="839"/>
      <c r="U36" s="839"/>
      <c r="V36" s="839">
        <v>45</v>
      </c>
      <c r="W36" s="839"/>
      <c r="X36" s="839"/>
      <c r="Y36" s="839"/>
      <c r="Z36" s="839"/>
      <c r="AA36" s="839">
        <v>11</v>
      </c>
      <c r="AB36" s="839"/>
      <c r="AC36" s="839"/>
      <c r="AD36" s="839"/>
      <c r="AE36" s="840"/>
      <c r="AF36" s="841">
        <v>11</v>
      </c>
      <c r="AG36" s="842"/>
      <c r="AH36" s="842"/>
      <c r="AI36" s="842"/>
      <c r="AJ36" s="843"/>
      <c r="AK36" s="910">
        <v>36</v>
      </c>
      <c r="AL36" s="911"/>
      <c r="AM36" s="911"/>
      <c r="AN36" s="911"/>
      <c r="AO36" s="911"/>
      <c r="AP36" s="911">
        <v>238</v>
      </c>
      <c r="AQ36" s="911"/>
      <c r="AR36" s="911"/>
      <c r="AS36" s="911"/>
      <c r="AT36" s="911"/>
      <c r="AU36" s="911">
        <v>225</v>
      </c>
      <c r="AV36" s="911"/>
      <c r="AW36" s="911"/>
      <c r="AX36" s="911"/>
      <c r="AY36" s="911"/>
      <c r="AZ36" s="912" t="s">
        <v>590</v>
      </c>
      <c r="BA36" s="912"/>
      <c r="BB36" s="912"/>
      <c r="BC36" s="912"/>
      <c r="BD36" s="912"/>
      <c r="BE36" s="908" t="s">
        <v>410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387</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2532</v>
      </c>
      <c r="AG63" s="922"/>
      <c r="AH63" s="922"/>
      <c r="AI63" s="922"/>
      <c r="AJ63" s="923"/>
      <c r="AK63" s="924"/>
      <c r="AL63" s="919"/>
      <c r="AM63" s="919"/>
      <c r="AN63" s="919"/>
      <c r="AO63" s="919"/>
      <c r="AP63" s="922">
        <v>23122</v>
      </c>
      <c r="AQ63" s="922"/>
      <c r="AR63" s="922"/>
      <c r="AS63" s="922"/>
      <c r="AT63" s="922"/>
      <c r="AU63" s="922">
        <v>13959</v>
      </c>
      <c r="AV63" s="922"/>
      <c r="AW63" s="922"/>
      <c r="AX63" s="922"/>
      <c r="AY63" s="922"/>
      <c r="AZ63" s="926"/>
      <c r="BA63" s="926"/>
      <c r="BB63" s="926"/>
      <c r="BC63" s="926"/>
      <c r="BD63" s="926"/>
      <c r="BE63" s="927"/>
      <c r="BF63" s="927"/>
      <c r="BG63" s="927"/>
      <c r="BH63" s="927"/>
      <c r="BI63" s="928"/>
      <c r="BJ63" s="929" t="s">
        <v>184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396</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573</v>
      </c>
      <c r="C68" s="950"/>
      <c r="D68" s="950"/>
      <c r="E68" s="950"/>
      <c r="F68" s="950"/>
      <c r="G68" s="950"/>
      <c r="H68" s="950"/>
      <c r="I68" s="950"/>
      <c r="J68" s="950"/>
      <c r="K68" s="950"/>
      <c r="L68" s="950"/>
      <c r="M68" s="950"/>
      <c r="N68" s="950"/>
      <c r="O68" s="950"/>
      <c r="P68" s="951"/>
      <c r="Q68" s="952">
        <v>157</v>
      </c>
      <c r="R68" s="946"/>
      <c r="S68" s="946"/>
      <c r="T68" s="946"/>
      <c r="U68" s="946"/>
      <c r="V68" s="946">
        <v>132</v>
      </c>
      <c r="W68" s="946"/>
      <c r="X68" s="946"/>
      <c r="Y68" s="946"/>
      <c r="Z68" s="946"/>
      <c r="AA68" s="946">
        <v>25</v>
      </c>
      <c r="AB68" s="946"/>
      <c r="AC68" s="946"/>
      <c r="AD68" s="946"/>
      <c r="AE68" s="946"/>
      <c r="AF68" s="946">
        <v>25</v>
      </c>
      <c r="AG68" s="946"/>
      <c r="AH68" s="946"/>
      <c r="AI68" s="946"/>
      <c r="AJ68" s="946"/>
      <c r="AK68" s="946" t="s">
        <v>586</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574</v>
      </c>
      <c r="C69" s="954"/>
      <c r="D69" s="954"/>
      <c r="E69" s="954"/>
      <c r="F69" s="954"/>
      <c r="G69" s="954"/>
      <c r="H69" s="954"/>
      <c r="I69" s="954"/>
      <c r="J69" s="954"/>
      <c r="K69" s="954"/>
      <c r="L69" s="954"/>
      <c r="M69" s="954"/>
      <c r="N69" s="954"/>
      <c r="O69" s="954"/>
      <c r="P69" s="955"/>
      <c r="Q69" s="956">
        <v>1430</v>
      </c>
      <c r="R69" s="911"/>
      <c r="S69" s="911"/>
      <c r="T69" s="911"/>
      <c r="U69" s="911"/>
      <c r="V69" s="911">
        <v>1410</v>
      </c>
      <c r="W69" s="911"/>
      <c r="X69" s="911"/>
      <c r="Y69" s="911"/>
      <c r="Z69" s="911"/>
      <c r="AA69" s="911">
        <v>20</v>
      </c>
      <c r="AB69" s="911"/>
      <c r="AC69" s="911"/>
      <c r="AD69" s="911"/>
      <c r="AE69" s="911"/>
      <c r="AF69" s="911">
        <v>20</v>
      </c>
      <c r="AG69" s="911"/>
      <c r="AH69" s="911"/>
      <c r="AI69" s="911"/>
      <c r="AJ69" s="911"/>
      <c r="AK69" s="911" t="s">
        <v>586</v>
      </c>
      <c r="AL69" s="911"/>
      <c r="AM69" s="911"/>
      <c r="AN69" s="911"/>
      <c r="AO69" s="911"/>
      <c r="AP69" s="911">
        <v>1278</v>
      </c>
      <c r="AQ69" s="911"/>
      <c r="AR69" s="911"/>
      <c r="AS69" s="911"/>
      <c r="AT69" s="911"/>
      <c r="AU69" s="911">
        <v>30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575</v>
      </c>
      <c r="C70" s="954"/>
      <c r="D70" s="954"/>
      <c r="E70" s="954"/>
      <c r="F70" s="954"/>
      <c r="G70" s="954"/>
      <c r="H70" s="954"/>
      <c r="I70" s="954"/>
      <c r="J70" s="954"/>
      <c r="K70" s="954"/>
      <c r="L70" s="954"/>
      <c r="M70" s="954"/>
      <c r="N70" s="954"/>
      <c r="O70" s="954"/>
      <c r="P70" s="955"/>
      <c r="Q70" s="956">
        <v>57</v>
      </c>
      <c r="R70" s="911"/>
      <c r="S70" s="911"/>
      <c r="T70" s="911"/>
      <c r="U70" s="911"/>
      <c r="V70" s="911">
        <v>52</v>
      </c>
      <c r="W70" s="911"/>
      <c r="X70" s="911"/>
      <c r="Y70" s="911"/>
      <c r="Z70" s="911"/>
      <c r="AA70" s="911">
        <v>5</v>
      </c>
      <c r="AB70" s="911"/>
      <c r="AC70" s="911"/>
      <c r="AD70" s="911"/>
      <c r="AE70" s="911"/>
      <c r="AF70" s="911">
        <v>5</v>
      </c>
      <c r="AG70" s="911"/>
      <c r="AH70" s="911"/>
      <c r="AI70" s="911"/>
      <c r="AJ70" s="911"/>
      <c r="AK70" s="911" t="s">
        <v>586</v>
      </c>
      <c r="AL70" s="911"/>
      <c r="AM70" s="911"/>
      <c r="AN70" s="911"/>
      <c r="AO70" s="911"/>
      <c r="AP70" s="911">
        <v>5</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576</v>
      </c>
      <c r="C71" s="954"/>
      <c r="D71" s="954"/>
      <c r="E71" s="954"/>
      <c r="F71" s="954"/>
      <c r="G71" s="954"/>
      <c r="H71" s="954"/>
      <c r="I71" s="954"/>
      <c r="J71" s="954"/>
      <c r="K71" s="954"/>
      <c r="L71" s="954"/>
      <c r="M71" s="954"/>
      <c r="N71" s="954"/>
      <c r="O71" s="954"/>
      <c r="P71" s="955"/>
      <c r="Q71" s="956">
        <v>1249</v>
      </c>
      <c r="R71" s="911"/>
      <c r="S71" s="911"/>
      <c r="T71" s="911"/>
      <c r="U71" s="911"/>
      <c r="V71" s="911">
        <v>1215</v>
      </c>
      <c r="W71" s="911"/>
      <c r="X71" s="911"/>
      <c r="Y71" s="911"/>
      <c r="Z71" s="911"/>
      <c r="AA71" s="911">
        <v>34</v>
      </c>
      <c r="AB71" s="911"/>
      <c r="AC71" s="911"/>
      <c r="AD71" s="911"/>
      <c r="AE71" s="911"/>
      <c r="AF71" s="911">
        <v>34</v>
      </c>
      <c r="AG71" s="911"/>
      <c r="AH71" s="911"/>
      <c r="AI71" s="911"/>
      <c r="AJ71" s="911"/>
      <c r="AK71" s="911" t="s">
        <v>586</v>
      </c>
      <c r="AL71" s="911"/>
      <c r="AM71" s="911"/>
      <c r="AN71" s="911"/>
      <c r="AO71" s="911"/>
      <c r="AP71" s="911">
        <v>9296</v>
      </c>
      <c r="AQ71" s="911"/>
      <c r="AR71" s="911"/>
      <c r="AS71" s="911"/>
      <c r="AT71" s="911"/>
      <c r="AU71" s="911">
        <v>11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577</v>
      </c>
      <c r="C72" s="954"/>
      <c r="D72" s="954"/>
      <c r="E72" s="954"/>
      <c r="F72" s="954"/>
      <c r="G72" s="954"/>
      <c r="H72" s="954"/>
      <c r="I72" s="954"/>
      <c r="J72" s="954"/>
      <c r="K72" s="954"/>
      <c r="L72" s="954"/>
      <c r="M72" s="954"/>
      <c r="N72" s="954"/>
      <c r="O72" s="954"/>
      <c r="P72" s="955"/>
      <c r="Q72" s="956">
        <v>1079</v>
      </c>
      <c r="R72" s="911"/>
      <c r="S72" s="911"/>
      <c r="T72" s="911"/>
      <c r="U72" s="911"/>
      <c r="V72" s="911">
        <v>1000</v>
      </c>
      <c r="W72" s="911"/>
      <c r="X72" s="911"/>
      <c r="Y72" s="911"/>
      <c r="Z72" s="911"/>
      <c r="AA72" s="911">
        <v>79</v>
      </c>
      <c r="AB72" s="911"/>
      <c r="AC72" s="911"/>
      <c r="AD72" s="911"/>
      <c r="AE72" s="911"/>
      <c r="AF72" s="911">
        <v>3364</v>
      </c>
      <c r="AG72" s="911"/>
      <c r="AH72" s="911"/>
      <c r="AI72" s="911"/>
      <c r="AJ72" s="911"/>
      <c r="AK72" s="911" t="s">
        <v>586</v>
      </c>
      <c r="AL72" s="911"/>
      <c r="AM72" s="911"/>
      <c r="AN72" s="911"/>
      <c r="AO72" s="911"/>
      <c r="AP72" s="911">
        <v>1978</v>
      </c>
      <c r="AQ72" s="911"/>
      <c r="AR72" s="911"/>
      <c r="AS72" s="911"/>
      <c r="AT72" s="911"/>
      <c r="AU72" s="911" t="s">
        <v>586</v>
      </c>
      <c r="AV72" s="911"/>
      <c r="AW72" s="911"/>
      <c r="AX72" s="911"/>
      <c r="AY72" s="911"/>
      <c r="AZ72" s="957" t="s">
        <v>587</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578</v>
      </c>
      <c r="C73" s="954"/>
      <c r="D73" s="954"/>
      <c r="E73" s="954"/>
      <c r="F73" s="954"/>
      <c r="G73" s="954"/>
      <c r="H73" s="954"/>
      <c r="I73" s="954"/>
      <c r="J73" s="954"/>
      <c r="K73" s="954"/>
      <c r="L73" s="954"/>
      <c r="M73" s="954"/>
      <c r="N73" s="954"/>
      <c r="O73" s="954"/>
      <c r="P73" s="955"/>
      <c r="Q73" s="956">
        <v>5035</v>
      </c>
      <c r="R73" s="911"/>
      <c r="S73" s="911"/>
      <c r="T73" s="911"/>
      <c r="U73" s="911"/>
      <c r="V73" s="911">
        <v>4930</v>
      </c>
      <c r="W73" s="911"/>
      <c r="X73" s="911"/>
      <c r="Y73" s="911"/>
      <c r="Z73" s="911"/>
      <c r="AA73" s="911">
        <v>105</v>
      </c>
      <c r="AB73" s="911"/>
      <c r="AC73" s="911"/>
      <c r="AD73" s="911"/>
      <c r="AE73" s="911"/>
      <c r="AF73" s="911">
        <v>105</v>
      </c>
      <c r="AG73" s="911"/>
      <c r="AH73" s="911"/>
      <c r="AI73" s="911"/>
      <c r="AJ73" s="911"/>
      <c r="AK73" s="911">
        <v>65</v>
      </c>
      <c r="AL73" s="911"/>
      <c r="AM73" s="911"/>
      <c r="AN73" s="911"/>
      <c r="AO73" s="911"/>
      <c r="AP73" s="911" t="s">
        <v>586</v>
      </c>
      <c r="AQ73" s="911"/>
      <c r="AR73" s="911"/>
      <c r="AS73" s="911"/>
      <c r="AT73" s="911"/>
      <c r="AU73" s="911">
        <v>419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579</v>
      </c>
      <c r="C74" s="954"/>
      <c r="D74" s="954"/>
      <c r="E74" s="954"/>
      <c r="F74" s="954"/>
      <c r="G74" s="954"/>
      <c r="H74" s="954"/>
      <c r="I74" s="954"/>
      <c r="J74" s="954"/>
      <c r="K74" s="954"/>
      <c r="L74" s="954"/>
      <c r="M74" s="954"/>
      <c r="N74" s="954"/>
      <c r="O74" s="954"/>
      <c r="P74" s="955"/>
      <c r="Q74" s="956">
        <v>386</v>
      </c>
      <c r="R74" s="911"/>
      <c r="S74" s="911"/>
      <c r="T74" s="911"/>
      <c r="U74" s="911"/>
      <c r="V74" s="911">
        <v>382</v>
      </c>
      <c r="W74" s="911"/>
      <c r="X74" s="911"/>
      <c r="Y74" s="911"/>
      <c r="Z74" s="911"/>
      <c r="AA74" s="911">
        <v>4</v>
      </c>
      <c r="AB74" s="911"/>
      <c r="AC74" s="911"/>
      <c r="AD74" s="911"/>
      <c r="AE74" s="911"/>
      <c r="AF74" s="911">
        <v>4</v>
      </c>
      <c r="AG74" s="911"/>
      <c r="AH74" s="911"/>
      <c r="AI74" s="911"/>
      <c r="AJ74" s="911"/>
      <c r="AK74" s="911">
        <v>7</v>
      </c>
      <c r="AL74" s="911"/>
      <c r="AM74" s="911"/>
      <c r="AN74" s="911"/>
      <c r="AO74" s="911"/>
      <c r="AP74" s="911" t="s">
        <v>586</v>
      </c>
      <c r="AQ74" s="911"/>
      <c r="AR74" s="911"/>
      <c r="AS74" s="911"/>
      <c r="AT74" s="911"/>
      <c r="AU74" s="911">
        <v>29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580</v>
      </c>
      <c r="C75" s="954"/>
      <c r="D75" s="954"/>
      <c r="E75" s="954"/>
      <c r="F75" s="954"/>
      <c r="G75" s="954"/>
      <c r="H75" s="954"/>
      <c r="I75" s="954"/>
      <c r="J75" s="954"/>
      <c r="K75" s="954"/>
      <c r="L75" s="954"/>
      <c r="M75" s="954"/>
      <c r="N75" s="954"/>
      <c r="O75" s="954"/>
      <c r="P75" s="955"/>
      <c r="Q75" s="959">
        <v>1988</v>
      </c>
      <c r="R75" s="960"/>
      <c r="S75" s="960"/>
      <c r="T75" s="960"/>
      <c r="U75" s="910"/>
      <c r="V75" s="961">
        <v>1981</v>
      </c>
      <c r="W75" s="960"/>
      <c r="X75" s="960"/>
      <c r="Y75" s="960"/>
      <c r="Z75" s="910"/>
      <c r="AA75" s="961">
        <v>7</v>
      </c>
      <c r="AB75" s="960"/>
      <c r="AC75" s="960"/>
      <c r="AD75" s="960"/>
      <c r="AE75" s="910"/>
      <c r="AF75" s="961">
        <v>7</v>
      </c>
      <c r="AG75" s="960"/>
      <c r="AH75" s="960"/>
      <c r="AI75" s="960"/>
      <c r="AJ75" s="910"/>
      <c r="AK75" s="961" t="s">
        <v>586</v>
      </c>
      <c r="AL75" s="960"/>
      <c r="AM75" s="960"/>
      <c r="AN75" s="960"/>
      <c r="AO75" s="910"/>
      <c r="AP75" s="961">
        <v>4283</v>
      </c>
      <c r="AQ75" s="960"/>
      <c r="AR75" s="960"/>
      <c r="AS75" s="960"/>
      <c r="AT75" s="910"/>
      <c r="AU75" s="961">
        <v>173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581</v>
      </c>
      <c r="C76" s="954"/>
      <c r="D76" s="954"/>
      <c r="E76" s="954"/>
      <c r="F76" s="954"/>
      <c r="G76" s="954"/>
      <c r="H76" s="954"/>
      <c r="I76" s="954"/>
      <c r="J76" s="954"/>
      <c r="K76" s="954"/>
      <c r="L76" s="954"/>
      <c r="M76" s="954"/>
      <c r="N76" s="954"/>
      <c r="O76" s="954"/>
      <c r="P76" s="955"/>
      <c r="Q76" s="959">
        <v>16</v>
      </c>
      <c r="R76" s="960"/>
      <c r="S76" s="960"/>
      <c r="T76" s="960"/>
      <c r="U76" s="910"/>
      <c r="V76" s="961">
        <v>13</v>
      </c>
      <c r="W76" s="960"/>
      <c r="X76" s="960"/>
      <c r="Y76" s="960"/>
      <c r="Z76" s="910"/>
      <c r="AA76" s="961">
        <v>3</v>
      </c>
      <c r="AB76" s="960"/>
      <c r="AC76" s="960"/>
      <c r="AD76" s="960"/>
      <c r="AE76" s="910"/>
      <c r="AF76" s="961">
        <v>3</v>
      </c>
      <c r="AG76" s="960"/>
      <c r="AH76" s="960"/>
      <c r="AI76" s="960"/>
      <c r="AJ76" s="910"/>
      <c r="AK76" s="961">
        <v>4</v>
      </c>
      <c r="AL76" s="960"/>
      <c r="AM76" s="960"/>
      <c r="AN76" s="960"/>
      <c r="AO76" s="910"/>
      <c r="AP76" s="961" t="s">
        <v>586</v>
      </c>
      <c r="AQ76" s="960"/>
      <c r="AR76" s="960"/>
      <c r="AS76" s="960"/>
      <c r="AT76" s="910"/>
      <c r="AU76" s="961" t="s">
        <v>586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582</v>
      </c>
      <c r="C77" s="954"/>
      <c r="D77" s="954"/>
      <c r="E77" s="954"/>
      <c r="F77" s="954"/>
      <c r="G77" s="954"/>
      <c r="H77" s="954"/>
      <c r="I77" s="954"/>
      <c r="J77" s="954"/>
      <c r="K77" s="954"/>
      <c r="L77" s="954"/>
      <c r="M77" s="954"/>
      <c r="N77" s="954"/>
      <c r="O77" s="954"/>
      <c r="P77" s="955"/>
      <c r="Q77" s="959">
        <v>58</v>
      </c>
      <c r="R77" s="960"/>
      <c r="S77" s="960"/>
      <c r="T77" s="960"/>
      <c r="U77" s="910"/>
      <c r="V77" s="961">
        <v>55</v>
      </c>
      <c r="W77" s="960"/>
      <c r="X77" s="960"/>
      <c r="Y77" s="960"/>
      <c r="Z77" s="910"/>
      <c r="AA77" s="961">
        <v>3</v>
      </c>
      <c r="AB77" s="960"/>
      <c r="AC77" s="960"/>
      <c r="AD77" s="960"/>
      <c r="AE77" s="910"/>
      <c r="AF77" s="961">
        <v>3</v>
      </c>
      <c r="AG77" s="960"/>
      <c r="AH77" s="960"/>
      <c r="AI77" s="960"/>
      <c r="AJ77" s="910"/>
      <c r="AK77" s="961" t="s">
        <v>586</v>
      </c>
      <c r="AL77" s="960"/>
      <c r="AM77" s="960"/>
      <c r="AN77" s="960"/>
      <c r="AO77" s="910"/>
      <c r="AP77" s="961" t="s">
        <v>586</v>
      </c>
      <c r="AQ77" s="960"/>
      <c r="AR77" s="960"/>
      <c r="AS77" s="960"/>
      <c r="AT77" s="910"/>
      <c r="AU77" s="961" t="s">
        <v>586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583</v>
      </c>
      <c r="C78" s="954"/>
      <c r="D78" s="954"/>
      <c r="E78" s="954"/>
      <c r="F78" s="954"/>
      <c r="G78" s="954"/>
      <c r="H78" s="954"/>
      <c r="I78" s="954"/>
      <c r="J78" s="954"/>
      <c r="K78" s="954"/>
      <c r="L78" s="954"/>
      <c r="M78" s="954"/>
      <c r="N78" s="954"/>
      <c r="O78" s="954"/>
      <c r="P78" s="955"/>
      <c r="Q78" s="956">
        <v>534</v>
      </c>
      <c r="R78" s="911"/>
      <c r="S78" s="911"/>
      <c r="T78" s="911"/>
      <c r="U78" s="911"/>
      <c r="V78" s="911">
        <v>513</v>
      </c>
      <c r="W78" s="911"/>
      <c r="X78" s="911"/>
      <c r="Y78" s="911"/>
      <c r="Z78" s="911"/>
      <c r="AA78" s="911">
        <v>21</v>
      </c>
      <c r="AB78" s="911"/>
      <c r="AC78" s="911"/>
      <c r="AD78" s="911"/>
      <c r="AE78" s="911"/>
      <c r="AF78" s="911">
        <v>21</v>
      </c>
      <c r="AG78" s="911"/>
      <c r="AH78" s="911"/>
      <c r="AI78" s="911"/>
      <c r="AJ78" s="911"/>
      <c r="AK78" s="911" t="s">
        <v>586</v>
      </c>
      <c r="AL78" s="911"/>
      <c r="AM78" s="911"/>
      <c r="AN78" s="911"/>
      <c r="AO78" s="911"/>
      <c r="AP78" s="911" t="s">
        <v>586</v>
      </c>
      <c r="AQ78" s="911"/>
      <c r="AR78" s="911"/>
      <c r="AS78" s="911"/>
      <c r="AT78" s="911"/>
      <c r="AU78" s="911" t="s">
        <v>586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584</v>
      </c>
      <c r="C79" s="954"/>
      <c r="D79" s="954"/>
      <c r="E79" s="954"/>
      <c r="F79" s="954"/>
      <c r="G79" s="954"/>
      <c r="H79" s="954"/>
      <c r="I79" s="954"/>
      <c r="J79" s="954"/>
      <c r="K79" s="954"/>
      <c r="L79" s="954"/>
      <c r="M79" s="954"/>
      <c r="N79" s="954"/>
      <c r="O79" s="954"/>
      <c r="P79" s="955"/>
      <c r="Q79" s="956">
        <v>103030</v>
      </c>
      <c r="R79" s="911"/>
      <c r="S79" s="911"/>
      <c r="T79" s="911"/>
      <c r="U79" s="911"/>
      <c r="V79" s="911">
        <v>101145</v>
      </c>
      <c r="W79" s="911"/>
      <c r="X79" s="911"/>
      <c r="Y79" s="911"/>
      <c r="Z79" s="911"/>
      <c r="AA79" s="911">
        <v>1885</v>
      </c>
      <c r="AB79" s="911"/>
      <c r="AC79" s="911"/>
      <c r="AD79" s="911"/>
      <c r="AE79" s="911"/>
      <c r="AF79" s="911">
        <v>1885</v>
      </c>
      <c r="AG79" s="911"/>
      <c r="AH79" s="911"/>
      <c r="AI79" s="911"/>
      <c r="AJ79" s="911"/>
      <c r="AK79" s="911">
        <v>343</v>
      </c>
      <c r="AL79" s="911"/>
      <c r="AM79" s="911"/>
      <c r="AN79" s="911"/>
      <c r="AO79" s="911"/>
      <c r="AP79" s="911" t="s">
        <v>586</v>
      </c>
      <c r="AQ79" s="911"/>
      <c r="AR79" s="911"/>
      <c r="AS79" s="911"/>
      <c r="AT79" s="911"/>
      <c r="AU79" s="911" t="s">
        <v>586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SUM(AF68:AJ79)</f>
        <v>5476</v>
      </c>
      <c r="AG88" s="922"/>
      <c r="AH88" s="922"/>
      <c r="AI88" s="922"/>
      <c r="AJ88" s="922"/>
      <c r="AK88" s="919"/>
      <c r="AL88" s="919"/>
      <c r="AM88" s="919"/>
      <c r="AN88" s="919"/>
      <c r="AO88" s="919"/>
      <c r="AP88" s="922">
        <f>SUM(AP68:AT79)</f>
        <v>16840</v>
      </c>
      <c r="AQ88" s="922"/>
      <c r="AR88" s="922"/>
      <c r="AS88" s="922"/>
      <c r="AT88" s="922"/>
      <c r="AU88" s="922">
        <f>SUM(AU68:AY79)</f>
        <v>662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111</v>
      </c>
      <c r="CS102" s="930"/>
      <c r="CT102" s="930"/>
      <c r="CU102" s="930"/>
      <c r="CV102" s="973"/>
      <c r="CW102" s="972">
        <v>15</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306</v>
      </c>
      <c r="AG109" s="975"/>
      <c r="AH109" s="975"/>
      <c r="AI109" s="975"/>
      <c r="AJ109" s="976"/>
      <c r="AK109" s="974" t="s">
        <v>305</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306</v>
      </c>
      <c r="BW109" s="975"/>
      <c r="BX109" s="975"/>
      <c r="BY109" s="975"/>
      <c r="BZ109" s="976"/>
      <c r="CA109" s="974" t="s">
        <v>305</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306</v>
      </c>
      <c r="DM109" s="975"/>
      <c r="DN109" s="975"/>
      <c r="DO109" s="975"/>
      <c r="DP109" s="976"/>
      <c r="DQ109" s="974" t="s">
        <v>305</v>
      </c>
      <c r="DR109" s="975"/>
      <c r="DS109" s="975"/>
      <c r="DT109" s="975"/>
      <c r="DU109" s="976"/>
      <c r="DV109" s="974" t="s">
        <v>429</v>
      </c>
      <c r="DW109" s="975"/>
      <c r="DX109" s="975"/>
      <c r="DY109" s="975"/>
      <c r="DZ109" s="977"/>
    </row>
    <row r="110" spans="1:131" s="246" customFormat="1" ht="26.25" customHeight="1" x14ac:dyDescent="0.2">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4484960</v>
      </c>
      <c r="AB110" s="982"/>
      <c r="AC110" s="982"/>
      <c r="AD110" s="982"/>
      <c r="AE110" s="983"/>
      <c r="AF110" s="984">
        <v>4404775</v>
      </c>
      <c r="AG110" s="982"/>
      <c r="AH110" s="982"/>
      <c r="AI110" s="982"/>
      <c r="AJ110" s="983"/>
      <c r="AK110" s="984">
        <v>4300074</v>
      </c>
      <c r="AL110" s="982"/>
      <c r="AM110" s="982"/>
      <c r="AN110" s="982"/>
      <c r="AO110" s="983"/>
      <c r="AP110" s="985">
        <v>27.7</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43734302</v>
      </c>
      <c r="BR110" s="1017"/>
      <c r="BS110" s="1017"/>
      <c r="BT110" s="1017"/>
      <c r="BU110" s="1017"/>
      <c r="BV110" s="1017">
        <v>42953263</v>
      </c>
      <c r="BW110" s="1017"/>
      <c r="BX110" s="1017"/>
      <c r="BY110" s="1017"/>
      <c r="BZ110" s="1017"/>
      <c r="CA110" s="1017">
        <v>42773189</v>
      </c>
      <c r="CB110" s="1017"/>
      <c r="CC110" s="1017"/>
      <c r="CD110" s="1017"/>
      <c r="CE110" s="1017"/>
      <c r="CF110" s="1031">
        <v>275.2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184</v>
      </c>
      <c r="DM110" s="1017"/>
      <c r="DN110" s="1017"/>
      <c r="DO110" s="1017"/>
      <c r="DP110" s="1017"/>
      <c r="DQ110" s="1017" t="s">
        <v>130</v>
      </c>
      <c r="DR110" s="1017"/>
      <c r="DS110" s="1017"/>
      <c r="DT110" s="1017"/>
      <c r="DU110" s="1017"/>
      <c r="DV110" s="1018" t="s">
        <v>130</v>
      </c>
      <c r="DW110" s="1018"/>
      <c r="DX110" s="1018"/>
      <c r="DY110" s="1018"/>
      <c r="DZ110" s="1019"/>
    </row>
    <row r="111" spans="1:131" s="246" customFormat="1" ht="26.25" customHeight="1" x14ac:dyDescent="0.2">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184</v>
      </c>
      <c r="AL111" s="1024"/>
      <c r="AM111" s="1024"/>
      <c r="AN111" s="1024"/>
      <c r="AO111" s="1025"/>
      <c r="AP111" s="1027" t="s">
        <v>130</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970243</v>
      </c>
      <c r="BR111" s="1010"/>
      <c r="BS111" s="1010"/>
      <c r="BT111" s="1010"/>
      <c r="BU111" s="1010"/>
      <c r="BV111" s="1010">
        <v>911248</v>
      </c>
      <c r="BW111" s="1010"/>
      <c r="BX111" s="1010"/>
      <c r="BY111" s="1010"/>
      <c r="BZ111" s="1010"/>
      <c r="CA111" s="1010">
        <v>851572</v>
      </c>
      <c r="CB111" s="1010"/>
      <c r="CC111" s="1010"/>
      <c r="CD111" s="1010"/>
      <c r="CE111" s="1010"/>
      <c r="CF111" s="1004">
        <v>5.5</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184</v>
      </c>
      <c r="DH111" s="1010"/>
      <c r="DI111" s="1010"/>
      <c r="DJ111" s="1010"/>
      <c r="DK111" s="1010"/>
      <c r="DL111" s="1010" t="s">
        <v>130</v>
      </c>
      <c r="DM111" s="1010"/>
      <c r="DN111" s="1010"/>
      <c r="DO111" s="1010"/>
      <c r="DP111" s="1010"/>
      <c r="DQ111" s="1010" t="s">
        <v>130</v>
      </c>
      <c r="DR111" s="1010"/>
      <c r="DS111" s="1010"/>
      <c r="DT111" s="1010"/>
      <c r="DU111" s="1010"/>
      <c r="DV111" s="1011" t="s">
        <v>130</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184</v>
      </c>
      <c r="AG112" s="1049"/>
      <c r="AH112" s="1049"/>
      <c r="AI112" s="1049"/>
      <c r="AJ112" s="1050"/>
      <c r="AK112" s="1051" t="s">
        <v>130</v>
      </c>
      <c r="AL112" s="1049"/>
      <c r="AM112" s="1049"/>
      <c r="AN112" s="1049"/>
      <c r="AO112" s="1050"/>
      <c r="AP112" s="1052" t="s">
        <v>184</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17386728</v>
      </c>
      <c r="BR112" s="1010"/>
      <c r="BS112" s="1010"/>
      <c r="BT112" s="1010"/>
      <c r="BU112" s="1010"/>
      <c r="BV112" s="1010">
        <v>16218852</v>
      </c>
      <c r="BW112" s="1010"/>
      <c r="BX112" s="1010"/>
      <c r="BY112" s="1010"/>
      <c r="BZ112" s="1010"/>
      <c r="CA112" s="1010">
        <v>13959633</v>
      </c>
      <c r="CB112" s="1010"/>
      <c r="CC112" s="1010"/>
      <c r="CD112" s="1010"/>
      <c r="CE112" s="1010"/>
      <c r="CF112" s="1004">
        <v>89.8</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130</v>
      </c>
      <c r="DR112" s="1010"/>
      <c r="DS112" s="1010"/>
      <c r="DT112" s="1010"/>
      <c r="DU112" s="1010"/>
      <c r="DV112" s="1011" t="s">
        <v>130</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1628025</v>
      </c>
      <c r="AB113" s="1024"/>
      <c r="AC113" s="1024"/>
      <c r="AD113" s="1024"/>
      <c r="AE113" s="1025"/>
      <c r="AF113" s="1026">
        <v>1603533</v>
      </c>
      <c r="AG113" s="1024"/>
      <c r="AH113" s="1024"/>
      <c r="AI113" s="1024"/>
      <c r="AJ113" s="1025"/>
      <c r="AK113" s="1026">
        <v>1101033</v>
      </c>
      <c r="AL113" s="1024"/>
      <c r="AM113" s="1024"/>
      <c r="AN113" s="1024"/>
      <c r="AO113" s="1025"/>
      <c r="AP113" s="1027">
        <v>7.1</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139984</v>
      </c>
      <c r="BR113" s="1010"/>
      <c r="BS113" s="1010"/>
      <c r="BT113" s="1010"/>
      <c r="BU113" s="1010"/>
      <c r="BV113" s="1010">
        <v>167386</v>
      </c>
      <c r="BW113" s="1010"/>
      <c r="BX113" s="1010"/>
      <c r="BY113" s="1010"/>
      <c r="BZ113" s="1010"/>
      <c r="CA113" s="1010">
        <v>214248</v>
      </c>
      <c r="CB113" s="1010"/>
      <c r="CC113" s="1010"/>
      <c r="CD113" s="1010"/>
      <c r="CE113" s="1010"/>
      <c r="CF113" s="1004">
        <v>1.4</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12377</v>
      </c>
      <c r="AB114" s="1049"/>
      <c r="AC114" s="1049"/>
      <c r="AD114" s="1049"/>
      <c r="AE114" s="1050"/>
      <c r="AF114" s="1051">
        <v>12219</v>
      </c>
      <c r="AG114" s="1049"/>
      <c r="AH114" s="1049"/>
      <c r="AI114" s="1049"/>
      <c r="AJ114" s="1050"/>
      <c r="AK114" s="1051">
        <v>12038</v>
      </c>
      <c r="AL114" s="1049"/>
      <c r="AM114" s="1049"/>
      <c r="AN114" s="1049"/>
      <c r="AO114" s="1050"/>
      <c r="AP114" s="1052">
        <v>0.1</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4900603</v>
      </c>
      <c r="BR114" s="1010"/>
      <c r="BS114" s="1010"/>
      <c r="BT114" s="1010"/>
      <c r="BU114" s="1010"/>
      <c r="BV114" s="1010">
        <v>5048217</v>
      </c>
      <c r="BW114" s="1010"/>
      <c r="BX114" s="1010"/>
      <c r="BY114" s="1010"/>
      <c r="BZ114" s="1010"/>
      <c r="CA114" s="1010">
        <v>4835463</v>
      </c>
      <c r="CB114" s="1010"/>
      <c r="CC114" s="1010"/>
      <c r="CD114" s="1010"/>
      <c r="CE114" s="1010"/>
      <c r="CF114" s="1004">
        <v>31.1</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2">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17530</v>
      </c>
      <c r="AB115" s="1024"/>
      <c r="AC115" s="1024"/>
      <c r="AD115" s="1024"/>
      <c r="AE115" s="1025"/>
      <c r="AF115" s="1026">
        <v>14358</v>
      </c>
      <c r="AG115" s="1024"/>
      <c r="AH115" s="1024"/>
      <c r="AI115" s="1024"/>
      <c r="AJ115" s="1025"/>
      <c r="AK115" s="1026">
        <v>9634</v>
      </c>
      <c r="AL115" s="1024"/>
      <c r="AM115" s="1024"/>
      <c r="AN115" s="1024"/>
      <c r="AO115" s="1025"/>
      <c r="AP115" s="1027">
        <v>0.1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9748</v>
      </c>
      <c r="BR115" s="1010"/>
      <c r="BS115" s="1010"/>
      <c r="BT115" s="1010"/>
      <c r="BU115" s="1010"/>
      <c r="BV115" s="1010">
        <v>7604</v>
      </c>
      <c r="BW115" s="1010"/>
      <c r="BX115" s="1010"/>
      <c r="BY115" s="1010"/>
      <c r="BZ115" s="1010"/>
      <c r="CA115" s="1010">
        <v>3819</v>
      </c>
      <c r="CB115" s="1010"/>
      <c r="CC115" s="1010"/>
      <c r="CD115" s="1010"/>
      <c r="CE115" s="1010"/>
      <c r="CF115" s="1004">
        <v>0</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184</v>
      </c>
      <c r="DH115" s="1049"/>
      <c r="DI115" s="1049"/>
      <c r="DJ115" s="1049"/>
      <c r="DK115" s="1050"/>
      <c r="DL115" s="1051" t="s">
        <v>130</v>
      </c>
      <c r="DM115" s="1049"/>
      <c r="DN115" s="1049"/>
      <c r="DO115" s="1049"/>
      <c r="DP115" s="1050"/>
      <c r="DQ115" s="1051" t="s">
        <v>184</v>
      </c>
      <c r="DR115" s="1049"/>
      <c r="DS115" s="1049"/>
      <c r="DT115" s="1049"/>
      <c r="DU115" s="1050"/>
      <c r="DV115" s="1052" t="s">
        <v>130</v>
      </c>
      <c r="DW115" s="1053"/>
      <c r="DX115" s="1053"/>
      <c r="DY115" s="1053"/>
      <c r="DZ115" s="1054"/>
    </row>
    <row r="116" spans="1:130" s="246" customFormat="1" ht="26.25" customHeight="1" x14ac:dyDescent="0.2">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7</v>
      </c>
      <c r="AB116" s="1049"/>
      <c r="AC116" s="1049"/>
      <c r="AD116" s="1049"/>
      <c r="AE116" s="1050"/>
      <c r="AF116" s="1051">
        <v>54</v>
      </c>
      <c r="AG116" s="1049"/>
      <c r="AH116" s="1049"/>
      <c r="AI116" s="1049"/>
      <c r="AJ116" s="1050"/>
      <c r="AK116" s="1051">
        <v>51</v>
      </c>
      <c r="AL116" s="1049"/>
      <c r="AM116" s="1049"/>
      <c r="AN116" s="1049"/>
      <c r="AO116" s="1050"/>
      <c r="AP116" s="1052">
        <v>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184</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184</v>
      </c>
      <c r="DM116" s="1049"/>
      <c r="DN116" s="1049"/>
      <c r="DO116" s="1049"/>
      <c r="DP116" s="1050"/>
      <c r="DQ116" s="1051" t="s">
        <v>184</v>
      </c>
      <c r="DR116" s="1049"/>
      <c r="DS116" s="1049"/>
      <c r="DT116" s="1049"/>
      <c r="DU116" s="1050"/>
      <c r="DV116" s="1052" t="s">
        <v>130</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6142899</v>
      </c>
      <c r="AB117" s="1067"/>
      <c r="AC117" s="1067"/>
      <c r="AD117" s="1067"/>
      <c r="AE117" s="1068"/>
      <c r="AF117" s="1069">
        <v>6034939</v>
      </c>
      <c r="AG117" s="1067"/>
      <c r="AH117" s="1067"/>
      <c r="AI117" s="1067"/>
      <c r="AJ117" s="1068"/>
      <c r="AK117" s="1069">
        <v>5422830</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184</v>
      </c>
      <c r="DH117" s="1049"/>
      <c r="DI117" s="1049"/>
      <c r="DJ117" s="1049"/>
      <c r="DK117" s="1050"/>
      <c r="DL117" s="1051" t="s">
        <v>184</v>
      </c>
      <c r="DM117" s="1049"/>
      <c r="DN117" s="1049"/>
      <c r="DO117" s="1049"/>
      <c r="DP117" s="1050"/>
      <c r="DQ117" s="1051" t="s">
        <v>184</v>
      </c>
      <c r="DR117" s="1049"/>
      <c r="DS117" s="1049"/>
      <c r="DT117" s="1049"/>
      <c r="DU117" s="1050"/>
      <c r="DV117" s="1052" t="s">
        <v>130</v>
      </c>
      <c r="DW117" s="1053"/>
      <c r="DX117" s="1053"/>
      <c r="DY117" s="1053"/>
      <c r="DZ117" s="1054"/>
    </row>
    <row r="118" spans="1:130" s="246" customFormat="1" ht="26.25" customHeight="1" x14ac:dyDescent="0.2">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306</v>
      </c>
      <c r="AG118" s="975"/>
      <c r="AH118" s="975"/>
      <c r="AI118" s="975"/>
      <c r="AJ118" s="976"/>
      <c r="AK118" s="974" t="s">
        <v>305</v>
      </c>
      <c r="AL118" s="975"/>
      <c r="AM118" s="975"/>
      <c r="AN118" s="975"/>
      <c r="AO118" s="976"/>
      <c r="AP118" s="1061" t="s">
        <v>429</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184</v>
      </c>
      <c r="CB118" s="1088"/>
      <c r="CC118" s="1088"/>
      <c r="CD118" s="1088"/>
      <c r="CE118" s="1088"/>
      <c r="CF118" s="1004" t="s">
        <v>130</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184</v>
      </c>
      <c r="DM118" s="1049"/>
      <c r="DN118" s="1049"/>
      <c r="DO118" s="1049"/>
      <c r="DP118" s="1050"/>
      <c r="DQ118" s="1051" t="s">
        <v>130</v>
      </c>
      <c r="DR118" s="1049"/>
      <c r="DS118" s="1049"/>
      <c r="DT118" s="1049"/>
      <c r="DU118" s="1050"/>
      <c r="DV118" s="1052" t="s">
        <v>130</v>
      </c>
      <c r="DW118" s="1053"/>
      <c r="DX118" s="1053"/>
      <c r="DY118" s="1053"/>
      <c r="DZ118" s="1054"/>
    </row>
    <row r="119" spans="1:130" s="246" customFormat="1" ht="26.25" customHeight="1" x14ac:dyDescent="0.2">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184</v>
      </c>
      <c r="AB119" s="982"/>
      <c r="AC119" s="982"/>
      <c r="AD119" s="982"/>
      <c r="AE119" s="983"/>
      <c r="AF119" s="984" t="s">
        <v>130</v>
      </c>
      <c r="AG119" s="982"/>
      <c r="AH119" s="982"/>
      <c r="AI119" s="982"/>
      <c r="AJ119" s="983"/>
      <c r="AK119" s="984" t="s">
        <v>130</v>
      </c>
      <c r="AL119" s="982"/>
      <c r="AM119" s="982"/>
      <c r="AN119" s="982"/>
      <c r="AO119" s="983"/>
      <c r="AP119" s="985" t="s">
        <v>184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459</v>
      </c>
      <c r="BP119" s="1096"/>
      <c r="BQ119" s="1087">
        <v>67141608</v>
      </c>
      <c r="BR119" s="1088"/>
      <c r="BS119" s="1088"/>
      <c r="BT119" s="1088"/>
      <c r="BU119" s="1088"/>
      <c r="BV119" s="1088">
        <v>65306570</v>
      </c>
      <c r="BW119" s="1088"/>
      <c r="BX119" s="1088"/>
      <c r="BY119" s="1088"/>
      <c r="BZ119" s="1088"/>
      <c r="CA119" s="1088">
        <v>62637924</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970243</v>
      </c>
      <c r="DH119" s="1074"/>
      <c r="DI119" s="1074"/>
      <c r="DJ119" s="1074"/>
      <c r="DK119" s="1075"/>
      <c r="DL119" s="1073">
        <v>911248</v>
      </c>
      <c r="DM119" s="1074"/>
      <c r="DN119" s="1074"/>
      <c r="DO119" s="1074"/>
      <c r="DP119" s="1075"/>
      <c r="DQ119" s="1073">
        <v>851572</v>
      </c>
      <c r="DR119" s="1074"/>
      <c r="DS119" s="1074"/>
      <c r="DT119" s="1074"/>
      <c r="DU119" s="1075"/>
      <c r="DV119" s="1076">
        <v>5.5</v>
      </c>
      <c r="DW119" s="1077"/>
      <c r="DX119" s="1077"/>
      <c r="DY119" s="1077"/>
      <c r="DZ119" s="1078"/>
    </row>
    <row r="120" spans="1:130" s="246" customFormat="1" ht="26.25" customHeight="1" x14ac:dyDescent="0.2">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184</v>
      </c>
      <c r="AG120" s="1049"/>
      <c r="AH120" s="1049"/>
      <c r="AI120" s="1049"/>
      <c r="AJ120" s="1050"/>
      <c r="AK120" s="1051" t="s">
        <v>130</v>
      </c>
      <c r="AL120" s="1049"/>
      <c r="AM120" s="1049"/>
      <c r="AN120" s="1049"/>
      <c r="AO120" s="1050"/>
      <c r="AP120" s="1052" t="s">
        <v>184</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13032344</v>
      </c>
      <c r="BR120" s="1017"/>
      <c r="BS120" s="1017"/>
      <c r="BT120" s="1017"/>
      <c r="BU120" s="1017"/>
      <c r="BV120" s="1017">
        <v>12607298</v>
      </c>
      <c r="BW120" s="1017"/>
      <c r="BX120" s="1017"/>
      <c r="BY120" s="1017"/>
      <c r="BZ120" s="1017"/>
      <c r="CA120" s="1017">
        <v>13419069</v>
      </c>
      <c r="CB120" s="1017"/>
      <c r="CC120" s="1017"/>
      <c r="CD120" s="1017"/>
      <c r="CE120" s="1017"/>
      <c r="CF120" s="1031">
        <v>86.3</v>
      </c>
      <c r="CG120" s="1032"/>
      <c r="CH120" s="1032"/>
      <c r="CI120" s="1032"/>
      <c r="CJ120" s="1032"/>
      <c r="CK120" s="1097" t="s">
        <v>463</v>
      </c>
      <c r="CL120" s="1098"/>
      <c r="CM120" s="1098"/>
      <c r="CN120" s="1098"/>
      <c r="CO120" s="1099"/>
      <c r="CP120" s="1105" t="s">
        <v>407</v>
      </c>
      <c r="CQ120" s="1106"/>
      <c r="CR120" s="1106"/>
      <c r="CS120" s="1106"/>
      <c r="CT120" s="1106"/>
      <c r="CU120" s="1106"/>
      <c r="CV120" s="1106"/>
      <c r="CW120" s="1106"/>
      <c r="CX120" s="1106"/>
      <c r="CY120" s="1106"/>
      <c r="CZ120" s="1106"/>
      <c r="DA120" s="1106"/>
      <c r="DB120" s="1106"/>
      <c r="DC120" s="1106"/>
      <c r="DD120" s="1106"/>
      <c r="DE120" s="1106"/>
      <c r="DF120" s="1107"/>
      <c r="DG120" s="1016">
        <v>13494950</v>
      </c>
      <c r="DH120" s="1017"/>
      <c r="DI120" s="1017"/>
      <c r="DJ120" s="1017"/>
      <c r="DK120" s="1017"/>
      <c r="DL120" s="1017">
        <v>12464054</v>
      </c>
      <c r="DM120" s="1017"/>
      <c r="DN120" s="1017"/>
      <c r="DO120" s="1017"/>
      <c r="DP120" s="1017"/>
      <c r="DQ120" s="1017">
        <v>10579308</v>
      </c>
      <c r="DR120" s="1017"/>
      <c r="DS120" s="1017"/>
      <c r="DT120" s="1017"/>
      <c r="DU120" s="1017"/>
      <c r="DV120" s="1018">
        <v>68.099999999999994</v>
      </c>
      <c r="DW120" s="1018"/>
      <c r="DX120" s="1018"/>
      <c r="DY120" s="1018"/>
      <c r="DZ120" s="1019"/>
    </row>
    <row r="121" spans="1:130" s="246" customFormat="1" ht="26.25" customHeight="1" x14ac:dyDescent="0.2">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184</v>
      </c>
      <c r="AG121" s="1049"/>
      <c r="AH121" s="1049"/>
      <c r="AI121" s="1049"/>
      <c r="AJ121" s="1050"/>
      <c r="AK121" s="1051" t="s">
        <v>184</v>
      </c>
      <c r="AL121" s="1049"/>
      <c r="AM121" s="1049"/>
      <c r="AN121" s="1049"/>
      <c r="AO121" s="1050"/>
      <c r="AP121" s="1052" t="s">
        <v>184</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240311</v>
      </c>
      <c r="BR121" s="1010"/>
      <c r="BS121" s="1010"/>
      <c r="BT121" s="1010"/>
      <c r="BU121" s="1010"/>
      <c r="BV121" s="1010">
        <v>303013</v>
      </c>
      <c r="BW121" s="1010"/>
      <c r="BX121" s="1010"/>
      <c r="BY121" s="1010"/>
      <c r="BZ121" s="1010"/>
      <c r="CA121" s="1010">
        <v>475611</v>
      </c>
      <c r="CB121" s="1010"/>
      <c r="CC121" s="1010"/>
      <c r="CD121" s="1010"/>
      <c r="CE121" s="1010"/>
      <c r="CF121" s="1004">
        <v>3.1</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3622213</v>
      </c>
      <c r="DH121" s="1010"/>
      <c r="DI121" s="1010"/>
      <c r="DJ121" s="1010"/>
      <c r="DK121" s="1010"/>
      <c r="DL121" s="1010">
        <v>3514628</v>
      </c>
      <c r="DM121" s="1010"/>
      <c r="DN121" s="1010"/>
      <c r="DO121" s="1010"/>
      <c r="DP121" s="1010"/>
      <c r="DQ121" s="1010">
        <v>3148876</v>
      </c>
      <c r="DR121" s="1010"/>
      <c r="DS121" s="1010"/>
      <c r="DT121" s="1010"/>
      <c r="DU121" s="1010"/>
      <c r="DV121" s="1011">
        <v>20.3</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184</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42695445</v>
      </c>
      <c r="BR122" s="1088"/>
      <c r="BS122" s="1088"/>
      <c r="BT122" s="1088"/>
      <c r="BU122" s="1088"/>
      <c r="BV122" s="1088">
        <v>41872941</v>
      </c>
      <c r="BW122" s="1088"/>
      <c r="BX122" s="1088"/>
      <c r="BY122" s="1088"/>
      <c r="BZ122" s="1088"/>
      <c r="CA122" s="1088">
        <v>41363208</v>
      </c>
      <c r="CB122" s="1088"/>
      <c r="CC122" s="1088"/>
      <c r="CD122" s="1088"/>
      <c r="CE122" s="1088"/>
      <c r="CF122" s="1108">
        <v>266.10000000000002</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v>257731</v>
      </c>
      <c r="DH122" s="1010"/>
      <c r="DI122" s="1010"/>
      <c r="DJ122" s="1010"/>
      <c r="DK122" s="1010"/>
      <c r="DL122" s="1010">
        <v>232735</v>
      </c>
      <c r="DM122" s="1010"/>
      <c r="DN122" s="1010"/>
      <c r="DO122" s="1010"/>
      <c r="DP122" s="1010"/>
      <c r="DQ122" s="1010">
        <v>225200</v>
      </c>
      <c r="DR122" s="1010"/>
      <c r="DS122" s="1010"/>
      <c r="DT122" s="1010"/>
      <c r="DU122" s="1010"/>
      <c r="DV122" s="1011">
        <v>1.4</v>
      </c>
      <c r="DW122" s="1011"/>
      <c r="DX122" s="1011"/>
      <c r="DY122" s="1011"/>
      <c r="DZ122" s="1012"/>
    </row>
    <row r="123" spans="1:130" s="246" customFormat="1" ht="26.25" customHeight="1" x14ac:dyDescent="0.2">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184</v>
      </c>
      <c r="AB123" s="1049"/>
      <c r="AC123" s="1049"/>
      <c r="AD123" s="1049"/>
      <c r="AE123" s="1050"/>
      <c r="AF123" s="1051" t="s">
        <v>184</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468</v>
      </c>
      <c r="BP123" s="1096"/>
      <c r="BQ123" s="1155">
        <v>55968100</v>
      </c>
      <c r="BR123" s="1156"/>
      <c r="BS123" s="1156"/>
      <c r="BT123" s="1156"/>
      <c r="BU123" s="1156"/>
      <c r="BV123" s="1156">
        <v>54783252</v>
      </c>
      <c r="BW123" s="1156"/>
      <c r="BX123" s="1156"/>
      <c r="BY123" s="1156"/>
      <c r="BZ123" s="1156"/>
      <c r="CA123" s="1156">
        <v>55257888</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v>11834</v>
      </c>
      <c r="DH123" s="1049"/>
      <c r="DI123" s="1049"/>
      <c r="DJ123" s="1049"/>
      <c r="DK123" s="1050"/>
      <c r="DL123" s="1051">
        <v>7435</v>
      </c>
      <c r="DM123" s="1049"/>
      <c r="DN123" s="1049"/>
      <c r="DO123" s="1049"/>
      <c r="DP123" s="1050"/>
      <c r="DQ123" s="1051">
        <v>6249</v>
      </c>
      <c r="DR123" s="1049"/>
      <c r="DS123" s="1049"/>
      <c r="DT123" s="1049"/>
      <c r="DU123" s="1050"/>
      <c r="DV123" s="1052">
        <v>0</v>
      </c>
      <c r="DW123" s="1053"/>
      <c r="DX123" s="1053"/>
      <c r="DY123" s="1053"/>
      <c r="DZ123" s="1054"/>
    </row>
    <row r="124" spans="1:130" s="246" customFormat="1" ht="26.25" customHeight="1" thickBot="1" x14ac:dyDescent="0.25">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184</v>
      </c>
      <c r="AG124" s="1049"/>
      <c r="AH124" s="1049"/>
      <c r="AI124" s="1049"/>
      <c r="AJ124" s="1050"/>
      <c r="AK124" s="1051" t="s">
        <v>130</v>
      </c>
      <c r="AL124" s="1049"/>
      <c r="AM124" s="1049"/>
      <c r="AN124" s="1049"/>
      <c r="AO124" s="1050"/>
      <c r="AP124" s="1052" t="s">
        <v>184</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70.400000000000006</v>
      </c>
      <c r="BR124" s="1118"/>
      <c r="BS124" s="1118"/>
      <c r="BT124" s="1118"/>
      <c r="BU124" s="1118"/>
      <c r="BV124" s="1118">
        <v>67.2</v>
      </c>
      <c r="BW124" s="1118"/>
      <c r="BX124" s="1118"/>
      <c r="BY124" s="1118"/>
      <c r="BZ124" s="1118"/>
      <c r="CA124" s="1118">
        <v>47.4</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184</v>
      </c>
      <c r="DM124" s="1074"/>
      <c r="DN124" s="1074"/>
      <c r="DO124" s="1074"/>
      <c r="DP124" s="1075"/>
      <c r="DQ124" s="1073" t="s">
        <v>184</v>
      </c>
      <c r="DR124" s="1074"/>
      <c r="DS124" s="1074"/>
      <c r="DT124" s="1074"/>
      <c r="DU124" s="1075"/>
      <c r="DV124" s="1076" t="s">
        <v>130</v>
      </c>
      <c r="DW124" s="1077"/>
      <c r="DX124" s="1077"/>
      <c r="DY124" s="1077"/>
      <c r="DZ124" s="1078"/>
    </row>
    <row r="125" spans="1:130" s="246" customFormat="1" ht="26.25" customHeight="1" x14ac:dyDescent="0.2">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184</v>
      </c>
      <c r="DW125" s="1018"/>
      <c r="DX125" s="1018"/>
      <c r="DY125" s="1018"/>
      <c r="DZ125" s="1019"/>
    </row>
    <row r="126" spans="1:130" s="246" customFormat="1" ht="26.25" customHeight="1" thickBot="1" x14ac:dyDescent="0.25">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x14ac:dyDescent="0.2">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17530</v>
      </c>
      <c r="AB127" s="1049"/>
      <c r="AC127" s="1049"/>
      <c r="AD127" s="1049"/>
      <c r="AE127" s="1050"/>
      <c r="AF127" s="1051">
        <v>14358</v>
      </c>
      <c r="AG127" s="1049"/>
      <c r="AH127" s="1049"/>
      <c r="AI127" s="1049"/>
      <c r="AJ127" s="1050"/>
      <c r="AK127" s="1051">
        <v>9634</v>
      </c>
      <c r="AL127" s="1049"/>
      <c r="AM127" s="1049"/>
      <c r="AN127" s="1049"/>
      <c r="AO127" s="1050"/>
      <c r="AP127" s="1052">
        <v>0.1</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184</v>
      </c>
      <c r="DR127" s="1010"/>
      <c r="DS127" s="1010"/>
      <c r="DT127" s="1010"/>
      <c r="DU127" s="1010"/>
      <c r="DV127" s="1011" t="s">
        <v>130</v>
      </c>
      <c r="DW127" s="1011"/>
      <c r="DX127" s="1011"/>
      <c r="DY127" s="1011"/>
      <c r="DZ127" s="1012"/>
    </row>
    <row r="128" spans="1:130" s="246" customFormat="1" ht="26.25" customHeight="1" thickBot="1" x14ac:dyDescent="0.25">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40004</v>
      </c>
      <c r="AB128" s="1138"/>
      <c r="AC128" s="1138"/>
      <c r="AD128" s="1138"/>
      <c r="AE128" s="1139"/>
      <c r="AF128" s="1140">
        <v>41830</v>
      </c>
      <c r="AG128" s="1138"/>
      <c r="AH128" s="1138"/>
      <c r="AI128" s="1138"/>
      <c r="AJ128" s="1139"/>
      <c r="AK128" s="1140">
        <v>35612</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130</v>
      </c>
      <c r="BG128" s="1145"/>
      <c r="BH128" s="1145"/>
      <c r="BI128" s="1145"/>
      <c r="BJ128" s="1145"/>
      <c r="BK128" s="1145"/>
      <c r="BL128" s="1146"/>
      <c r="BM128" s="1144">
        <v>12.53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v>9748</v>
      </c>
      <c r="DH128" s="1130"/>
      <c r="DI128" s="1130"/>
      <c r="DJ128" s="1130"/>
      <c r="DK128" s="1130"/>
      <c r="DL128" s="1130">
        <v>7604</v>
      </c>
      <c r="DM128" s="1130"/>
      <c r="DN128" s="1130"/>
      <c r="DO128" s="1130"/>
      <c r="DP128" s="1130"/>
      <c r="DQ128" s="1130">
        <v>3819</v>
      </c>
      <c r="DR128" s="1130"/>
      <c r="DS128" s="1130"/>
      <c r="DT128" s="1130"/>
      <c r="DU128" s="1130"/>
      <c r="DV128" s="1131">
        <v>0</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19882964</v>
      </c>
      <c r="AB129" s="1049"/>
      <c r="AC129" s="1049"/>
      <c r="AD129" s="1049"/>
      <c r="AE129" s="1050"/>
      <c r="AF129" s="1051">
        <v>19646290</v>
      </c>
      <c r="AG129" s="1049"/>
      <c r="AH129" s="1049"/>
      <c r="AI129" s="1049"/>
      <c r="AJ129" s="1050"/>
      <c r="AK129" s="1051">
        <v>19334412</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130</v>
      </c>
      <c r="BG129" s="1159"/>
      <c r="BH129" s="1159"/>
      <c r="BI129" s="1159"/>
      <c r="BJ129" s="1159"/>
      <c r="BK129" s="1159"/>
      <c r="BL129" s="1160"/>
      <c r="BM129" s="1158">
        <v>17.53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4021682</v>
      </c>
      <c r="AB130" s="1049"/>
      <c r="AC130" s="1049"/>
      <c r="AD130" s="1049"/>
      <c r="AE130" s="1050"/>
      <c r="AF130" s="1051">
        <v>3994964</v>
      </c>
      <c r="AG130" s="1049"/>
      <c r="AH130" s="1049"/>
      <c r="AI130" s="1049"/>
      <c r="AJ130" s="1050"/>
      <c r="AK130" s="1051">
        <v>3792513</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15861282</v>
      </c>
      <c r="AB131" s="1074"/>
      <c r="AC131" s="1074"/>
      <c r="AD131" s="1074"/>
      <c r="AE131" s="1075"/>
      <c r="AF131" s="1073">
        <v>15651326</v>
      </c>
      <c r="AG131" s="1074"/>
      <c r="AH131" s="1074"/>
      <c r="AI131" s="1074"/>
      <c r="AJ131" s="1075"/>
      <c r="AK131" s="1073">
        <v>15541899</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47.4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13.121341640000001</v>
      </c>
      <c r="AB132" s="1190"/>
      <c r="AC132" s="1190"/>
      <c r="AD132" s="1190"/>
      <c r="AE132" s="1191"/>
      <c r="AF132" s="1192">
        <v>12.766617979999999</v>
      </c>
      <c r="AG132" s="1190"/>
      <c r="AH132" s="1190"/>
      <c r="AI132" s="1190"/>
      <c r="AJ132" s="1191"/>
      <c r="AK132" s="1192">
        <v>10.260683070000001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13.1</v>
      </c>
      <c r="AB133" s="1173"/>
      <c r="AC133" s="1173"/>
      <c r="AD133" s="1173"/>
      <c r="AE133" s="1174"/>
      <c r="AF133" s="1172">
        <v>12.9</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rJj7g3I1QEqSGPhbgAOkTNJ3qlgD9PwmHVMb3befPEaHRA7hgu8kFPlQW3SrhG+aSaG3z3y+L97o0t9h47/zA==" saltValue="i93QGL2VTBzW/UN5A7Hb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gXLx+eW8Qo/zwQBewyVSZoI5OUnynxoeytFxAv8DYI3PRnhI8ECX5mboytlqqq3DLAxt+u138bnPuy3AWih6w==" saltValue="pHU+ImXETnBv1oWzkNMU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Ygfkg4NyYNJscRzwSHvP7qNP2h6Jc5V1XbcwqOSPZytZImHQX6tQuaBk6yUpZ4F9zX/QtycV3TccXR2ExBW8Q==" saltValue="7s4921M1Ef21QjWBXUbB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4376816</v>
      </c>
      <c r="AP9" s="312">
        <v>62802</v>
      </c>
      <c r="AQ9" s="313">
        <v>72852</v>
      </c>
      <c r="AR9" s="314">
        <v>-13.8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626964</v>
      </c>
      <c r="AP10" s="315">
        <v>8996</v>
      </c>
      <c r="AQ10" s="316">
        <v>5779</v>
      </c>
      <c r="AR10" s="317">
        <v>55.7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45753</v>
      </c>
      <c r="AP11" s="315">
        <v>657</v>
      </c>
      <c r="AQ11" s="316">
        <v>5205</v>
      </c>
      <c r="AR11" s="317">
        <v>-87.4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665</v>
      </c>
      <c r="AP12" s="315">
        <v>10</v>
      </c>
      <c r="AQ12" s="316">
        <v>1186</v>
      </c>
      <c r="AR12" s="317">
        <v>-99.2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v>2</v>
      </c>
      <c r="AR13" s="317" t="s">
        <v>508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195587</v>
      </c>
      <c r="AP14" s="315">
        <v>2806</v>
      </c>
      <c r="AQ14" s="316">
        <v>3005</v>
      </c>
      <c r="AR14" s="317">
        <v>-6.6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112849</v>
      </c>
      <c r="AP15" s="315">
        <v>1619</v>
      </c>
      <c r="AQ15" s="316">
        <v>1720</v>
      </c>
      <c r="AR15" s="317">
        <v>-5.9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-348219</v>
      </c>
      <c r="AP16" s="315">
        <v>-4997</v>
      </c>
      <c r="AQ16" s="316">
        <v>-6900</v>
      </c>
      <c r="AR16" s="317">
        <v>-27.6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5010415</v>
      </c>
      <c r="AP17" s="315">
        <v>71894</v>
      </c>
      <c r="AQ17" s="316">
        <v>82850</v>
      </c>
      <c r="AR17" s="317">
        <v>-13.2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7.5</v>
      </c>
      <c r="AP21" s="328">
        <v>8.1999999999999993</v>
      </c>
      <c r="AQ21" s="329">
        <v>-0.7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97.2</v>
      </c>
      <c r="AP22" s="333">
        <v>97.9</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4300074</v>
      </c>
      <c r="AP32" s="342">
        <v>61701</v>
      </c>
      <c r="AQ32" s="343">
        <v>53769</v>
      </c>
      <c r="AR32" s="344">
        <v>14.8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v>30</v>
      </c>
      <c r="AR34" s="344" t="s">
        <v>508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1101033</v>
      </c>
      <c r="AP35" s="342">
        <v>15799</v>
      </c>
      <c r="AQ35" s="343">
        <v>13935</v>
      </c>
      <c r="AR35" s="344">
        <v>13.4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12038</v>
      </c>
      <c r="AP36" s="342">
        <v>173</v>
      </c>
      <c r="AQ36" s="343">
        <v>1254</v>
      </c>
      <c r="AR36" s="344">
        <v>-86.2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9634</v>
      </c>
      <c r="AP37" s="342">
        <v>138</v>
      </c>
      <c r="AQ37" s="343">
        <v>601</v>
      </c>
      <c r="AR37" s="344">
        <v>-77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v>51</v>
      </c>
      <c r="AP38" s="345">
        <v>1</v>
      </c>
      <c r="AQ38" s="346">
        <v>1</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-35612</v>
      </c>
      <c r="AP39" s="342">
        <v>-511</v>
      </c>
      <c r="AQ39" s="343">
        <v>-4013</v>
      </c>
      <c r="AR39" s="344">
        <v>-87.3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-3792513</v>
      </c>
      <c r="AP40" s="342">
        <v>-54418</v>
      </c>
      <c r="AQ40" s="343">
        <v>-48341</v>
      </c>
      <c r="AR40" s="344">
        <v>12.6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1594705</v>
      </c>
      <c r="AP41" s="342">
        <v>22882</v>
      </c>
      <c r="AQ41" s="343">
        <v>17235</v>
      </c>
      <c r="AR41" s="344">
        <v>32.799999999999997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7474422</v>
      </c>
      <c r="AN51" s="364">
        <v>105217</v>
      </c>
      <c r="AO51" s="365">
        <v>35.1</v>
      </c>
      <c r="AP51" s="366">
        <v>66255</v>
      </c>
      <c r="AQ51" s="367">
        <v>3.6</v>
      </c>
      <c r="AR51" s="368">
        <v>31.5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3771091</v>
      </c>
      <c r="AN52" s="372">
        <v>53086</v>
      </c>
      <c r="AO52" s="373">
        <v>6.1</v>
      </c>
      <c r="AP52" s="374">
        <v>31822</v>
      </c>
      <c r="AQ52" s="375">
        <v>8.8000000000000007</v>
      </c>
      <c r="AR52" s="376">
        <v>-2.7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6127705</v>
      </c>
      <c r="AN53" s="364">
        <v>86585</v>
      </c>
      <c r="AO53" s="365">
        <v>-17.7</v>
      </c>
      <c r="AP53" s="366">
        <v>92247</v>
      </c>
      <c r="AQ53" s="367">
        <v>39.200000000000003</v>
      </c>
      <c r="AR53" s="368">
        <v>-56.9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3102327</v>
      </c>
      <c r="AN54" s="372">
        <v>43836</v>
      </c>
      <c r="AO54" s="373">
        <v>-17.399999999999999</v>
      </c>
      <c r="AP54" s="374">
        <v>37204</v>
      </c>
      <c r="AQ54" s="375">
        <v>16.899999999999999</v>
      </c>
      <c r="AR54" s="376">
        <v>-34.299999999999997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4340596</v>
      </c>
      <c r="AN55" s="364">
        <v>61638</v>
      </c>
      <c r="AO55" s="365">
        <v>-28.8</v>
      </c>
      <c r="AP55" s="366">
        <v>67319</v>
      </c>
      <c r="AQ55" s="367">
        <v>-27</v>
      </c>
      <c r="AR55" s="368">
        <v>-1.8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2494272</v>
      </c>
      <c r="AN56" s="372">
        <v>35419</v>
      </c>
      <c r="AO56" s="373">
        <v>-19.2</v>
      </c>
      <c r="AP56" s="374">
        <v>38101</v>
      </c>
      <c r="AQ56" s="375">
        <v>2.4</v>
      </c>
      <c r="AR56" s="376">
        <v>-21.6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3884872</v>
      </c>
      <c r="AN57" s="364">
        <v>55444</v>
      </c>
      <c r="AO57" s="365">
        <v>-10</v>
      </c>
      <c r="AP57" s="366">
        <v>70615</v>
      </c>
      <c r="AQ57" s="367">
        <v>4.9000000000000004</v>
      </c>
      <c r="AR57" s="368">
        <v>-14.9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2642673</v>
      </c>
      <c r="AN58" s="372">
        <v>37715</v>
      </c>
      <c r="AO58" s="373">
        <v>6.5</v>
      </c>
      <c r="AP58" s="374">
        <v>37382</v>
      </c>
      <c r="AQ58" s="375">
        <v>-1.9</v>
      </c>
      <c r="AR58" s="376">
        <v>8.4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4330998</v>
      </c>
      <c r="AN59" s="364">
        <v>62145</v>
      </c>
      <c r="AO59" s="365">
        <v>12.1</v>
      </c>
      <c r="AP59" s="366">
        <v>69185</v>
      </c>
      <c r="AQ59" s="367">
        <v>-2</v>
      </c>
      <c r="AR59" s="368">
        <v>14.1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2828656</v>
      </c>
      <c r="AN60" s="372">
        <v>40588</v>
      </c>
      <c r="AO60" s="373">
        <v>7.6</v>
      </c>
      <c r="AP60" s="374">
        <v>38519</v>
      </c>
      <c r="AQ60" s="375">
        <v>3</v>
      </c>
      <c r="AR60" s="376">
        <v>4.5999999999999996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5231719</v>
      </c>
      <c r="AN61" s="379">
        <v>74206</v>
      </c>
      <c r="AO61" s="380">
        <v>-1.9</v>
      </c>
      <c r="AP61" s="381">
        <v>73124</v>
      </c>
      <c r="AQ61" s="382">
        <v>3.7</v>
      </c>
      <c r="AR61" s="368">
        <v>-5.6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2967804</v>
      </c>
      <c r="AN62" s="372">
        <v>42129</v>
      </c>
      <c r="AO62" s="373">
        <v>-3.3</v>
      </c>
      <c r="AP62" s="374">
        <v>36606</v>
      </c>
      <c r="AQ62" s="375">
        <v>5.8</v>
      </c>
      <c r="AR62" s="376">
        <v>-9.1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dCH+Dt/7TNcWdlcntE1YXmCncQTDGzhszEJE1iJ4fcjMg5+A31lNNBbQZI4fhVvSVYowPSTuYnq+I8egWwOD5A==" saltValue="Z8gcBOpuYKam3Z1pzj9J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KRd8E13budyJ5n5BwlWpqy/8aBr78T7WDEuSOUY/AaPaJEs6rQiATvjekem+L6Ra7VZBhHuy/4W/95Fqdqf6w==" saltValue="ICxI/7seZx7+RwGOiHVX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otq+pOPLTSky80C0BDixfCrc5Xzbe1qQGUg0tzkwnuJBHWTH2gZ4i0Tiv4n9H9F8dAtvNYpGrmexWND/Lkpww==" saltValue="6Tj75icI9OZiHbza64v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2" t="s">
        <v>3</v>
      </c>
      <c r="D47" s="1232"/>
      <c r="E47" s="1233"/>
      <c r="F47" s="11">
        <v>14.36</v>
      </c>
      <c r="G47" s="12">
        <v>19.25</v>
      </c>
      <c r="H47" s="12">
        <v>19.809999999999999</v>
      </c>
      <c r="I47" s="12">
        <v>20.059999999999999</v>
      </c>
      <c r="J47" s="13">
        <v>20.399999999999999</v>
      </c>
    </row>
    <row r="48" spans="2:10" ht="57.75" customHeight="1" x14ac:dyDescent="0.2">
      <c r="B48" s="14"/>
      <c r="C48" s="1234" t="s">
        <v>4</v>
      </c>
      <c r="D48" s="1234"/>
      <c r="E48" s="1235"/>
      <c r="F48" s="15">
        <v>8.64</v>
      </c>
      <c r="G48" s="16">
        <v>7.48</v>
      </c>
      <c r="H48" s="16">
        <v>7.82</v>
      </c>
      <c r="I48" s="16">
        <v>8.65</v>
      </c>
      <c r="J48" s="17">
        <v>8.39</v>
      </c>
    </row>
    <row r="49" spans="2:10" ht="57.75" customHeight="1" thickBot="1" x14ac:dyDescent="0.25">
      <c r="B49" s="18"/>
      <c r="C49" s="1236" t="s">
        <v>5</v>
      </c>
      <c r="D49" s="1236"/>
      <c r="E49" s="1237"/>
      <c r="F49" s="19" t="s">
        <v>554</v>
      </c>
      <c r="G49" s="20">
        <v>3.69</v>
      </c>
      <c r="H49" s="20">
        <v>0.45</v>
      </c>
      <c r="I49" s="20">
        <v>0.75</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DU6fkF0fiqDG5iXaf4asfw3jkZc1mJ4mAnSF1AIuMrEY+YB/cQTzoTt3IBa3e4HE2Lkec2Lwm1HX4MEWC5psA==" saltValue="YWt+sCIsIa0mnqnDLjpL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4" t="s">
        <v>556</v>
      </c>
      <c r="D34" s="1244"/>
      <c r="E34" s="1245"/>
      <c r="F34" s="32">
        <v>8.6300000000000008</v>
      </c>
      <c r="G34" s="33">
        <v>7.47</v>
      </c>
      <c r="H34" s="33">
        <v>7.81</v>
      </c>
      <c r="I34" s="33">
        <v>8.6</v>
      </c>
      <c r="J34" s="34">
        <v>8.36</v>
      </c>
      <c r="K34" s="22"/>
      <c r="L34" s="22"/>
      <c r="M34" s="22"/>
      <c r="N34" s="22"/>
      <c r="O34" s="22"/>
      <c r="P34" s="22"/>
    </row>
    <row r="35" spans="1:16" ht="39" customHeight="1" x14ac:dyDescent="0.2">
      <c r="A35" s="22"/>
      <c r="B35" s="35"/>
      <c r="C35" s="1238" t="s">
        <v>557</v>
      </c>
      <c r="D35" s="1239"/>
      <c r="E35" s="1240"/>
      <c r="F35" s="36">
        <v>3.92</v>
      </c>
      <c r="G35" s="37">
        <v>3.86</v>
      </c>
      <c r="H35" s="37">
        <v>3.55</v>
      </c>
      <c r="I35" s="37">
        <v>3.28</v>
      </c>
      <c r="J35" s="38">
        <v>3.9</v>
      </c>
      <c r="K35" s="22"/>
      <c r="L35" s="22"/>
      <c r="M35" s="22"/>
      <c r="N35" s="22"/>
      <c r="O35" s="22"/>
      <c r="P35" s="22"/>
    </row>
    <row r="36" spans="1:16" ht="39" customHeight="1" x14ac:dyDescent="0.2">
      <c r="A36" s="22"/>
      <c r="B36" s="35"/>
      <c r="C36" s="1238" t="s">
        <v>558</v>
      </c>
      <c r="D36" s="1239"/>
      <c r="E36" s="1240"/>
      <c r="F36" s="36">
        <v>0.88</v>
      </c>
      <c r="G36" s="37">
        <v>0.86</v>
      </c>
      <c r="H36" s="37">
        <v>1.76</v>
      </c>
      <c r="I36" s="37">
        <v>2.59</v>
      </c>
      <c r="J36" s="38">
        <v>3.45</v>
      </c>
      <c r="K36" s="22"/>
      <c r="L36" s="22"/>
      <c r="M36" s="22"/>
      <c r="N36" s="22"/>
      <c r="O36" s="22"/>
      <c r="P36" s="22"/>
    </row>
    <row r="37" spans="1:16" ht="39" customHeight="1" x14ac:dyDescent="0.2">
      <c r="A37" s="22"/>
      <c r="B37" s="35"/>
      <c r="C37" s="1238" t="s">
        <v>559</v>
      </c>
      <c r="D37" s="1239"/>
      <c r="E37" s="1240"/>
      <c r="F37" s="36">
        <v>1.48</v>
      </c>
      <c r="G37" s="37">
        <v>1.56</v>
      </c>
      <c r="H37" s="37">
        <v>1.69</v>
      </c>
      <c r="I37" s="37">
        <v>1.86</v>
      </c>
      <c r="J37" s="38">
        <v>1.97</v>
      </c>
      <c r="K37" s="22"/>
      <c r="L37" s="22"/>
      <c r="M37" s="22"/>
      <c r="N37" s="22"/>
      <c r="O37" s="22"/>
      <c r="P37" s="22"/>
    </row>
    <row r="38" spans="1:16" ht="39" customHeight="1" x14ac:dyDescent="0.2">
      <c r="A38" s="22"/>
      <c r="B38" s="35"/>
      <c r="C38" s="1238" t="s">
        <v>560</v>
      </c>
      <c r="D38" s="1239"/>
      <c r="E38" s="1240"/>
      <c r="F38" s="36">
        <v>0.16</v>
      </c>
      <c r="G38" s="37">
        <v>0.31</v>
      </c>
      <c r="H38" s="37">
        <v>0.86</v>
      </c>
      <c r="I38" s="37">
        <v>1.2</v>
      </c>
      <c r="J38" s="38">
        <v>1.8</v>
      </c>
      <c r="K38" s="22"/>
      <c r="L38" s="22"/>
      <c r="M38" s="22"/>
      <c r="N38" s="22"/>
      <c r="O38" s="22"/>
      <c r="P38" s="22"/>
    </row>
    <row r="39" spans="1:16" ht="39" customHeight="1" x14ac:dyDescent="0.2">
      <c r="A39" s="22"/>
      <c r="B39" s="35"/>
      <c r="C39" s="1238" t="s">
        <v>561</v>
      </c>
      <c r="D39" s="1239"/>
      <c r="E39" s="1240"/>
      <c r="F39" s="36" t="s">
        <v>508</v>
      </c>
      <c r="G39" s="37" t="s">
        <v>508</v>
      </c>
      <c r="H39" s="37">
        <v>0.84</v>
      </c>
      <c r="I39" s="37">
        <v>1.08</v>
      </c>
      <c r="J39" s="38">
        <v>1.56</v>
      </c>
      <c r="K39" s="22"/>
      <c r="L39" s="22"/>
      <c r="M39" s="22"/>
      <c r="N39" s="22"/>
      <c r="O39" s="22"/>
      <c r="P39" s="22"/>
    </row>
    <row r="40" spans="1:16" ht="39" customHeight="1" x14ac:dyDescent="0.2">
      <c r="A40" s="22"/>
      <c r="B40" s="35"/>
      <c r="C40" s="1238" t="s">
        <v>562</v>
      </c>
      <c r="D40" s="1239"/>
      <c r="E40" s="1240"/>
      <c r="F40" s="36">
        <v>0</v>
      </c>
      <c r="G40" s="37">
        <v>0</v>
      </c>
      <c r="H40" s="37">
        <v>0.02</v>
      </c>
      <c r="I40" s="37">
        <v>0.04</v>
      </c>
      <c r="J40" s="38">
        <v>0.28999999999999998</v>
      </c>
      <c r="K40" s="22"/>
      <c r="L40" s="22"/>
      <c r="M40" s="22"/>
      <c r="N40" s="22"/>
      <c r="O40" s="22"/>
      <c r="P40" s="22"/>
    </row>
    <row r="41" spans="1:16" ht="39" customHeight="1" x14ac:dyDescent="0.2">
      <c r="A41" s="22"/>
      <c r="B41" s="35"/>
      <c r="C41" s="1238" t="s">
        <v>563</v>
      </c>
      <c r="D41" s="1239"/>
      <c r="E41" s="1240"/>
      <c r="F41" s="36">
        <v>0.04</v>
      </c>
      <c r="G41" s="37">
        <v>0.02</v>
      </c>
      <c r="H41" s="37">
        <v>0.01</v>
      </c>
      <c r="I41" s="37">
        <v>0.02</v>
      </c>
      <c r="J41" s="38">
        <v>0.05</v>
      </c>
      <c r="K41" s="22"/>
      <c r="L41" s="22"/>
      <c r="M41" s="22"/>
      <c r="N41" s="22"/>
      <c r="O41" s="22"/>
      <c r="P41" s="22"/>
    </row>
    <row r="42" spans="1:16" ht="39" customHeight="1" x14ac:dyDescent="0.2">
      <c r="A42" s="22"/>
      <c r="B42" s="39"/>
      <c r="C42" s="1238" t="s">
        <v>564</v>
      </c>
      <c r="D42" s="1239"/>
      <c r="E42" s="1240"/>
      <c r="F42" s="36" t="s">
        <v>508</v>
      </c>
      <c r="G42" s="37" t="s">
        <v>508</v>
      </c>
      <c r="H42" s="37" t="s">
        <v>508</v>
      </c>
      <c r="I42" s="37" t="s">
        <v>508</v>
      </c>
      <c r="J42" s="38" t="s">
        <v>508</v>
      </c>
      <c r="K42" s="22"/>
      <c r="L42" s="22"/>
      <c r="M42" s="22"/>
      <c r="N42" s="22"/>
      <c r="O42" s="22"/>
      <c r="P42" s="22"/>
    </row>
    <row r="43" spans="1:16" ht="39" customHeight="1" thickBot="1" x14ac:dyDescent="0.25">
      <c r="A43" s="22"/>
      <c r="B43" s="40"/>
      <c r="C43" s="1241" t="s">
        <v>565</v>
      </c>
      <c r="D43" s="1242"/>
      <c r="E43" s="1243"/>
      <c r="F43" s="41">
        <v>0.61</v>
      </c>
      <c r="G43" s="42">
        <v>0.56000000000000005</v>
      </c>
      <c r="H43" s="42">
        <v>0.06</v>
      </c>
      <c r="I43" s="42">
        <v>0.09</v>
      </c>
      <c r="J43" s="43">
        <v>7.0000000000000007E-2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ry1UKr8WrfOK41bMUi94OfJ/DukeT32lM5d9WmAkmoUYYGJrFEJF0uvcl1V9HeKCI9V/8elhFNhYDaCkBtxbQ==" saltValue="10nVEpCO5VQxqdKL3wvq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4241</v>
      </c>
      <c r="L45" s="60">
        <v>4341</v>
      </c>
      <c r="M45" s="60">
        <v>4485</v>
      </c>
      <c r="N45" s="60">
        <v>4405</v>
      </c>
      <c r="O45" s="61">
        <v>4300</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2">
      <c r="A48" s="48"/>
      <c r="B48" s="1248"/>
      <c r="C48" s="1249"/>
      <c r="D48" s="62"/>
      <c r="E48" s="1254" t="s">
        <v>14</v>
      </c>
      <c r="F48" s="1254"/>
      <c r="G48" s="1254"/>
      <c r="H48" s="1254"/>
      <c r="I48" s="1254"/>
      <c r="J48" s="1255"/>
      <c r="K48" s="63">
        <v>1804</v>
      </c>
      <c r="L48" s="64">
        <v>1752</v>
      </c>
      <c r="M48" s="64">
        <v>1628</v>
      </c>
      <c r="N48" s="64">
        <v>1604</v>
      </c>
      <c r="O48" s="65">
        <v>1101</v>
      </c>
      <c r="P48" s="48"/>
      <c r="Q48" s="48"/>
      <c r="R48" s="48"/>
      <c r="S48" s="48"/>
      <c r="T48" s="48"/>
      <c r="U48" s="48"/>
    </row>
    <row r="49" spans="1:21" ht="30.75" customHeight="1" x14ac:dyDescent="0.2">
      <c r="A49" s="48"/>
      <c r="B49" s="1248"/>
      <c r="C49" s="1249"/>
      <c r="D49" s="62"/>
      <c r="E49" s="1254" t="s">
        <v>15</v>
      </c>
      <c r="F49" s="1254"/>
      <c r="G49" s="1254"/>
      <c r="H49" s="1254"/>
      <c r="I49" s="1254"/>
      <c r="J49" s="1255"/>
      <c r="K49" s="63">
        <v>12</v>
      </c>
      <c r="L49" s="64">
        <v>13</v>
      </c>
      <c r="M49" s="64">
        <v>12</v>
      </c>
      <c r="N49" s="64">
        <v>12</v>
      </c>
      <c r="O49" s="65">
        <v>12</v>
      </c>
      <c r="P49" s="48"/>
      <c r="Q49" s="48"/>
      <c r="R49" s="48"/>
      <c r="S49" s="48"/>
      <c r="T49" s="48"/>
      <c r="U49" s="48"/>
    </row>
    <row r="50" spans="1:21" ht="30.75" customHeight="1" x14ac:dyDescent="0.2">
      <c r="A50" s="48"/>
      <c r="B50" s="1248"/>
      <c r="C50" s="1249"/>
      <c r="D50" s="62"/>
      <c r="E50" s="1254" t="s">
        <v>16</v>
      </c>
      <c r="F50" s="1254"/>
      <c r="G50" s="1254"/>
      <c r="H50" s="1254"/>
      <c r="I50" s="1254"/>
      <c r="J50" s="1255"/>
      <c r="K50" s="63">
        <v>25</v>
      </c>
      <c r="L50" s="64">
        <v>20</v>
      </c>
      <c r="M50" s="64">
        <v>18</v>
      </c>
      <c r="N50" s="64">
        <v>14</v>
      </c>
      <c r="O50" s="65">
        <v>10</v>
      </c>
      <c r="P50" s="48"/>
      <c r="Q50" s="48"/>
      <c r="R50" s="48"/>
      <c r="S50" s="48"/>
      <c r="T50" s="48"/>
      <c r="U50" s="48"/>
    </row>
    <row r="51" spans="1:21" ht="30.75" customHeight="1" x14ac:dyDescent="0.2">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3913</v>
      </c>
      <c r="L52" s="64">
        <v>3996</v>
      </c>
      <c r="M52" s="64">
        <v>4061</v>
      </c>
      <c r="N52" s="64">
        <v>4038</v>
      </c>
      <c r="O52" s="65">
        <v>3828</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2169</v>
      </c>
      <c r="L53" s="69">
        <v>2130</v>
      </c>
      <c r="M53" s="69">
        <v>2082</v>
      </c>
      <c r="N53" s="69">
        <v>1997</v>
      </c>
      <c r="O53" s="70">
        <v>1595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591</v>
      </c>
      <c r="L57" s="83" t="s">
        <v>591</v>
      </c>
      <c r="M57" s="83" t="s">
        <v>591</v>
      </c>
      <c r="N57" s="83" t="s">
        <v>591</v>
      </c>
      <c r="O57" s="84" t="s">
        <v>591</v>
      </c>
    </row>
    <row r="58" spans="1:21" ht="31.5" customHeight="1" thickBot="1" x14ac:dyDescent="0.25">
      <c r="B58" s="1264"/>
      <c r="C58" s="1265"/>
      <c r="D58" s="1269" t="s">
        <v>26</v>
      </c>
      <c r="E58" s="1270"/>
      <c r="F58" s="1270"/>
      <c r="G58" s="1270"/>
      <c r="H58" s="1270"/>
      <c r="I58" s="1270"/>
      <c r="J58" s="1271"/>
      <c r="K58" s="85" t="s">
        <v>591</v>
      </c>
      <c r="L58" s="86" t="s">
        <v>591</v>
      </c>
      <c r="M58" s="86" t="s">
        <v>591</v>
      </c>
      <c r="N58" s="86" t="s">
        <v>591</v>
      </c>
      <c r="O58" s="87" t="s">
        <v>591</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2jYE8xY+wqAF0bnwuD4yN80wCU8II/9MTLFFROO4pcxZq4hF9KpOwYR9nLHplWMnxPAtH9elZcxZGidLrv9tg==" saltValue="ece22Kyz0t7pnr63RcyW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549</v>
      </c>
      <c r="J40" s="99" t="s">
        <v>550</v>
      </c>
      <c r="K40" s="99" t="s">
        <v>551</v>
      </c>
      <c r="L40" s="99" t="s">
        <v>552</v>
      </c>
      <c r="M40" s="100" t="s">
        <v>553</v>
      </c>
    </row>
    <row r="41" spans="2:13" ht="27.75" customHeight="1" x14ac:dyDescent="0.2">
      <c r="B41" s="1272" t="s">
        <v>29</v>
      </c>
      <c r="C41" s="1273"/>
      <c r="D41" s="101"/>
      <c r="E41" s="1278" t="s">
        <v>30</v>
      </c>
      <c r="F41" s="1278"/>
      <c r="G41" s="1278"/>
      <c r="H41" s="1279"/>
      <c r="I41" s="102">
        <v>42168</v>
      </c>
      <c r="J41" s="103">
        <v>43916</v>
      </c>
      <c r="K41" s="103">
        <v>43734</v>
      </c>
      <c r="L41" s="103">
        <v>42953</v>
      </c>
      <c r="M41" s="104">
        <v>42773</v>
      </c>
    </row>
    <row r="42" spans="2:13" ht="27.75" customHeight="1" x14ac:dyDescent="0.2">
      <c r="B42" s="1274"/>
      <c r="C42" s="1275"/>
      <c r="D42" s="105"/>
      <c r="E42" s="1280" t="s">
        <v>31</v>
      </c>
      <c r="F42" s="1280"/>
      <c r="G42" s="1280"/>
      <c r="H42" s="1281"/>
      <c r="I42" s="106">
        <v>1087</v>
      </c>
      <c r="J42" s="107">
        <v>1029</v>
      </c>
      <c r="K42" s="107">
        <v>970</v>
      </c>
      <c r="L42" s="107">
        <v>911</v>
      </c>
      <c r="M42" s="108">
        <v>852</v>
      </c>
    </row>
    <row r="43" spans="2:13" ht="27.75" customHeight="1" x14ac:dyDescent="0.2">
      <c r="B43" s="1274"/>
      <c r="C43" s="1275"/>
      <c r="D43" s="105"/>
      <c r="E43" s="1280" t="s">
        <v>32</v>
      </c>
      <c r="F43" s="1280"/>
      <c r="G43" s="1280"/>
      <c r="H43" s="1281"/>
      <c r="I43" s="106">
        <v>19576</v>
      </c>
      <c r="J43" s="107">
        <v>18726</v>
      </c>
      <c r="K43" s="107">
        <v>17387</v>
      </c>
      <c r="L43" s="107">
        <v>16219</v>
      </c>
      <c r="M43" s="108">
        <v>13960</v>
      </c>
    </row>
    <row r="44" spans="2:13" ht="27.75" customHeight="1" x14ac:dyDescent="0.2">
      <c r="B44" s="1274"/>
      <c r="C44" s="1275"/>
      <c r="D44" s="105"/>
      <c r="E44" s="1280" t="s">
        <v>33</v>
      </c>
      <c r="F44" s="1280"/>
      <c r="G44" s="1280"/>
      <c r="H44" s="1281"/>
      <c r="I44" s="106">
        <v>127</v>
      </c>
      <c r="J44" s="107">
        <v>122</v>
      </c>
      <c r="K44" s="107">
        <v>140</v>
      </c>
      <c r="L44" s="107">
        <v>167</v>
      </c>
      <c r="M44" s="108">
        <v>214</v>
      </c>
    </row>
    <row r="45" spans="2:13" ht="27.75" customHeight="1" x14ac:dyDescent="0.2">
      <c r="B45" s="1274"/>
      <c r="C45" s="1275"/>
      <c r="D45" s="105"/>
      <c r="E45" s="1280" t="s">
        <v>34</v>
      </c>
      <c r="F45" s="1280"/>
      <c r="G45" s="1280"/>
      <c r="H45" s="1281"/>
      <c r="I45" s="106">
        <v>4878</v>
      </c>
      <c r="J45" s="107">
        <v>5099</v>
      </c>
      <c r="K45" s="107">
        <v>4901</v>
      </c>
      <c r="L45" s="107">
        <v>5048</v>
      </c>
      <c r="M45" s="108">
        <v>4835</v>
      </c>
    </row>
    <row r="46" spans="2:13" ht="27.75" customHeight="1" x14ac:dyDescent="0.2">
      <c r="B46" s="1274"/>
      <c r="C46" s="1275"/>
      <c r="D46" s="109"/>
      <c r="E46" s="1280" t="s">
        <v>35</v>
      </c>
      <c r="F46" s="1280"/>
      <c r="G46" s="1280"/>
      <c r="H46" s="1281"/>
      <c r="I46" s="106">
        <v>18</v>
      </c>
      <c r="J46" s="107">
        <v>14</v>
      </c>
      <c r="K46" s="107">
        <v>10</v>
      </c>
      <c r="L46" s="107">
        <v>8</v>
      </c>
      <c r="M46" s="108">
        <v>4</v>
      </c>
    </row>
    <row r="47" spans="2:13" ht="27.75" customHeight="1" x14ac:dyDescent="0.2">
      <c r="B47" s="1274"/>
      <c r="C47" s="1275"/>
      <c r="D47" s="110"/>
      <c r="E47" s="1282" t="s">
        <v>36</v>
      </c>
      <c r="F47" s="1283"/>
      <c r="G47" s="1283"/>
      <c r="H47" s="1284"/>
      <c r="I47" s="106" t="s">
        <v>508</v>
      </c>
      <c r="J47" s="107" t="s">
        <v>508</v>
      </c>
      <c r="K47" s="107" t="s">
        <v>508</v>
      </c>
      <c r="L47" s="107" t="s">
        <v>508</v>
      </c>
      <c r="M47" s="108" t="s">
        <v>508</v>
      </c>
    </row>
    <row r="48" spans="2:13" ht="27.75" customHeight="1" x14ac:dyDescent="0.2">
      <c r="B48" s="1274"/>
      <c r="C48" s="1275"/>
      <c r="D48" s="105"/>
      <c r="E48" s="1280" t="s">
        <v>37</v>
      </c>
      <c r="F48" s="1280"/>
      <c r="G48" s="1280"/>
      <c r="H48" s="1281"/>
      <c r="I48" s="106" t="s">
        <v>508</v>
      </c>
      <c r="J48" s="107" t="s">
        <v>508</v>
      </c>
      <c r="K48" s="107" t="s">
        <v>508</v>
      </c>
      <c r="L48" s="107" t="s">
        <v>508</v>
      </c>
      <c r="M48" s="108" t="s">
        <v>508</v>
      </c>
    </row>
    <row r="49" spans="2:13" ht="27.75" customHeight="1" x14ac:dyDescent="0.2">
      <c r="B49" s="1276"/>
      <c r="C49" s="1277"/>
      <c r="D49" s="105"/>
      <c r="E49" s="1280" t="s">
        <v>38</v>
      </c>
      <c r="F49" s="1280"/>
      <c r="G49" s="1280"/>
      <c r="H49" s="1281"/>
      <c r="I49" s="106" t="s">
        <v>508</v>
      </c>
      <c r="J49" s="107" t="s">
        <v>508</v>
      </c>
      <c r="K49" s="107" t="s">
        <v>508</v>
      </c>
      <c r="L49" s="107" t="s">
        <v>508</v>
      </c>
      <c r="M49" s="108" t="s">
        <v>508</v>
      </c>
    </row>
    <row r="50" spans="2:13" ht="27.75" customHeight="1" x14ac:dyDescent="0.2">
      <c r="B50" s="1285" t="s">
        <v>39</v>
      </c>
      <c r="C50" s="1286"/>
      <c r="D50" s="111"/>
      <c r="E50" s="1280" t="s">
        <v>40</v>
      </c>
      <c r="F50" s="1280"/>
      <c r="G50" s="1280"/>
      <c r="H50" s="1281"/>
      <c r="I50" s="106">
        <v>12217</v>
      </c>
      <c r="J50" s="107">
        <v>12868</v>
      </c>
      <c r="K50" s="107">
        <v>13032</v>
      </c>
      <c r="L50" s="107">
        <v>12607</v>
      </c>
      <c r="M50" s="108">
        <v>13419</v>
      </c>
    </row>
    <row r="51" spans="2:13" ht="27.75" customHeight="1" x14ac:dyDescent="0.2">
      <c r="B51" s="1274"/>
      <c r="C51" s="1275"/>
      <c r="D51" s="105"/>
      <c r="E51" s="1280" t="s">
        <v>41</v>
      </c>
      <c r="F51" s="1280"/>
      <c r="G51" s="1280"/>
      <c r="H51" s="1281"/>
      <c r="I51" s="106">
        <v>297</v>
      </c>
      <c r="J51" s="107">
        <v>251</v>
      </c>
      <c r="K51" s="107">
        <v>240</v>
      </c>
      <c r="L51" s="107">
        <v>303</v>
      </c>
      <c r="M51" s="108">
        <v>476</v>
      </c>
    </row>
    <row r="52" spans="2:13" ht="27.75" customHeight="1" x14ac:dyDescent="0.2">
      <c r="B52" s="1276"/>
      <c r="C52" s="1277"/>
      <c r="D52" s="105"/>
      <c r="E52" s="1280" t="s">
        <v>42</v>
      </c>
      <c r="F52" s="1280"/>
      <c r="G52" s="1280"/>
      <c r="H52" s="1281"/>
      <c r="I52" s="106">
        <v>41985</v>
      </c>
      <c r="J52" s="107">
        <v>43151</v>
      </c>
      <c r="K52" s="107">
        <v>42695</v>
      </c>
      <c r="L52" s="107">
        <v>41873</v>
      </c>
      <c r="M52" s="108">
        <v>41363</v>
      </c>
    </row>
    <row r="53" spans="2:13" ht="27.75" customHeight="1" thickBot="1" x14ac:dyDescent="0.25">
      <c r="B53" s="1287" t="s">
        <v>43</v>
      </c>
      <c r="C53" s="1288"/>
      <c r="D53" s="112"/>
      <c r="E53" s="1289" t="s">
        <v>44</v>
      </c>
      <c r="F53" s="1289"/>
      <c r="G53" s="1289"/>
      <c r="H53" s="1290"/>
      <c r="I53" s="113">
        <v>13354</v>
      </c>
      <c r="J53" s="114">
        <v>12634</v>
      </c>
      <c r="K53" s="114">
        <v>11174</v>
      </c>
      <c r="L53" s="114">
        <v>10523</v>
      </c>
      <c r="M53" s="115">
        <v>7380</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1t84ERaX2EjaNLhOmpJhnU/ZWTXE2buPiTBcMTbZWRaTQycQR/VfSGtelYCnf1yWol+y/7cHE1jy3kPWw7wSA==" saltValue="exQbNS7x68EOoCOJ0+eE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99" t="s">
        <v>47</v>
      </c>
      <c r="D55" s="1299"/>
      <c r="E55" s="1300"/>
      <c r="F55" s="127">
        <v>3939</v>
      </c>
      <c r="G55" s="127">
        <v>3941</v>
      </c>
      <c r="H55" s="128">
        <v>3945</v>
      </c>
    </row>
    <row r="56" spans="2:8" ht="52.5" customHeight="1" x14ac:dyDescent="0.2">
      <c r="B56" s="129"/>
      <c r="C56" s="1301" t="s">
        <v>48</v>
      </c>
      <c r="D56" s="1301"/>
      <c r="E56" s="1302"/>
      <c r="F56" s="130">
        <v>1790</v>
      </c>
      <c r="G56" s="130">
        <v>1791</v>
      </c>
      <c r="H56" s="131">
        <v>1791</v>
      </c>
    </row>
    <row r="57" spans="2:8" ht="53.25" customHeight="1" x14ac:dyDescent="0.2">
      <c r="B57" s="129"/>
      <c r="C57" s="1303" t="s">
        <v>49</v>
      </c>
      <c r="D57" s="1303"/>
      <c r="E57" s="1304"/>
      <c r="F57" s="132">
        <v>10769</v>
      </c>
      <c r="G57" s="132">
        <v>10753</v>
      </c>
      <c r="H57" s="133">
        <v>11536</v>
      </c>
    </row>
    <row r="58" spans="2:8" ht="45.75" customHeight="1" x14ac:dyDescent="0.2">
      <c r="B58" s="134"/>
      <c r="C58" s="1291" t="s">
        <v>593</v>
      </c>
      <c r="D58" s="1292"/>
      <c r="E58" s="1293"/>
      <c r="F58" s="135">
        <v>4884</v>
      </c>
      <c r="G58" s="135">
        <v>4890</v>
      </c>
      <c r="H58" s="136">
        <v>4902</v>
      </c>
    </row>
    <row r="59" spans="2:8" ht="45.75" customHeight="1" x14ac:dyDescent="0.2">
      <c r="B59" s="134"/>
      <c r="C59" s="1291" t="s">
        <v>592</v>
      </c>
      <c r="D59" s="1292"/>
      <c r="E59" s="1293"/>
      <c r="F59" s="135">
        <v>3570</v>
      </c>
      <c r="G59" s="135">
        <v>3444</v>
      </c>
      <c r="H59" s="136">
        <v>4137</v>
      </c>
    </row>
    <row r="60" spans="2:8" ht="45.75" customHeight="1" x14ac:dyDescent="0.2">
      <c r="B60" s="134"/>
      <c r="C60" s="1291" t="s">
        <v>594</v>
      </c>
      <c r="D60" s="1292"/>
      <c r="E60" s="1293"/>
      <c r="F60" s="135">
        <v>1153</v>
      </c>
      <c r="G60" s="135">
        <v>1153</v>
      </c>
      <c r="H60" s="136">
        <v>1153</v>
      </c>
    </row>
    <row r="61" spans="2:8" ht="45.75" customHeight="1" x14ac:dyDescent="0.2">
      <c r="B61" s="134"/>
      <c r="C61" s="1291" t="s">
        <v>595</v>
      </c>
      <c r="D61" s="1292"/>
      <c r="E61" s="1293"/>
      <c r="F61" s="135">
        <v>392</v>
      </c>
      <c r="G61" s="135">
        <v>394</v>
      </c>
      <c r="H61" s="136">
        <v>405</v>
      </c>
    </row>
    <row r="62" spans="2:8" ht="45.75" customHeight="1" thickBot="1" x14ac:dyDescent="0.25">
      <c r="B62" s="137"/>
      <c r="C62" s="1294" t="s">
        <v>596</v>
      </c>
      <c r="D62" s="1295"/>
      <c r="E62" s="1296"/>
      <c r="F62" s="138">
        <v>237</v>
      </c>
      <c r="G62" s="138">
        <v>327</v>
      </c>
      <c r="H62" s="139">
        <v>370</v>
      </c>
    </row>
    <row r="63" spans="2:8" ht="52.5" customHeight="1" thickBot="1" x14ac:dyDescent="0.25">
      <c r="B63" s="140"/>
      <c r="C63" s="1297" t="s">
        <v>50</v>
      </c>
      <c r="D63" s="1297"/>
      <c r="E63" s="1298"/>
      <c r="F63" s="141">
        <v>16498</v>
      </c>
      <c r="G63" s="141">
        <v>16485</v>
      </c>
      <c r="H63" s="142">
        <v>17272</v>
      </c>
    </row>
    <row r="64" spans="2:8" ht="15" customHeight="1" x14ac:dyDescent="0.2"/>
    <row r="65" ht="0" hidden="1" customHeight="1" x14ac:dyDescent="0.2"/>
    <row r="66" ht="0" hidden="1" customHeight="1" x14ac:dyDescent="0.2"/>
  </sheetData>
  <sheetProtection algorithmName="SHA-512" hashValue="icHFIF2rez2ftaXLadKWsRYP/wocWcMFtvybLv+aOU/R+3+5p/xfdNFWIgLBPxnJRPQP8NaijbM6oda859gFtA==" saltValue="7hRQpI51+jqjC7rBRAYD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600</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601</v>
      </c>
      <c r="AO51" s="1321"/>
      <c r="AP51" s="1321"/>
      <c r="AQ51" s="1321"/>
      <c r="AR51" s="1321"/>
      <c r="AS51" s="1321"/>
      <c r="AT51" s="1321"/>
      <c r="AU51" s="1321"/>
      <c r="AV51" s="1321"/>
      <c r="AW51" s="1321"/>
      <c r="AX51" s="1321"/>
      <c r="AY51" s="1321"/>
      <c r="AZ51" s="1321"/>
      <c r="BA51" s="1321"/>
      <c r="BB51" s="1321" t="s">
        <v>602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77.599999999999994</v>
      </c>
      <c r="BY51" s="1319"/>
      <c r="BZ51" s="1319"/>
      <c r="CA51" s="1319"/>
      <c r="CB51" s="1319"/>
      <c r="CC51" s="1319"/>
      <c r="CD51" s="1319"/>
      <c r="CE51" s="1319"/>
      <c r="CF51" s="1319">
        <v>70.400000000000006</v>
      </c>
      <c r="CG51" s="1319"/>
      <c r="CH51" s="1319"/>
      <c r="CI51" s="1319"/>
      <c r="CJ51" s="1319"/>
      <c r="CK51" s="1319"/>
      <c r="CL51" s="1319"/>
      <c r="CM51" s="1319"/>
      <c r="CN51" s="1319">
        <v>67.2</v>
      </c>
      <c r="CO51" s="1319"/>
      <c r="CP51" s="1319"/>
      <c r="CQ51" s="1319"/>
      <c r="CR51" s="1319"/>
      <c r="CS51" s="1319"/>
      <c r="CT51" s="1319"/>
      <c r="CU51" s="1319"/>
      <c r="CV51" s="1319">
        <v>47.4</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54.6</v>
      </c>
      <c r="BY53" s="1319"/>
      <c r="BZ53" s="1319"/>
      <c r="CA53" s="1319"/>
      <c r="CB53" s="1319"/>
      <c r="CC53" s="1319"/>
      <c r="CD53" s="1319"/>
      <c r="CE53" s="1319"/>
      <c r="CF53" s="1319">
        <v>60.9</v>
      </c>
      <c r="CG53" s="1319"/>
      <c r="CH53" s="1319"/>
      <c r="CI53" s="1319"/>
      <c r="CJ53" s="1319"/>
      <c r="CK53" s="1319"/>
      <c r="CL53" s="1319"/>
      <c r="CM53" s="1319"/>
      <c r="CN53" s="1319">
        <v>64.099999999999994</v>
      </c>
      <c r="CO53" s="1319"/>
      <c r="CP53" s="1319"/>
      <c r="CQ53" s="1319"/>
      <c r="CR53" s="1319"/>
      <c r="CS53" s="1319"/>
      <c r="CT53" s="1319"/>
      <c r="CU53" s="1319"/>
      <c r="CV53" s="1319">
        <v>65.099999999999994</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604</v>
      </c>
      <c r="AO55" s="1318"/>
      <c r="AP55" s="1318"/>
      <c r="AQ55" s="1318"/>
      <c r="AR55" s="1318"/>
      <c r="AS55" s="1318"/>
      <c r="AT55" s="1318"/>
      <c r="AU55" s="1318"/>
      <c r="AV55" s="1318"/>
      <c r="AW55" s="1318"/>
      <c r="AX55" s="1318"/>
      <c r="AY55" s="1318"/>
      <c r="AZ55" s="1318"/>
      <c r="BA55" s="1318"/>
      <c r="BB55" s="1321" t="s">
        <v>602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39</v>
      </c>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9">
        <v>25.4</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55.4</v>
      </c>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605</v>
      </c>
    </row>
    <row r="64" spans="1:109" ht="13.2" x14ac:dyDescent="0.2">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608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600</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601</v>
      </c>
      <c r="AO73" s="1321"/>
      <c r="AP73" s="1321"/>
      <c r="AQ73" s="1321"/>
      <c r="AR73" s="1321"/>
      <c r="AS73" s="1321"/>
      <c r="AT73" s="1321"/>
      <c r="AU73" s="1321"/>
      <c r="AV73" s="1321"/>
      <c r="AW73" s="1321"/>
      <c r="AX73" s="1321"/>
      <c r="AY73" s="1321"/>
      <c r="AZ73" s="1321"/>
      <c r="BA73" s="1321"/>
      <c r="BB73" s="1321" t="s">
        <v>602</v>
      </c>
      <c r="BC73" s="1321"/>
      <c r="BD73" s="1321"/>
      <c r="BE73" s="1321"/>
      <c r="BF73" s="1321"/>
      <c r="BG73" s="1321"/>
      <c r="BH73" s="1321"/>
      <c r="BI73" s="1321"/>
      <c r="BJ73" s="1321"/>
      <c r="BK73" s="1321"/>
      <c r="BL73" s="1321"/>
      <c r="BM73" s="1321"/>
      <c r="BN73" s="1321"/>
      <c r="BO73" s="1321"/>
      <c r="BP73" s="1319">
        <v>81.5</v>
      </c>
      <c r="BQ73" s="1319"/>
      <c r="BR73" s="1319"/>
      <c r="BS73" s="1319"/>
      <c r="BT73" s="1319"/>
      <c r="BU73" s="1319"/>
      <c r="BV73" s="1319"/>
      <c r="BW73" s="1319"/>
      <c r="BX73" s="1319">
        <v>77.599999999999994</v>
      </c>
      <c r="BY73" s="1319"/>
      <c r="BZ73" s="1319"/>
      <c r="CA73" s="1319"/>
      <c r="CB73" s="1319"/>
      <c r="CC73" s="1319"/>
      <c r="CD73" s="1319"/>
      <c r="CE73" s="1319"/>
      <c r="CF73" s="1319">
        <v>70.400000000000006</v>
      </c>
      <c r="CG73" s="1319"/>
      <c r="CH73" s="1319"/>
      <c r="CI73" s="1319"/>
      <c r="CJ73" s="1319"/>
      <c r="CK73" s="1319"/>
      <c r="CL73" s="1319"/>
      <c r="CM73" s="1319"/>
      <c r="CN73" s="1319">
        <v>67.2</v>
      </c>
      <c r="CO73" s="1319"/>
      <c r="CP73" s="1319"/>
      <c r="CQ73" s="1319"/>
      <c r="CR73" s="1319"/>
      <c r="CS73" s="1319"/>
      <c r="CT73" s="1319"/>
      <c r="CU73" s="1319"/>
      <c r="CV73" s="1319">
        <v>47.4</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606</v>
      </c>
      <c r="BC75" s="1321"/>
      <c r="BD75" s="1321"/>
      <c r="BE75" s="1321"/>
      <c r="BF75" s="1321"/>
      <c r="BG75" s="1321"/>
      <c r="BH75" s="1321"/>
      <c r="BI75" s="1321"/>
      <c r="BJ75" s="1321"/>
      <c r="BK75" s="1321"/>
      <c r="BL75" s="1321"/>
      <c r="BM75" s="1321"/>
      <c r="BN75" s="1321"/>
      <c r="BO75" s="1321"/>
      <c r="BP75" s="1319">
        <v>13.8</v>
      </c>
      <c r="BQ75" s="1319"/>
      <c r="BR75" s="1319"/>
      <c r="BS75" s="1319"/>
      <c r="BT75" s="1319"/>
      <c r="BU75" s="1319"/>
      <c r="BV75" s="1319"/>
      <c r="BW75" s="1319"/>
      <c r="BX75" s="1319">
        <v>13.4</v>
      </c>
      <c r="BY75" s="1319"/>
      <c r="BZ75" s="1319"/>
      <c r="CA75" s="1319"/>
      <c r="CB75" s="1319"/>
      <c r="CC75" s="1319"/>
      <c r="CD75" s="1319"/>
      <c r="CE75" s="1319"/>
      <c r="CF75" s="1319">
        <v>13.1</v>
      </c>
      <c r="CG75" s="1319"/>
      <c r="CH75" s="1319"/>
      <c r="CI75" s="1319"/>
      <c r="CJ75" s="1319"/>
      <c r="CK75" s="1319"/>
      <c r="CL75" s="1319"/>
      <c r="CM75" s="1319"/>
      <c r="CN75" s="1319">
        <v>12.9</v>
      </c>
      <c r="CO75" s="1319"/>
      <c r="CP75" s="1319"/>
      <c r="CQ75" s="1319"/>
      <c r="CR75" s="1319"/>
      <c r="CS75" s="1319"/>
      <c r="CT75" s="1319"/>
      <c r="CU75" s="1319"/>
      <c r="CV75" s="1319">
        <v>12</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604</v>
      </c>
      <c r="AO77" s="1318"/>
      <c r="AP77" s="1318"/>
      <c r="AQ77" s="1318"/>
      <c r="AR77" s="1318"/>
      <c r="AS77" s="1318"/>
      <c r="AT77" s="1318"/>
      <c r="AU77" s="1318"/>
      <c r="AV77" s="1318"/>
      <c r="AW77" s="1318"/>
      <c r="AX77" s="1318"/>
      <c r="AY77" s="1318"/>
      <c r="AZ77" s="1318"/>
      <c r="BA77" s="1318"/>
      <c r="BB77" s="1321" t="s">
        <v>602</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606</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zDt+hwA6eiK5zGdO5e8AiWYBUaQ6E0cYmM3zQSE0ngcXEVZO2+7QYXC5d8ZxYDCM+dhrtHLGwyS0E0VG2eUrw==" saltValue="DAMQOzTDcxFKUX2tZCVo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fvmSsZbklh/lxedCsQnsD67UMyYUFEChIAIn0MXwiwQ7Mq7A5Y1alUP+smW2n638hXlEtWpcmgFC/CnxF+nrg==" saltValue="kswEuYBheXuamWj/KFlM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gU9QdSsiPZcmH7Fuy7e19Os1zoH8ymJIpDTpx12Zwt6fmb9d+Sn3doEb4srlzjPTO7wN7xmZw4I/dod6exieA==" saltValue="6TomdVBq7RecoyLmlD0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546</v>
      </c>
      <c r="G2" s="156"/>
      <c r="H2" s="157"/>
    </row>
    <row r="3" spans="1:8" x14ac:dyDescent="0.2">
      <c r="A3" s="153" t="s">
        <v>539</v>
      </c>
      <c r="B3" s="158"/>
      <c r="C3" s="159"/>
      <c r="D3" s="160">
        <v>105217</v>
      </c>
      <c r="E3" s="161"/>
      <c r="F3" s="162">
        <v>66255</v>
      </c>
      <c r="G3" s="163"/>
      <c r="H3" s="164"/>
    </row>
    <row r="4" spans="1:8" x14ac:dyDescent="0.2">
      <c r="A4" s="165"/>
      <c r="B4" s="166"/>
      <c r="C4" s="167"/>
      <c r="D4" s="168">
        <v>53086</v>
      </c>
      <c r="E4" s="169"/>
      <c r="F4" s="170">
        <v>31822</v>
      </c>
      <c r="G4" s="171"/>
      <c r="H4" s="172"/>
    </row>
    <row r="5" spans="1:8" x14ac:dyDescent="0.2">
      <c r="A5" s="153" t="s">
        <v>541</v>
      </c>
      <c r="B5" s="158"/>
      <c r="C5" s="159"/>
      <c r="D5" s="160">
        <v>86585</v>
      </c>
      <c r="E5" s="161"/>
      <c r="F5" s="162">
        <v>92247</v>
      </c>
      <c r="G5" s="163"/>
      <c r="H5" s="164"/>
    </row>
    <row r="6" spans="1:8" x14ac:dyDescent="0.2">
      <c r="A6" s="165"/>
      <c r="B6" s="166"/>
      <c r="C6" s="167"/>
      <c r="D6" s="168">
        <v>43836</v>
      </c>
      <c r="E6" s="169"/>
      <c r="F6" s="170">
        <v>37204</v>
      </c>
      <c r="G6" s="171"/>
      <c r="H6" s="172"/>
    </row>
    <row r="7" spans="1:8" x14ac:dyDescent="0.2">
      <c r="A7" s="153" t="s">
        <v>542</v>
      </c>
      <c r="B7" s="158"/>
      <c r="C7" s="159"/>
      <c r="D7" s="160">
        <v>61638</v>
      </c>
      <c r="E7" s="161"/>
      <c r="F7" s="162">
        <v>67319</v>
      </c>
      <c r="G7" s="163"/>
      <c r="H7" s="164"/>
    </row>
    <row r="8" spans="1:8" x14ac:dyDescent="0.2">
      <c r="A8" s="165"/>
      <c r="B8" s="166"/>
      <c r="C8" s="167"/>
      <c r="D8" s="168">
        <v>35419</v>
      </c>
      <c r="E8" s="169"/>
      <c r="F8" s="170">
        <v>38101</v>
      </c>
      <c r="G8" s="171"/>
      <c r="H8" s="172"/>
    </row>
    <row r="9" spans="1:8" x14ac:dyDescent="0.2">
      <c r="A9" s="153" t="s">
        <v>543</v>
      </c>
      <c r="B9" s="158"/>
      <c r="C9" s="159"/>
      <c r="D9" s="160">
        <v>55444</v>
      </c>
      <c r="E9" s="161"/>
      <c r="F9" s="162">
        <v>70615</v>
      </c>
      <c r="G9" s="163"/>
      <c r="H9" s="164"/>
    </row>
    <row r="10" spans="1:8" x14ac:dyDescent="0.2">
      <c r="A10" s="165"/>
      <c r="B10" s="166"/>
      <c r="C10" s="167"/>
      <c r="D10" s="168">
        <v>37715</v>
      </c>
      <c r="E10" s="169"/>
      <c r="F10" s="170">
        <v>37382</v>
      </c>
      <c r="G10" s="171"/>
      <c r="H10" s="172"/>
    </row>
    <row r="11" spans="1:8" x14ac:dyDescent="0.2">
      <c r="A11" s="153" t="s">
        <v>544</v>
      </c>
      <c r="B11" s="158"/>
      <c r="C11" s="159"/>
      <c r="D11" s="160">
        <v>62145</v>
      </c>
      <c r="E11" s="161"/>
      <c r="F11" s="162">
        <v>69185</v>
      </c>
      <c r="G11" s="163"/>
      <c r="H11" s="164"/>
    </row>
    <row r="12" spans="1:8" x14ac:dyDescent="0.2">
      <c r="A12" s="165"/>
      <c r="B12" s="166"/>
      <c r="C12" s="173"/>
      <c r="D12" s="168">
        <v>40588</v>
      </c>
      <c r="E12" s="169"/>
      <c r="F12" s="170">
        <v>38519</v>
      </c>
      <c r="G12" s="171"/>
      <c r="H12" s="172"/>
    </row>
    <row r="13" spans="1:8" x14ac:dyDescent="0.2">
      <c r="A13" s="153"/>
      <c r="B13" s="158"/>
      <c r="C13" s="174"/>
      <c r="D13" s="175">
        <v>74206</v>
      </c>
      <c r="E13" s="176"/>
      <c r="F13" s="177">
        <v>73124</v>
      </c>
      <c r="G13" s="178"/>
      <c r="H13" s="164"/>
    </row>
    <row r="14" spans="1:8" x14ac:dyDescent="0.2">
      <c r="A14" s="165"/>
      <c r="B14" s="166"/>
      <c r="C14" s="167"/>
      <c r="D14" s="168">
        <v>42129</v>
      </c>
      <c r="E14" s="169"/>
      <c r="F14" s="170">
        <v>36606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8.64</v>
      </c>
      <c r="C19" s="179">
        <f>ROUND(VALUE(SUBSTITUTE(実質収支比率等に係る経年分析!G$48,"▲","-")),2)</f>
        <v>7.48</v>
      </c>
      <c r="D19" s="179">
        <f>ROUND(VALUE(SUBSTITUTE(実質収支比率等に係る経年分析!H$48,"▲","-")),2)</f>
        <v>7.82</v>
      </c>
      <c r="E19" s="179">
        <f>ROUND(VALUE(SUBSTITUTE(実質収支比率等に係る経年分析!I$48,"▲","-")),2)</f>
        <v>8.65</v>
      </c>
      <c r="F19" s="179">
        <f>ROUND(VALUE(SUBSTITUTE(実質収支比率等に係る経年分析!J$48,"▲","-")),2)</f>
        <v>8.39</v>
      </c>
    </row>
    <row r="20" spans="1:11" x14ac:dyDescent="0.2">
      <c r="A20" s="179" t="s">
        <v>54</v>
      </c>
      <c r="B20" s="179">
        <f>ROUND(VALUE(SUBSTITUTE(実質収支比率等に係る経年分析!F$47,"▲","-")),2)</f>
        <v>14.36</v>
      </c>
      <c r="C20" s="179">
        <f>ROUND(VALUE(SUBSTITUTE(実質収支比率等に係る経年分析!G$47,"▲","-")),2)</f>
        <v>19.25</v>
      </c>
      <c r="D20" s="179">
        <f>ROUND(VALUE(SUBSTITUTE(実質収支比率等に係る経年分析!H$47,"▲","-")),2)</f>
        <v>19.809999999999999</v>
      </c>
      <c r="E20" s="179">
        <f>ROUND(VALUE(SUBSTITUTE(実質収支比率等に係る経年分析!I$47,"▲","-")),2)</f>
        <v>20.059999999999999</v>
      </c>
      <c r="F20" s="179">
        <f>ROUND(VALUE(SUBSTITUTE(実質収支比率等に係る経年分析!J$47,"▲","-")),2)</f>
        <v>20.399999999999999</v>
      </c>
    </row>
    <row r="21" spans="1:11" x14ac:dyDescent="0.2">
      <c r="A21" s="179" t="s">
        <v>55</v>
      </c>
      <c r="B21" s="179">
        <f>IF(ISNUMBER(VALUE(SUBSTITUTE(実質収支比率等に係る経年分析!F$49,"▲","-"))),ROUND(VALUE(SUBSTITUTE(実質収支比率等に係る経年分析!F$49,"▲","-")),2),NA())</f>
        <v>-0.71</v>
      </c>
      <c r="C21" s="179">
        <f>IF(ISNUMBER(VALUE(SUBSTITUTE(実質収支比率等に係る経年分析!G$49,"▲","-"))),ROUND(VALUE(SUBSTITUTE(実質収支比率等に係る経年分析!G$49,"▲","-")),2),NA())</f>
        <v>3.69</v>
      </c>
      <c r="D21" s="179">
        <f>IF(ISNUMBER(VALUE(SUBSTITUTE(実質収支比率等に係る経年分析!H$49,"▲","-"))),ROUND(VALUE(SUBSTITUTE(実質収支比率等に係る経年分析!H$49,"▲","-")),2),NA())</f>
        <v>0.45</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-0.38</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0.56000000000000005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0.28999999999999998</v>
      </c>
    </row>
    <row r="31" spans="1:11" x14ac:dyDescent="0.2">
      <c r="A31" s="180" t="str">
        <f>IF(連結実質赤字比率に係る赤字・黒字の構成分析!C$39="",NA(),連結実質赤字比率に係る赤字・黒字の構成分析!C$39)</f>
        <v>公共下水道事業会計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1.56</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v>
      </c>
    </row>
    <row r="33" spans="1:16" x14ac:dyDescent="0.2">
      <c r="A33" s="180" t="str">
        <f>IF(連結実質赤字比率に係る赤字・黒字の構成分析!C$37="",NA(),連結実質赤字比率に係る赤字・黒字の構成分析!C$37)</f>
        <v>春日居地区温泉給湯事業会計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1.97</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3.45</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8.6300000000000008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3913</v>
      </c>
      <c r="E42" s="181"/>
      <c r="F42" s="181"/>
      <c r="G42" s="181">
        <f>'実質公債費比率（分子）の構造'!L$52</f>
        <v>3996</v>
      </c>
      <c r="H42" s="181"/>
      <c r="I42" s="181"/>
      <c r="J42" s="181">
        <f>'実質公債費比率（分子）の構造'!M$52</f>
        <v>4061</v>
      </c>
      <c r="K42" s="181"/>
      <c r="L42" s="181"/>
      <c r="M42" s="181">
        <f>'実質公債費比率（分子）の構造'!N$52</f>
        <v>4038</v>
      </c>
      <c r="N42" s="181"/>
      <c r="O42" s="181"/>
      <c r="P42" s="181">
        <f>'実質公債費比率（分子）の構造'!O$52</f>
        <v>3828</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25</v>
      </c>
      <c r="C44" s="181"/>
      <c r="D44" s="181"/>
      <c r="E44" s="181">
        <f>'実質公債費比率（分子）の構造'!L$50</f>
        <v>20</v>
      </c>
      <c r="F44" s="181"/>
      <c r="G44" s="181"/>
      <c r="H44" s="181">
        <f>'実質公債費比率（分子）の構造'!M$50</f>
        <v>18</v>
      </c>
      <c r="I44" s="181"/>
      <c r="J44" s="181"/>
      <c r="K44" s="181">
        <f>'実質公債費比率（分子）の構造'!N$50</f>
        <v>14</v>
      </c>
      <c r="L44" s="181"/>
      <c r="M44" s="181"/>
      <c r="N44" s="181">
        <f>'実質公債費比率（分子）の構造'!O$50</f>
        <v>10</v>
      </c>
      <c r="O44" s="181"/>
      <c r="P44" s="181"/>
    </row>
    <row r="45" spans="1:16" x14ac:dyDescent="0.2">
      <c r="A45" s="181" t="s">
        <v>65</v>
      </c>
      <c r="B45" s="181">
        <f>'実質公債費比率（分子）の構造'!K$49</f>
        <v>12</v>
      </c>
      <c r="C45" s="181"/>
      <c r="D45" s="181"/>
      <c r="E45" s="181">
        <f>'実質公債費比率（分子）の構造'!L$49</f>
        <v>13</v>
      </c>
      <c r="F45" s="181"/>
      <c r="G45" s="181"/>
      <c r="H45" s="181">
        <f>'実質公債費比率（分子）の構造'!M$49</f>
        <v>12</v>
      </c>
      <c r="I45" s="181"/>
      <c r="J45" s="181"/>
      <c r="K45" s="181">
        <f>'実質公債費比率（分子）の構造'!N$49</f>
        <v>12</v>
      </c>
      <c r="L45" s="181"/>
      <c r="M45" s="181"/>
      <c r="N45" s="181">
        <f>'実質公債費比率（分子）の構造'!O$49</f>
        <v>12</v>
      </c>
      <c r="O45" s="181"/>
      <c r="P45" s="181"/>
    </row>
    <row r="46" spans="1:16" x14ac:dyDescent="0.2">
      <c r="A46" s="181" t="s">
        <v>66</v>
      </c>
      <c r="B46" s="181">
        <f>'実質公債費比率（分子）の構造'!K$48</f>
        <v>1804</v>
      </c>
      <c r="C46" s="181"/>
      <c r="D46" s="181"/>
      <c r="E46" s="181">
        <f>'実質公債費比率（分子）の構造'!L$48</f>
        <v>1752</v>
      </c>
      <c r="F46" s="181"/>
      <c r="G46" s="181"/>
      <c r="H46" s="181">
        <f>'実質公債費比率（分子）の構造'!M$48</f>
        <v>1628</v>
      </c>
      <c r="I46" s="181"/>
      <c r="J46" s="181"/>
      <c r="K46" s="181">
        <f>'実質公債費比率（分子）の構造'!N$48</f>
        <v>1604</v>
      </c>
      <c r="L46" s="181"/>
      <c r="M46" s="181"/>
      <c r="N46" s="181">
        <f>'実質公債費比率（分子）の構造'!O$48</f>
        <v>1101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4241</v>
      </c>
      <c r="C49" s="181"/>
      <c r="D49" s="181"/>
      <c r="E49" s="181">
        <f>'実質公債費比率（分子）の構造'!L$45</f>
        <v>4341</v>
      </c>
      <c r="F49" s="181"/>
      <c r="G49" s="181"/>
      <c r="H49" s="181">
        <f>'実質公債費比率（分子）の構造'!M$45</f>
        <v>4485</v>
      </c>
      <c r="I49" s="181"/>
      <c r="J49" s="181"/>
      <c r="K49" s="181">
        <f>'実質公債費比率（分子）の構造'!N$45</f>
        <v>4405</v>
      </c>
      <c r="L49" s="181"/>
      <c r="M49" s="181"/>
      <c r="N49" s="181">
        <f>'実質公債費比率（分子）の構造'!O$45</f>
        <v>4300</v>
      </c>
      <c r="O49" s="181"/>
      <c r="P49" s="181"/>
    </row>
    <row r="50" spans="1:16" x14ac:dyDescent="0.2">
      <c r="A50" s="181" t="s">
        <v>70</v>
      </c>
      <c r="B50" s="181" t="e">
        <f>NA()</f>
        <v>#N/A</v>
      </c>
      <c r="C50" s="181">
        <f>IF(ISNUMBER('実質公債費比率（分子）の構造'!K$53),'実質公債費比率（分子）の構造'!K$53,NA())</f>
        <v>2169</v>
      </c>
      <c r="D50" s="181" t="e">
        <f>NA()</f>
        <v>#N/A</v>
      </c>
      <c r="E50" s="181" t="e">
        <f>NA()</f>
        <v>#N/A</v>
      </c>
      <c r="F50" s="181">
        <f>IF(ISNUMBER('実質公債費比率（分子）の構造'!L$53),'実質公債費比率（分子）の構造'!L$53,NA())</f>
        <v>2130</v>
      </c>
      <c r="G50" s="181" t="e">
        <f>NA()</f>
        <v>#N/A</v>
      </c>
      <c r="H50" s="181" t="e">
        <f>NA()</f>
        <v>#N/A</v>
      </c>
      <c r="I50" s="181">
        <f>IF(ISNUMBER('実質公債費比率（分子）の構造'!M$53),'実質公債費比率（分子）の構造'!M$53,NA())</f>
        <v>2082</v>
      </c>
      <c r="J50" s="181" t="e">
        <f>NA()</f>
        <v>#N/A</v>
      </c>
      <c r="K50" s="181" t="e">
        <f>NA()</f>
        <v>#N/A</v>
      </c>
      <c r="L50" s="181">
        <f>IF(ISNUMBER('実質公債費比率（分子）の構造'!N$53),'実質公債費比率（分子）の構造'!N$53,NA())</f>
        <v>1997</v>
      </c>
      <c r="M50" s="181" t="e">
        <f>NA()</f>
        <v>#N/A</v>
      </c>
      <c r="N50" s="181" t="e">
        <f>NA()</f>
        <v>#N/A</v>
      </c>
      <c r="O50" s="181">
        <f>IF(ISNUMBER('実質公債費比率（分子）の構造'!O$53),'実質公債費比率（分子）の構造'!O$53,NA())</f>
        <v>1595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41985</v>
      </c>
      <c r="E56" s="180"/>
      <c r="F56" s="180"/>
      <c r="G56" s="180">
        <f>'将来負担比率（分子）の構造'!J$52</f>
        <v>43151</v>
      </c>
      <c r="H56" s="180"/>
      <c r="I56" s="180"/>
      <c r="J56" s="180">
        <f>'将来負担比率（分子）の構造'!K$52</f>
        <v>42695</v>
      </c>
      <c r="K56" s="180"/>
      <c r="L56" s="180"/>
      <c r="M56" s="180">
        <f>'将来負担比率（分子）の構造'!L$52</f>
        <v>41873</v>
      </c>
      <c r="N56" s="180"/>
      <c r="O56" s="180"/>
      <c r="P56" s="180">
        <f>'将来負担比率（分子）の構造'!M$52</f>
        <v>41363</v>
      </c>
    </row>
    <row r="57" spans="1:16" x14ac:dyDescent="0.2">
      <c r="A57" s="180" t="s">
        <v>41</v>
      </c>
      <c r="B57" s="180"/>
      <c r="C57" s="180"/>
      <c r="D57" s="180">
        <f>'将来負担比率（分子）の構造'!I$51</f>
        <v>297</v>
      </c>
      <c r="E57" s="180"/>
      <c r="F57" s="180"/>
      <c r="G57" s="180">
        <f>'将来負担比率（分子）の構造'!J$51</f>
        <v>251</v>
      </c>
      <c r="H57" s="180"/>
      <c r="I57" s="180"/>
      <c r="J57" s="180">
        <f>'将来負担比率（分子）の構造'!K$51</f>
        <v>240</v>
      </c>
      <c r="K57" s="180"/>
      <c r="L57" s="180"/>
      <c r="M57" s="180">
        <f>'将来負担比率（分子）の構造'!L$51</f>
        <v>303</v>
      </c>
      <c r="N57" s="180"/>
      <c r="O57" s="180"/>
      <c r="P57" s="180">
        <f>'将来負担比率（分子）の構造'!M$51</f>
        <v>476</v>
      </c>
    </row>
    <row r="58" spans="1:16" x14ac:dyDescent="0.2">
      <c r="A58" s="180" t="s">
        <v>40</v>
      </c>
      <c r="B58" s="180"/>
      <c r="C58" s="180"/>
      <c r="D58" s="180">
        <f>'将来負担比率（分子）の構造'!I$50</f>
        <v>12217</v>
      </c>
      <c r="E58" s="180"/>
      <c r="F58" s="180"/>
      <c r="G58" s="180">
        <f>'将来負担比率（分子）の構造'!J$50</f>
        <v>12868</v>
      </c>
      <c r="H58" s="180"/>
      <c r="I58" s="180"/>
      <c r="J58" s="180">
        <f>'将来負担比率（分子）の構造'!K$50</f>
        <v>13032</v>
      </c>
      <c r="K58" s="180"/>
      <c r="L58" s="180"/>
      <c r="M58" s="180">
        <f>'将来負担比率（分子）の構造'!L$50</f>
        <v>12607</v>
      </c>
      <c r="N58" s="180"/>
      <c r="O58" s="180"/>
      <c r="P58" s="180">
        <f>'将来負担比率（分子）の構造'!M$50</f>
        <v>13419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18</v>
      </c>
      <c r="C61" s="180"/>
      <c r="D61" s="180"/>
      <c r="E61" s="180">
        <f>'将来負担比率（分子）の構造'!J$46</f>
        <v>14</v>
      </c>
      <c r="F61" s="180"/>
      <c r="G61" s="180"/>
      <c r="H61" s="180">
        <f>'将来負担比率（分子）の構造'!K$46</f>
        <v>10</v>
      </c>
      <c r="I61" s="180"/>
      <c r="J61" s="180"/>
      <c r="K61" s="180">
        <f>'将来負担比率（分子）の構造'!L$46</f>
        <v>8</v>
      </c>
      <c r="L61" s="180"/>
      <c r="M61" s="180"/>
      <c r="N61" s="180">
        <f>'将来負担比率（分子）の構造'!M$46</f>
        <v>4</v>
      </c>
      <c r="O61" s="180"/>
      <c r="P61" s="180"/>
    </row>
    <row r="62" spans="1:16" x14ac:dyDescent="0.2">
      <c r="A62" s="180" t="s">
        <v>34</v>
      </c>
      <c r="B62" s="180">
        <f>'将来負担比率（分子）の構造'!I$45</f>
        <v>4878</v>
      </c>
      <c r="C62" s="180"/>
      <c r="D62" s="180"/>
      <c r="E62" s="180">
        <f>'将来負担比率（分子）の構造'!J$45</f>
        <v>5099</v>
      </c>
      <c r="F62" s="180"/>
      <c r="G62" s="180"/>
      <c r="H62" s="180">
        <f>'将来負担比率（分子）の構造'!K$45</f>
        <v>4901</v>
      </c>
      <c r="I62" s="180"/>
      <c r="J62" s="180"/>
      <c r="K62" s="180">
        <f>'将来負担比率（分子）の構造'!L$45</f>
        <v>5048</v>
      </c>
      <c r="L62" s="180"/>
      <c r="M62" s="180"/>
      <c r="N62" s="180">
        <f>'将来負担比率（分子）の構造'!M$45</f>
        <v>4835</v>
      </c>
      <c r="O62" s="180"/>
      <c r="P62" s="180"/>
    </row>
    <row r="63" spans="1:16" x14ac:dyDescent="0.2">
      <c r="A63" s="180" t="s">
        <v>33</v>
      </c>
      <c r="B63" s="180">
        <f>'将来負担比率（分子）の構造'!I$44</f>
        <v>127</v>
      </c>
      <c r="C63" s="180"/>
      <c r="D63" s="180"/>
      <c r="E63" s="180">
        <f>'将来負担比率（分子）の構造'!J$44</f>
        <v>122</v>
      </c>
      <c r="F63" s="180"/>
      <c r="G63" s="180"/>
      <c r="H63" s="180">
        <f>'将来負担比率（分子）の構造'!K$44</f>
        <v>140</v>
      </c>
      <c r="I63" s="180"/>
      <c r="J63" s="180"/>
      <c r="K63" s="180">
        <f>'将来負担比率（分子）の構造'!L$44</f>
        <v>167</v>
      </c>
      <c r="L63" s="180"/>
      <c r="M63" s="180"/>
      <c r="N63" s="180">
        <f>'将来負担比率（分子）の構造'!M$44</f>
        <v>214</v>
      </c>
      <c r="O63" s="180"/>
      <c r="P63" s="180"/>
    </row>
    <row r="64" spans="1:16" x14ac:dyDescent="0.2">
      <c r="A64" s="180" t="s">
        <v>32</v>
      </c>
      <c r="B64" s="180">
        <f>'将来負担比率（分子）の構造'!I$43</f>
        <v>19576</v>
      </c>
      <c r="C64" s="180"/>
      <c r="D64" s="180"/>
      <c r="E64" s="180">
        <f>'将来負担比率（分子）の構造'!J$43</f>
        <v>18726</v>
      </c>
      <c r="F64" s="180"/>
      <c r="G64" s="180"/>
      <c r="H64" s="180">
        <f>'将来負担比率（分子）の構造'!K$43</f>
        <v>17387</v>
      </c>
      <c r="I64" s="180"/>
      <c r="J64" s="180"/>
      <c r="K64" s="180">
        <f>'将来負担比率（分子）の構造'!L$43</f>
        <v>16219</v>
      </c>
      <c r="L64" s="180"/>
      <c r="M64" s="180"/>
      <c r="N64" s="180">
        <f>'将来負担比率（分子）の構造'!M$43</f>
        <v>13960</v>
      </c>
      <c r="O64" s="180"/>
      <c r="P64" s="180"/>
    </row>
    <row r="65" spans="1:16" x14ac:dyDescent="0.2">
      <c r="A65" s="180" t="s">
        <v>31</v>
      </c>
      <c r="B65" s="180">
        <f>'将来負担比率（分子）の構造'!I$42</f>
        <v>1087</v>
      </c>
      <c r="C65" s="180"/>
      <c r="D65" s="180"/>
      <c r="E65" s="180">
        <f>'将来負担比率（分子）の構造'!J$42</f>
        <v>1029</v>
      </c>
      <c r="F65" s="180"/>
      <c r="G65" s="180"/>
      <c r="H65" s="180">
        <f>'将来負担比率（分子）の構造'!K$42</f>
        <v>970</v>
      </c>
      <c r="I65" s="180"/>
      <c r="J65" s="180"/>
      <c r="K65" s="180">
        <f>'将来負担比率（分子）の構造'!L$42</f>
        <v>911</v>
      </c>
      <c r="L65" s="180"/>
      <c r="M65" s="180"/>
      <c r="N65" s="180">
        <f>'将来負担比率（分子）の構造'!M$42</f>
        <v>852</v>
      </c>
      <c r="O65" s="180"/>
      <c r="P65" s="180"/>
    </row>
    <row r="66" spans="1:16" x14ac:dyDescent="0.2">
      <c r="A66" s="180" t="s">
        <v>30</v>
      </c>
      <c r="B66" s="180">
        <f>'将来負担比率（分子）の構造'!I$41</f>
        <v>42168</v>
      </c>
      <c r="C66" s="180"/>
      <c r="D66" s="180"/>
      <c r="E66" s="180">
        <f>'将来負担比率（分子）の構造'!J$41</f>
        <v>43916</v>
      </c>
      <c r="F66" s="180"/>
      <c r="G66" s="180"/>
      <c r="H66" s="180">
        <f>'将来負担比率（分子）の構造'!K$41</f>
        <v>43734</v>
      </c>
      <c r="I66" s="180"/>
      <c r="J66" s="180"/>
      <c r="K66" s="180">
        <f>'将来負担比率（分子）の構造'!L$41</f>
        <v>42953</v>
      </c>
      <c r="L66" s="180"/>
      <c r="M66" s="180"/>
      <c r="N66" s="180">
        <f>'将来負担比率（分子）の構造'!M$41</f>
        <v>42773</v>
      </c>
      <c r="O66" s="180"/>
      <c r="P66" s="180"/>
    </row>
    <row r="67" spans="1:16" x14ac:dyDescent="0.2">
      <c r="A67" s="180" t="s">
        <v>74</v>
      </c>
      <c r="B67" s="180" t="e">
        <f>NA()</f>
        <v>#N/A</v>
      </c>
      <c r="C67" s="180">
        <f>IF(ISNUMBER('将来負担比率（分子）の構造'!I$53), IF('将来負担比率（分子）の構造'!I$53 &lt; 0, 0, '将来負担比率（分子）の構造'!I$53), NA())</f>
        <v>13354</v>
      </c>
      <c r="D67" s="180" t="e">
        <f>NA()</f>
        <v>#N/A</v>
      </c>
      <c r="E67" s="180" t="e">
        <f>NA()</f>
        <v>#N/A</v>
      </c>
      <c r="F67" s="180">
        <f>IF(ISNUMBER('将来負担比率（分子）の構造'!J$53), IF('将来負担比率（分子）の構造'!J$53 &lt; 0, 0, '将来負担比率（分子）の構造'!J$53), NA())</f>
        <v>12634</v>
      </c>
      <c r="G67" s="180" t="e">
        <f>NA()</f>
        <v>#N/A</v>
      </c>
      <c r="H67" s="180" t="e">
        <f>NA()</f>
        <v>#N/A</v>
      </c>
      <c r="I67" s="180">
        <f>IF(ISNUMBER('将来負担比率（分子）の構造'!K$53), IF('将来負担比率（分子）の構造'!K$53 &lt; 0, 0, '将来負担比率（分子）の構造'!K$53), NA())</f>
        <v>11174</v>
      </c>
      <c r="J67" s="180" t="e">
        <f>NA()</f>
        <v>#N/A</v>
      </c>
      <c r="K67" s="180" t="e">
        <f>NA()</f>
        <v>#N/A</v>
      </c>
      <c r="L67" s="180">
        <f>IF(ISNUMBER('将来負担比率（分子）の構造'!L$53), IF('将来負担比率（分子）の構造'!L$53 &lt; 0, 0, '将来負担比率（分子）の構造'!L$53), NA())</f>
        <v>10523</v>
      </c>
      <c r="M67" s="180" t="e">
        <f>NA()</f>
        <v>#N/A</v>
      </c>
      <c r="N67" s="180" t="e">
        <f>NA()</f>
        <v>#N/A</v>
      </c>
      <c r="O67" s="180">
        <f>IF(ISNUMBER('将来負担比率（分子）の構造'!M$53), IF('将来負担比率（分子）の構造'!M$53 &lt; 0, 0, '将来負担比率（分子）の構造'!M$53), NA())</f>
        <v>7380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3939</v>
      </c>
      <c r="C72" s="184">
        <f>基金残高に係る経年分析!G55</f>
        <v>3941</v>
      </c>
      <c r="D72" s="184">
        <f>基金残高に係る経年分析!H55</f>
        <v>3945</v>
      </c>
    </row>
    <row r="73" spans="1:16" x14ac:dyDescent="0.2">
      <c r="A73" s="183" t="s">
        <v>77</v>
      </c>
      <c r="B73" s="184">
        <f>基金残高に係る経年分析!F56</f>
        <v>1790</v>
      </c>
      <c r="C73" s="184">
        <f>基金残高に係る経年分析!G56</f>
        <v>1791</v>
      </c>
      <c r="D73" s="184">
        <f>基金残高に係る経年分析!H56</f>
        <v>1791</v>
      </c>
    </row>
    <row r="74" spans="1:16" x14ac:dyDescent="0.2">
      <c r="A74" s="183" t="s">
        <v>78</v>
      </c>
      <c r="B74" s="184">
        <f>基金残高に係る経年分析!F57</f>
        <v>10769</v>
      </c>
      <c r="C74" s="184">
        <f>基金残高に係る経年分析!G57</f>
        <v>10753</v>
      </c>
      <c r="D74" s="184">
        <f>基金残高に係る経年分析!H57</f>
        <v>11536</v>
      </c>
    </row>
  </sheetData>
  <sheetProtection algorithmName="SHA-512" hashValue="SKWEw36QdvIEnWdaXA2OkLeQ6Dz3ftAMfwqLSobOWGiIllCmGXsIujEi8mlOfWw36vY/99aPAImDLtLWu4IRzg==" saltValue="6CbRvBQwr++BOXWXWyz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2020-03-12T06:42:19Z</cp:lastPrinted>
  <dcterms:created xsi:type="dcterms:W3CDTF">2020-02-10T03:48:12Z</dcterms:created>
  <dcterms:modified xsi:type="dcterms:W3CDTF">2020-09-08T00:19:28Z</dcterms:modified>
  <cp:category/>
</cp:coreProperties>
</file>