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北杜市\"/>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U38" i="10" l="1"/>
  <c r="U39" i="10" l="1"/>
  <c r="AM34" i="10"/>
  <c r="BE34" i="10" l="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<sst xmlns="http://schemas.openxmlformats.org/spreadsheetml/2006/main" count="1171" uniqueCount="616">
  <si>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</si>
  <si>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</si>
  <si>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</si>
  <si>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</si>
  <si>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</si>
  <si>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</si>
  <si>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</si>
  <si>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</si>
  <si>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</si>
  <si>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</si>
  <si>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</si>
  <si>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</si>
  <si>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</si>
  <si>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</si>
  <si>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</si>
  <si>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</si>
  <si>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</si>
  <si>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</si>
  <si>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</si>
  <si>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</si>
  <si>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</si>
  <si>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</si>
  <si>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</si>
  <si>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</si>
  <si>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</si>
  <si>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</si>
  <si>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</si>
  <si>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</si>
  <si>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</si>
  <si>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</si>
  <si>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</si>
  <si>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</si>
  <si>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</si>
  <si>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</si>
  <si>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</si>
  <si>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</si>
  <si>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</si>
  <si>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</si>
  <si>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</si>
  <si>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</si>
  <si>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</si>
  <si>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</si>
  <si>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</si>
  <si>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</si>
  <si>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</si>
  <si>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</si>
  <si>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</si>
  <si>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</si>
  <si>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</si>
  <si>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</si>
  <si>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</si>
  <si>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</si>
  <si>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</si>
  <si>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</si>
  <si>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</si>
  <si>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</si>
  <si>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</si>
  <si>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</si>
  <si>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</si>
  <si>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</si>
  <si>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</si>
  <si>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</si>
  <si>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</si>
  <si>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</si>
  <si>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</si>
  <si>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</si>
  <si>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</si>
  <si>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</si>
  <si>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</si>
  <si>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</si>
  <si>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</si>
  <si>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</si>
  <si>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</si>
  <si>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</si>
  <si>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</si>
  <si>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</si>
  <si>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</si>
  <si>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</si>
  <si>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</si>
  <si>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</si>
  <si>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</si>
  <si>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</si>
  <si>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</si>
  <si>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</si>
  <si>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</si>
  <si>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</si>
  <si>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</si>
  <si>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</si>
  <si>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</si>
  <si>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</si>
  <si>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</si>
  <si>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</si>
  <si>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</si>
  <si>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</si>
  <si>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</si>
  <si>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</si>
  <si>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</si>
  <si>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</si>
  <si>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</si>
  <si>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</si>
  <si>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</si>
  <si>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</si>
  <si>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</si>
  <si>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</si>
  <si>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</si>
  <si>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</si>
  <si>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</si>
  <si>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</si>
  <si>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</si>
  <si>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</si>
  <si>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</si>
  <si>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</si>
  <si>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</si>
  <si>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</si>
  <si>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</si>
  <si>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</si>
  <si>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</si>
  <si>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</si>
  <si>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</si>
  <si>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</si>
  <si>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</si>
  <si>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</si>
  <si>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</si>
  <si>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</si>
  <si>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</si>
  <si>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</si>
  <si>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</si>
  <si>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</si>
  <si>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</si>
  <si>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</si>
  <si>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</si>
  <si>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</si>
  <si>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</si>
  <si>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</si>
  <si>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</si>
  <si>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</si>
  <si>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</si>
  <si>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</si>
  <si>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</si>
  <si>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</si>
  <si>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</si>
  <si>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</si>
  <si>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</si>
  <si>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</si>
  <si>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</si>
  <si>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</si>
  <si>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</si>
  <si>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</si>
  <si>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</si>
  <si>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</si>
  <si>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</si>
  <si>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</si>
  <si>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</si>
  <si>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</si>
  <si>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</si>
  <si>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</si>
  <si>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</si>
  <si>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</si>
  <si>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</si>
  <si>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</si>
  <si>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</si>
  <si>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</si>
  <si>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</si>
  <si>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</si>
  <si>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</si>
  <si>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</si>
  <si>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</si>
  <si>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</si>
  <si>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</si>
  <si>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</si>
  <si>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</si>
  <si>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</si>
  <si>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</si>
  <si>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</si>
  <si>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</si>
  <si>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</si>
  <si>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</si>
  <si>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</si>
  <si>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</si>
  <si>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</si>
  <si>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</si>
  <si>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</si>
  <si>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</si>
  <si>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</si>
  <si>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</si>
  <si>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</si>
  <si>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</si>
  <si>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</si>
  <si>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</si>
  <si>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</si>
  <si>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</si>
  <si>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</si>
  <si>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</si>
  <si>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</si>
  <si>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</si>
  <si>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</si>
  <si>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</si>
  <si>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</si>
  <si>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</si>
  <si>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</si>
  <si>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</si>
  <si>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</si>
  <si>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</si>
  <si>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</si>
  <si>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</si>
  <si>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</si>
  <si>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</si>
  <si>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</si>
  <si>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</si>
  <si>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</si>
  <si>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</si>
  <si>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</si>
  <si>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</si>
  <si>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</si>
  <si>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</si>
  <si>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</si>
  <si>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</si>
  <si>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</si>
  <si>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</si>
  <si>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山梨県北杜市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</si>
  <si>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</si>
  <si>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</si>
  <si>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</si>
  <si>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</si>
  <si>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</si>
  <si>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</si>
  <si>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</si>
  <si>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</si>
  <si>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</si>
  <si>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</si>
  <si>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</si>
  <si>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</si>
  <si>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</si>
  <si>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</si>
  <si>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</si>
  <si>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</si>
  <si>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</si>
  <si>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</si>
  <si>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</si>
  <si>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</si>
  <si>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</si>
  <si>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</si>
  <si>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</si>
  <si>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</si>
  <si>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</si>
  <si>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</si>
  <si>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</si>
  <si>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</si>
  <si>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</si>
  <si>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</si>
  <si>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</si>
  <si>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</si>
  <si>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</si>
  <si>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</si>
  <si>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</si>
  <si>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</si>
  <si>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</si>
  <si>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</si>
  <si>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</si>
  <si>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</si>
  <si>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</si>
  <si>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</si>
  <si>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</si>
  <si>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</si>
  <si>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</si>
  <si>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</si>
  <si>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</si>
  <si>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</si>
  <si>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</si>
  <si>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</si>
  <si>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</si>
  <si>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</si>
  <si>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</si>
  <si>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</si>
  <si>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</si>
  <si>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</si>
  <si>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</si>
  <si>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</si>
  <si>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</si>
  <si>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</si>
  <si>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</si>
  <si>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</si>
  <si>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</si>
  <si>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</si>
  <si>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</si>
  <si>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</si>
  <si>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</si>
  <si>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</si>
  <si>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</si>
  <si>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</si>
  <si>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</si>
  <si>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</si>
  <si>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</si>
  <si>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</si>
  <si>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</si>
  <si>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</si>
  <si>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</si>
  <si>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</si>
  <si>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</si>
  <si>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</si>
  <si>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</si>
  <si>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</si>
  <si>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</si>
  <si>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</si>
  <si>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</si>
  <si>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</si>
  <si>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</si>
  <si>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</si>
  <si>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</si>
  <si>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</si>
  <si>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</si>
  <si>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</si>
  <si>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</si>
  <si>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</si>
  <si>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</si>
  <si>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</si>
  <si>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</si>
  <si>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</si>
  <si>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</si>
  <si>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</si>
  <si>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</si>
  <si>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</si>
  <si>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</si>
  <si>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</si>
  <si>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</si>
  <si>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</si>
  <si>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</si>
  <si>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</si>
  <si>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</si>
  <si>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</si>
  <si>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</si>
  <si>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</si>
  <si>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</si>
  <si>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</si>
  <si>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</si>
  <si>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</si>
  <si>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</si>
  <si>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</si>
  <si>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</si>
  <si>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</si>
  <si>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</si>
  <si>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</si>
  <si>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</si>
  <si>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</si>
  <si>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</si>
  <si>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</si>
  <si>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</si>
  <si>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</si>
  <si>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</si>
  <si>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</si>
  <si>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</si>
  <si>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</si>
  <si>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</si>
  <si>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</si>
  <si>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</si>
  <si>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</si>
  <si>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</si>
  <si>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</si>
  <si>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</si>
  <si>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</si>
  <si>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</si>
  <si>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</si>
  <si>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</si>
  <si>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</si>
  <si>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</si>
  <si>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</si>
  <si>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</si>
  <si>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山梨県北杜市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</si>
  <si>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</si>
  <si>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</si>
  <si>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</si>
  <si>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</si>
  <si>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</si>
  <si>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</si>
  <si>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</si>
  <si>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</si>
  <si>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</si>
  <si>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</si>
  <si>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</si>
  <si>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</si>
  <si>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</si>
  <si>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</si>
  <si>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</si>
  <si>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</si>
  <si>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</si>
  <si>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</si>
  <si>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</si>
  <si>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</si>
  <si>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</si>
  <si>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</si>
  <si>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</si>
  <si>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</si>
  <si>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</si>
  <si>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</si>
  <si>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</si>
  <si>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</si>
  <si>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</si>
  <si>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</si>
  <si>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</si>
  <si>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</si>
  <si>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</si>
  <si>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</si>
  <si>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</si>
  <si>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</si>
  <si>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</si>
  <si>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</si>
  <si>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</si>
  <si>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</si>
  <si>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</si>
  <si>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</si>
  <si>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</si>
  <si>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</si>
  <si>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</si>
  <si>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法非適用企業</t>
    <phoneticPr fontId="5"/>
  </si>
  <si>
    <t>新エネルギー事業特別会計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</si>
  <si>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</si>
  <si>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</si>
  <si>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</si>
  <si>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</si>
  <si>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</si>
  <si>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</si>
  <si>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</si>
  <si>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</si>
  <si>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</si>
  <si>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</si>
  <si>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</si>
  <si>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</si>
  <si>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</si>
  <si>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</si>
  <si>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</si>
  <si>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</si>
  <si>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</si>
  <si>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</si>
  <si>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</si>
  <si>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</si>
  <si>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</si>
  <si>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</si>
  <si>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</si>
  <si>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</si>
  <si>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</si>
  <si>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</si>
  <si>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</si>
  <si>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</si>
  <si>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</si>
  <si>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</si>
  <si>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</si>
  <si>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</si>
  <si>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</si>
  <si>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</si>
  <si>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</si>
  <si>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</si>
  <si>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</si>
  <si>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</si>
  <si>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</si>
  <si>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</si>
  <si>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</si>
  <si>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</si>
  <si>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</si>
  <si>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</si>
  <si>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</si>
  <si>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</si>
  <si>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</si>
  <si>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</si>
  <si>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</si>
  <si>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</si>
  <si>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</si>
  <si>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</si>
  <si>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</si>
  <si>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</si>
  <si>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</si>
  <si>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</si>
  <si>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</si>
  <si>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</si>
  <si>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</si>
  <si>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</si>
  <si>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</si>
  <si>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</si>
  <si>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</si>
  <si>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</si>
  <si>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</si>
  <si>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</si>
  <si>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</si>
  <si>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</si>
  <si>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</si>
  <si>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</si>
  <si>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</si>
  <si>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</si>
  <si>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</si>
  <si>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</si>
  <si>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</si>
  <si>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</si>
  <si>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</si>
  <si>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</si>
  <si>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</si>
  <si>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</si>
  <si>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</si>
  <si>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</si>
  <si>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</si>
  <si>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</si>
  <si>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</si>
  <si>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</si>
  <si>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</si>
  <si>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</si>
  <si>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</si>
  <si>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</si>
  <si>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</si>
  <si>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</si>
  <si>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</si>
  <si>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</si>
  <si>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</si>
  <si>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</si>
  <si>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</si>
  <si>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</si>
  <si>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</si>
  <si>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</si>
  <si>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</si>
  <si>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</si>
  <si>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</si>
  <si>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</si>
  <si>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</si>
  <si>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</si>
  <si>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</si>
  <si>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</si>
  <si>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</si>
  <si>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</si>
  <si>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</si>
  <si>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</si>
  <si>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</si>
  <si>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</si>
  <si>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</si>
  <si>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</si>
  <si>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</si>
  <si>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</si>
  <si>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</si>
  <si>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</si>
  <si>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</si>
  <si>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</si>
  <si>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</si>
  <si>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</si>
  <si>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</si>
  <si>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</si>
  <si>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</si>
  <si>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</si>
  <si>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</si>
  <si>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</si>
  <si>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</si>
  <si>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</si>
  <si>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</si>
  <si>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</si>
  <si>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</si>
  <si>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</si>
  <si>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</si>
  <si>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</si>
  <si>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</si>
  <si>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</si>
  <si>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</si>
  <si>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</si>
  <si>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</si>
  <si>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</si>
  <si>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</si>
  <si>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</si>
  <si>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</si>
  <si>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</si>
  <si>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</si>
  <si>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</si>
  <si>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</si>
  <si>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</si>
  <si>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病院事業特別会計</t>
  </si>
  <si>
    <t>一般会計</t>
  </si>
  <si>
    <t>国民健康保険特別会計</t>
  </si>
  <si>
    <t>介護保険特別会計</t>
  </si>
  <si>
    <t>新エネルギー事業特別会計</t>
  </si>
  <si>
    <t>下水道事業特別会計</t>
  </si>
  <si>
    <t>簡易水道事業特別会計</t>
  </si>
  <si>
    <t>白州診療所特別会計</t>
  </si>
  <si>
    <t>その他会計（赤字）</t>
  </si>
  <si>
    <t>その他会計（黒字）</t>
  </si>
  <si>
    <t>H25末</t>
    <phoneticPr fontId="5"/>
  </si>
  <si>
    <t>H26末</t>
    <phoneticPr fontId="5"/>
  </si>
  <si>
    <t>H27末</t>
    <phoneticPr fontId="5"/>
  </si>
  <si>
    <t>H28末</t>
    <phoneticPr fontId="5"/>
  </si>
  <si>
    <t>H29末</t>
    <phoneticPr fontId="5"/>
  </si>
  <si>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</si>
  <si>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</si>
  <si>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</si>
  <si>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</si>
  <si>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</si>
  <si>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</si>
  <si>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</si>
  <si>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</si>
  <si>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</si>
  <si>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</si>
  <si>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</si>
  <si>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</si>
  <si>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北杜市農業振興公社</t>
    <rPh sb="0" eb="2">
      <t>ホクト</t>
    </rPh>
    <rPh sb="2" eb="3">
      <t>シ</t>
    </rPh>
    <rPh sb="3" eb="5">
      <t>ノウギョウ</t>
    </rPh>
    <rPh sb="5" eb="7">
      <t>シンコウ</t>
    </rPh>
    <rPh sb="7" eb="9">
      <t>コウシャ</t>
    </rPh>
    <phoneticPr fontId="3"/>
  </si>
  <si>
    <t>おいしい学校</t>
    <rPh sb="4" eb="6">
      <t>ガッコウ</t>
    </rPh>
    <phoneticPr fontId="3"/>
  </si>
  <si>
    <t>スパティオ小淵沢</t>
    <rPh sb="5" eb="8">
      <t>コブチザワ</t>
    </rPh>
    <phoneticPr fontId="3"/>
  </si>
  <si>
    <t>まちづくり振興基金</t>
    <rPh sb="5" eb="7">
      <t>シンコウ</t>
    </rPh>
    <rPh sb="7" eb="9">
      <t>キキン</t>
    </rPh>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</si>
  <si>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</si>
  <si>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</si>
  <si>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国際交流基金</t>
    <rPh sb="0" eb="2">
      <t>コクサイ</t>
    </rPh>
    <rPh sb="2" eb="4">
      <t>コウリュウ</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</si>
  <si>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</si>
  <si>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</si>
  <si>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</si>
  <si>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</si>
  <si>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</si>
  <si>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</si>
  <si>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</si>
  <si>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</si>
  <si>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</si>
  <si>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</si>
  <si>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</si>
  <si>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積極的な地方債の繰上償還を行ってきたことにより、元利償還金及び地方債残高が減少したため、実質公債費比率及び将来負担比率が減少した。</t>
    <rPh sb="0" eb="3">
      <t>セッキョクテキ</t>
    </rPh>
    <rPh sb="4" eb="7">
      <t>チホウサイ</t>
    </rPh>
    <rPh sb="8" eb="9">
      <t>ク</t>
    </rPh>
    <rPh sb="9" eb="10">
      <t>ア</t>
    </rPh>
    <rPh sb="10" eb="12">
      <t>ショウカン</t>
    </rPh>
    <rPh sb="13" eb="14">
      <t>オコナ</t>
    </rPh>
    <rPh sb="24" eb="26">
      <t>ガンリ</t>
    </rPh>
    <rPh sb="26" eb="28">
      <t>ショウカン</t>
    </rPh>
    <rPh sb="28" eb="29">
      <t>キン</t>
    </rPh>
    <rPh sb="29" eb="30">
      <t>オヨ</t>
    </rPh>
    <rPh sb="31" eb="34">
      <t>チホウサイ</t>
    </rPh>
    <rPh sb="34" eb="36">
      <t>ザンダカ</t>
    </rPh>
    <rPh sb="37" eb="39">
      <t>ゲンショウ</t>
    </rPh>
    <rPh sb="44" eb="46">
      <t>ジッシツ</t>
    </rPh>
    <rPh sb="46" eb="48">
      <t>コウサイ</t>
    </rPh>
    <rPh sb="48" eb="49">
      <t>ヒ</t>
    </rPh>
    <rPh sb="49" eb="51">
      <t>ヒリツ</t>
    </rPh>
    <rPh sb="51" eb="52">
      <t>オヨ</t>
    </rPh>
    <rPh sb="53" eb="55">
      <t>ショウライ</t>
    </rPh>
    <rPh sb="55" eb="57">
      <t>フタン</t>
    </rPh>
    <rPh sb="57" eb="59">
      <t>ヒリツ</t>
    </rPh>
    <rPh sb="60" eb="62">
      <t>ゲンショウ</t>
    </rPh>
    <phoneticPr fontId="5"/>
  </si>
  <si>
    <t>実質公債費比率</t>
    <phoneticPr fontId="5"/>
  </si>
  <si>
    <t xml:space="preserve"> </t>
    <phoneticPr fontId="5"/>
  </si>
  <si>
    <t>地方債の積極的な償還などにより、将来負担比率は算出されない水準である。一方で、有形固定資産減価償却率は類似団体よりも高く上昇傾向にあることから、公共施設等総合計画管理計画おいて、今後30年間のうちに更新時期を迎える公共施設の延床面積を30％程度縮減する目標であり、今後は公共施設個別計画を策定し、老朽化対策に積極的に取り組んでいく。</t>
    <rPh sb="0" eb="3">
      <t>チホウサイ</t>
    </rPh>
    <rPh sb="4" eb="7">
      <t>セッキョクテキ</t>
    </rPh>
    <rPh sb="8" eb="10">
      <t>ショウカン</t>
    </rPh>
    <rPh sb="16" eb="18">
      <t>ショウライ</t>
    </rPh>
    <rPh sb="18" eb="20">
      <t>フタン</t>
    </rPh>
    <rPh sb="20" eb="22">
      <t>ヒリツ</t>
    </rPh>
    <rPh sb="23" eb="25">
      <t>サンシュツ</t>
    </rPh>
    <rPh sb="29" eb="31">
      <t>スイジュン</t>
    </rPh>
    <rPh sb="35" eb="37">
      <t>イッポウ</t>
    </rPh>
    <rPh sb="39" eb="41">
      <t>ユウケイ</t>
    </rPh>
    <rPh sb="41" eb="43">
      <t>コテイ</t>
    </rPh>
    <rPh sb="43" eb="45">
      <t>シサン</t>
    </rPh>
    <rPh sb="45" eb="47">
      <t>ゲンカ</t>
    </rPh>
    <rPh sb="47" eb="49">
      <t>ショウキャク</t>
    </rPh>
    <rPh sb="49" eb="50">
      <t>リツ</t>
    </rPh>
    <rPh sb="51" eb="53">
      <t>ルイジ</t>
    </rPh>
    <rPh sb="53" eb="55">
      <t>ダンタイ</t>
    </rPh>
    <rPh sb="58" eb="59">
      <t>タカ</t>
    </rPh>
    <rPh sb="60" eb="62">
      <t>ジョウショウ</t>
    </rPh>
    <rPh sb="62" eb="64">
      <t>ケイコウ</t>
    </rPh>
    <rPh sb="72" eb="74">
      <t>コウキョウ</t>
    </rPh>
    <rPh sb="74" eb="76">
      <t>シセツ</t>
    </rPh>
    <rPh sb="76" eb="77">
      <t>トウ</t>
    </rPh>
    <rPh sb="77" eb="79">
      <t>ソウゴウ</t>
    </rPh>
    <rPh sb="79" eb="81">
      <t>ケイカク</t>
    </rPh>
    <rPh sb="81" eb="83">
      <t>カンリ</t>
    </rPh>
    <rPh sb="83" eb="85">
      <t>ケイカク</t>
    </rPh>
    <rPh sb="89" eb="91">
      <t>コンゴ</t>
    </rPh>
    <rPh sb="93" eb="95">
      <t>ネンカン</t>
    </rPh>
    <rPh sb="99" eb="101">
      <t>コウシン</t>
    </rPh>
    <rPh sb="101" eb="103">
      <t>ジキ</t>
    </rPh>
    <rPh sb="104" eb="105">
      <t>ムカ</t>
    </rPh>
    <rPh sb="107" eb="109">
      <t>コウキョウ</t>
    </rPh>
    <rPh sb="109" eb="111">
      <t>シセツ</t>
    </rPh>
    <rPh sb="112" eb="113">
      <t>ノ</t>
    </rPh>
    <rPh sb="113" eb="116">
      <t>ユカメンセキ</t>
    </rPh>
    <rPh sb="120" eb="122">
      <t>テイド</t>
    </rPh>
    <rPh sb="122" eb="124">
      <t>シュクゲン</t>
    </rPh>
    <rPh sb="126" eb="128">
      <t>モクヒョウ</t>
    </rPh>
    <rPh sb="132" eb="134">
      <t>コンゴ</t>
    </rPh>
    <rPh sb="135" eb="137">
      <t>コウキョウ</t>
    </rPh>
    <rPh sb="137" eb="139">
      <t>シセツ</t>
    </rPh>
    <rPh sb="139" eb="141">
      <t>コベツ</t>
    </rPh>
    <rPh sb="141" eb="143">
      <t>ケイカク</t>
    </rPh>
    <rPh sb="144" eb="146">
      <t>サクテイ</t>
    </rPh>
    <rPh sb="148" eb="151">
      <t>ロウキュウカ</t>
    </rPh>
    <rPh sb="151" eb="153">
      <t>タイサク</t>
    </rPh>
    <rPh sb="154" eb="157">
      <t>セッキョクテキ</t>
    </rPh>
    <rPh sb="158" eb="159">
      <t>ト</t>
    </rPh>
    <rPh sb="160" eb="161">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</si>
</sst>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278-4A56-AD8B-01646C174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100921</c:v>
                </c:pt>
                <c:pt idx="1">
                  <c:v>77433</c:v>
                </c:pt>
                <c:pt idx="2">
                  <c:v>102252</c:v>
                </c:pt>
                <c:pt idx="3">
                  <c:v>138289</c:v>
                </c:pt>
                <c:pt idx="4">
                  <c:v>103283</c:v>
                </c:pt>
              </c:numCache>
            </c:numRef>
          </c:val>
          <c:smooth val="0"/>
          <c:extLst>
            <c:ext xmlns:c16="http://schemas.microsoft.com/office/drawing/2014/chart" uri="{C3380CC4-5D6E-409C-BE32-E72D297353CC}">
              <c16:uniqueId val="{00000001-4278-4A56-AD8B-01646C174A53}"/>
            </c:ext>
          </c:extLst>
        </c:ser>
        <c:dLbls>
          <c:showLegendKey val="0"/>
          <c:showVal val="0"/>
          <c:showCatName val="0"/>
          <c:showSerName val="0"/>
          <c:showPercent val="0"/>
          <c:showBubbleSize val="0"/>
        </c:dLbls>
        <c:marker val="1"/>
        <c:smooth val="0"/>
        <c:axId val="387335936"/>
        <c:axId val="387999888"/>
      </c:lineChart>
      <c:catAx>
        <c:axId val="3873359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999888"/>
        <c:crosses val="autoZero"/>
        <c:auto val="1"/>
        <c:lblAlgn val="ctr"/>
        <c:lblOffset val="100"/>
        <c:tickLblSkip val="1"/>
        <c:tickMarkSkip val="1"/>
        <c:noMultiLvlLbl val="0"/>
      </c:catAx>
      <c:valAx>
        <c:axId val="387999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335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4.1900000000000004</c:v>
                </c:pt>
                <c:pt idx="1">
                  <c:v>5.91</c:v>
                </c:pt>
                <c:pt idx="2">
                  <c:v>6.2</c:v>
                </c:pt>
                <c:pt idx="3">
                  <c:v>5.47</c:v>
                </c:pt>
                <c:pt idx="4">
                  <c:v>6.07</c:v>
                </c:pt>
              </c:numCache>
            </c:numRef>
          </c:val>
          <c:extLst>
            <c:ext xmlns:c16="http://schemas.microsoft.com/office/drawing/2014/chart" uri="{C3380CC4-5D6E-409C-BE32-E72D297353CC}">
              <c16:uniqueId val="{00000000-5A04-40CE-B3F9-8E5DE112EF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22.97</c:v>
                </c:pt>
                <c:pt idx="1">
                  <c:v>23.31</c:v>
                </c:pt>
                <c:pt idx="2">
                  <c:v>23.9</c:v>
                </c:pt>
                <c:pt idx="3">
                  <c:v>24.54</c:v>
                </c:pt>
                <c:pt idx="4">
                  <c:v>24.9</c:v>
                </c:pt>
              </c:numCache>
            </c:numRef>
          </c:val>
          <c:extLst>
            <c:ext xmlns:c16="http://schemas.microsoft.com/office/drawing/2014/chart" uri="{C3380CC4-5D6E-409C-BE32-E72D297353CC}">
              <c16:uniqueId val="{00000001-5A04-40CE-B3F9-8E5DE112EFB5}"/>
            </c:ext>
          </c:extLst>
        </c:ser>
        <c:dLbls>
          <c:showLegendKey val="0"/>
          <c:showVal val="0"/>
          <c:showCatName val="0"/>
          <c:showSerName val="0"/>
          <c:showPercent val="0"/>
          <c:showBubbleSize val="0"/>
        </c:dLbls>
        <c:gapWidth val="250"/>
        <c:overlap val="100"/>
        <c:axId val="401720440"/>
        <c:axId val="401720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7.34</c:v>
                </c:pt>
                <c:pt idx="1">
                  <c:v>13.28</c:v>
                </c:pt>
                <c:pt idx="2">
                  <c:v>9.58</c:v>
                </c:pt>
                <c:pt idx="3">
                  <c:v>2.88</c:v>
                </c:pt>
                <c:pt idx="4">
                  <c:v>3.74</c:v>
                </c:pt>
              </c:numCache>
            </c:numRef>
          </c:val>
          <c:smooth val="0"/>
          <c:extLst>
            <c:ext xmlns:c16="http://schemas.microsoft.com/office/drawing/2014/chart" uri="{C3380CC4-5D6E-409C-BE32-E72D297353CC}">
              <c16:uniqueId val="{00000002-5A04-40CE-B3F9-8E5DE112EFB5}"/>
            </c:ext>
          </c:extLst>
        </c:ser>
        <c:dLbls>
          <c:showLegendKey val="0"/>
          <c:showVal val="0"/>
          <c:showCatName val="0"/>
          <c:showSerName val="0"/>
          <c:showPercent val="0"/>
          <c:showBubbleSize val="0"/>
        </c:dLbls>
        <c:marker val="1"/>
        <c:smooth val="0"/>
        <c:axId val="401720440"/>
        <c:axId val="401720824"/>
      </c:lineChart>
      <c:catAx>
        <c:axId val="401720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720824"/>
        <c:crosses val="autoZero"/>
        <c:auto val="1"/>
        <c:lblAlgn val="ctr"/>
        <c:lblOffset val="100"/>
        <c:tickLblSkip val="1"/>
        <c:tickMarkSkip val="1"/>
        <c:noMultiLvlLbl val="0"/>
      </c:catAx>
      <c:valAx>
        <c:axId val="401720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20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c:v>
                </c:pt>
                <c:pt idx="2">
                  <c:v>#N/A</c:v>
                </c:pt>
                <c:pt idx="3">
                  <c:v>0.32</c:v>
                </c:pt>
                <c:pt idx="4">
                  <c:v>#N/A</c:v>
                </c:pt>
                <c:pt idx="5">
                  <c:v>0.32</c:v>
                </c:pt>
                <c:pt idx="6">
                  <c:v>#N/A</c:v>
                </c:pt>
                <c:pt idx="7">
                  <c:v>0.23</c:v>
                </c:pt>
                <c:pt idx="8">
                  <c:v>#N/A</c:v>
                </c:pt>
                <c:pt idx="9">
                  <c:v>0.09</c:v>
                </c:pt>
              </c:numCache>
            </c:numRef>
          </c:val>
          <c:extLst>
            <c:ext xmlns:c16="http://schemas.microsoft.com/office/drawing/2014/chart" uri="{C3380CC4-5D6E-409C-BE32-E72D297353CC}">
              <c16:uniqueId val="{00000000-085F-436F-BEB6-1A8F672537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F-436F-BEB6-1A8F6725374C}"/>
            </c:ext>
          </c:extLst>
        </c:ser>
        <c:ser>
          <c:idx val="2"/>
          <c:order val="2"/>
          <c:tx>
            <c:strRef>
              <c:f>データシート!$A$29</c:f>
              <c:strCache>
                <c:ptCount val="1"/>
                <c:pt idx="0">
                  <c:v>白州診療所特別会計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0.04</c:v>
                </c:pt>
                <c:pt idx="4">
                  <c:v>#N/A</c:v>
                </c:pt>
                <c:pt idx="5">
                  <c:v>7.0000000000000007E-2</c:v>
                </c:pt>
                <c:pt idx="6">
                  <c:v>#N/A</c:v>
                </c:pt>
                <c:pt idx="7">
                  <c:v>0.04</c:v>
                </c:pt>
                <c:pt idx="8">
                  <c:v>#N/A</c:v>
                </c:pt>
                <c:pt idx="9">
                  <c:v>0.03</c:v>
                </c:pt>
              </c:numCache>
            </c:numRef>
          </c:val>
          <c:extLst>
            <c:ext xmlns:c16="http://schemas.microsoft.com/office/drawing/2014/chart" uri="{C3380CC4-5D6E-409C-BE32-E72D297353CC}">
              <c16:uniqueId val="{00000002-085F-436F-BEB6-1A8F6725374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0.09</c:v>
                </c:pt>
                <c:pt idx="4">
                  <c:v>#N/A</c:v>
                </c:pt>
                <c:pt idx="5">
                  <c:v>0.01</c:v>
                </c:pt>
                <c:pt idx="6">
                  <c:v>#N/A</c:v>
                </c:pt>
                <c:pt idx="7">
                  <c:v>0.1</c:v>
                </c:pt>
                <c:pt idx="8">
                  <c:v>#N/A</c:v>
                </c:pt>
                <c:pt idx="9">
                  <c:v>0.05</c:v>
                </c:pt>
              </c:numCache>
            </c:numRef>
          </c:val>
          <c:extLst>
            <c:ext xmlns:c16="http://schemas.microsoft.com/office/drawing/2014/chart" uri="{C3380CC4-5D6E-409C-BE32-E72D297353CC}">
              <c16:uniqueId val="{00000003-085F-436F-BEB6-1A8F6725374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0.11</c:v>
                </c:pt>
                <c:pt idx="4">
                  <c:v>#N/A</c:v>
                </c:pt>
                <c:pt idx="5">
                  <c:v>0.11</c:v>
                </c:pt>
                <c:pt idx="6">
                  <c:v>#N/A</c:v>
                </c:pt>
                <c:pt idx="7">
                  <c:v>0.12</c:v>
                </c:pt>
                <c:pt idx="8">
                  <c:v>#N/A</c:v>
                </c:pt>
                <c:pt idx="9">
                  <c:v>0.08</c:v>
                </c:pt>
              </c:numCache>
            </c:numRef>
          </c:val>
          <c:extLst>
            <c:ext xmlns:c16="http://schemas.microsoft.com/office/drawing/2014/chart" uri="{C3380CC4-5D6E-409C-BE32-E72D297353CC}">
              <c16:uniqueId val="{00000004-085F-436F-BEB6-1A8F6725374C}"/>
            </c:ext>
          </c:extLst>
        </c:ser>
        <c:ser>
          <c:idx val="5"/>
          <c:order val="5"/>
          <c:tx>
            <c:strRef>
              <c:f>データシート!$A$32</c:f>
              <c:strCache>
                <c:ptCount val="1"/>
                <c:pt idx="0">
                  <c:v>新エネルギー事業特別会計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7.0000000000000007E-2</c:v>
                </c:pt>
                <c:pt idx="4">
                  <c:v>#N/A</c:v>
                </c:pt>
                <c:pt idx="5">
                  <c:v>0.06</c:v>
                </c:pt>
                <c:pt idx="6">
                  <c:v>#N/A</c:v>
                </c:pt>
                <c:pt idx="7">
                  <c:v>0.08</c:v>
                </c:pt>
                <c:pt idx="8">
                  <c:v>#N/A</c:v>
                </c:pt>
                <c:pt idx="9">
                  <c:v>0.08</c:v>
                </c:pt>
              </c:numCache>
            </c:numRef>
          </c:val>
          <c:extLst>
            <c:ext xmlns:c16="http://schemas.microsoft.com/office/drawing/2014/chart" uri="{C3380CC4-5D6E-409C-BE32-E72D297353CC}">
              <c16:uniqueId val="{00000005-085F-436F-BEB6-1A8F672537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0.32</c:v>
                </c:pt>
                <c:pt idx="2">
                  <c:v>#N/A</c:v>
                </c:pt>
                <c:pt idx="3">
                  <c:v>0.68</c:v>
                </c:pt>
                <c:pt idx="4">
                  <c:v>#N/A</c:v>
                </c:pt>
                <c:pt idx="5">
                  <c:v>0.76</c:v>
                </c:pt>
                <c:pt idx="6">
                  <c:v>#N/A</c:v>
                </c:pt>
                <c:pt idx="7">
                  <c:v>0.5</c:v>
                </c:pt>
                <c:pt idx="8">
                  <c:v>#N/A</c:v>
                </c:pt>
                <c:pt idx="9">
                  <c:v>0.33</c:v>
                </c:pt>
              </c:numCache>
            </c:numRef>
          </c:val>
          <c:extLst>
            <c:ext xmlns:c16="http://schemas.microsoft.com/office/drawing/2014/chart" uri="{C3380CC4-5D6E-409C-BE32-E72D297353CC}">
              <c16:uniqueId val="{00000006-085F-436F-BEB6-1A8F672537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1.68</c:v>
                </c:pt>
                <c:pt idx="2">
                  <c:v>#N/A</c:v>
                </c:pt>
                <c:pt idx="3">
                  <c:v>1.35</c:v>
                </c:pt>
                <c:pt idx="4">
                  <c:v>#N/A</c:v>
                </c:pt>
                <c:pt idx="5">
                  <c:v>2.41</c:v>
                </c:pt>
                <c:pt idx="6">
                  <c:v>#N/A</c:v>
                </c:pt>
                <c:pt idx="7">
                  <c:v>3.51</c:v>
                </c:pt>
                <c:pt idx="8">
                  <c:v>#N/A</c:v>
                </c:pt>
                <c:pt idx="9">
                  <c:v>1.35</c:v>
                </c:pt>
              </c:numCache>
            </c:numRef>
          </c:val>
          <c:extLst>
            <c:ext xmlns:c16="http://schemas.microsoft.com/office/drawing/2014/chart" uri="{C3380CC4-5D6E-409C-BE32-E72D297353CC}">
              <c16:uniqueId val="{00000007-085F-436F-BEB6-1A8F672537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4.18</c:v>
                </c:pt>
                <c:pt idx="2">
                  <c:v>#N/A</c:v>
                </c:pt>
                <c:pt idx="3">
                  <c:v>5.91</c:v>
                </c:pt>
                <c:pt idx="4">
                  <c:v>#N/A</c:v>
                </c:pt>
                <c:pt idx="5">
                  <c:v>6.2</c:v>
                </c:pt>
                <c:pt idx="6">
                  <c:v>#N/A</c:v>
                </c:pt>
                <c:pt idx="7">
                  <c:v>5.47</c:v>
                </c:pt>
                <c:pt idx="8">
                  <c:v>#N/A</c:v>
                </c:pt>
                <c:pt idx="9">
                  <c:v>6.06</c:v>
                </c:pt>
              </c:numCache>
            </c:numRef>
          </c:val>
          <c:extLst>
            <c:ext xmlns:c16="http://schemas.microsoft.com/office/drawing/2014/chart" uri="{C3380CC4-5D6E-409C-BE32-E72D297353CC}">
              <c16:uniqueId val="{00000008-085F-436F-BEB6-1A8F6725374C}"/>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12.09</c:v>
                </c:pt>
                <c:pt idx="2">
                  <c:v>#N/A</c:v>
                </c:pt>
                <c:pt idx="3">
                  <c:v>11.22</c:v>
                </c:pt>
                <c:pt idx="4">
                  <c:v>#N/A</c:v>
                </c:pt>
                <c:pt idx="5">
                  <c:v>11.17</c:v>
                </c:pt>
                <c:pt idx="6">
                  <c:v>#N/A</c:v>
                </c:pt>
                <c:pt idx="7">
                  <c:v>9.8800000000000008</c:v>
                </c:pt>
                <c:pt idx="8">
                  <c:v>#N/A</c:v>
                </c:pt>
                <c:pt idx="9">
                  <c:v>9.19</c:v>
                </c:pt>
              </c:numCache>
            </c:numRef>
          </c:val>
          <c:extLst>
            <c:ext xmlns:c16="http://schemas.microsoft.com/office/drawing/2014/chart" uri="{C3380CC4-5D6E-409C-BE32-E72D297353CC}">
              <c16:uniqueId val="{00000009-085F-436F-BEB6-1A8F6725374C}"/>
            </c:ext>
          </c:extLst>
        </c:ser>
        <c:dLbls>
          <c:showLegendKey val="0"/>
          <c:showVal val="0"/>
          <c:showCatName val="0"/>
          <c:showSerName val="0"/>
          <c:showPercent val="0"/>
          <c:showBubbleSize val="0"/>
        </c:dLbls>
        <c:gapWidth val="150"/>
        <c:overlap val="100"/>
        <c:axId val="384950880"/>
        <c:axId val="384951264"/>
      </c:barChart>
      <c:catAx>
        <c:axId val="38495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951264"/>
        <c:crosses val="autoZero"/>
        <c:auto val="1"/>
        <c:lblAlgn val="ctr"/>
        <c:lblOffset val="100"/>
        <c:tickLblSkip val="1"/>
        <c:tickMarkSkip val="1"/>
        <c:noMultiLvlLbl val="0"/>
      </c:catAx>
      <c:valAx>
        <c:axId val="384951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95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4764</c:v>
                </c:pt>
                <c:pt idx="5">
                  <c:v>4732</c:v>
                </c:pt>
                <c:pt idx="8">
                  <c:v>4642</c:v>
                </c:pt>
                <c:pt idx="11">
                  <c:v>4662</c:v>
                </c:pt>
                <c:pt idx="14">
                  <c:v>4580</c:v>
                </c:pt>
              </c:numCache>
            </c:numRef>
          </c:val>
          <c:extLst>
            <c:ext xmlns:c16="http://schemas.microsoft.com/office/drawing/2014/chart" uri="{C3380CC4-5D6E-409C-BE32-E72D297353CC}">
              <c16:uniqueId val="{00000000-9CD4-4747-8E86-2686F575FA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D4-4747-8E86-2686F575FA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1</c:v>
                </c:pt>
                <c:pt idx="6">
                  <c:v>2</c:v>
                </c:pt>
                <c:pt idx="9">
                  <c:v>1</c:v>
                </c:pt>
                <c:pt idx="12">
                  <c:v>2</c:v>
                </c:pt>
              </c:numCache>
            </c:numRef>
          </c:val>
          <c:extLst>
            <c:ext xmlns:c16="http://schemas.microsoft.com/office/drawing/2014/chart" uri="{C3380CC4-5D6E-409C-BE32-E72D297353CC}">
              <c16:uniqueId val="{00000002-9CD4-4747-8E86-2686F575FA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179</c:v>
                </c:pt>
                <c:pt idx="3">
                  <c:v>185</c:v>
                </c:pt>
                <c:pt idx="6">
                  <c:v>174</c:v>
                </c:pt>
                <c:pt idx="9">
                  <c:v>143</c:v>
                </c:pt>
                <c:pt idx="12">
                  <c:v>51</c:v>
                </c:pt>
              </c:numCache>
            </c:numRef>
          </c:val>
          <c:extLst>
            <c:ext xmlns:c16="http://schemas.microsoft.com/office/drawing/2014/chart" uri="{C3380CC4-5D6E-409C-BE32-E72D297353CC}">
              <c16:uniqueId val="{00000003-9CD4-4747-8E86-2686F575FA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2295</c:v>
                </c:pt>
                <c:pt idx="3">
                  <c:v>2271</c:v>
                </c:pt>
                <c:pt idx="6">
                  <c:v>2359</c:v>
                </c:pt>
                <c:pt idx="9">
                  <c:v>2645</c:v>
                </c:pt>
                <c:pt idx="12">
                  <c:v>2728</c:v>
                </c:pt>
              </c:numCache>
            </c:numRef>
          </c:val>
          <c:extLst>
            <c:ext xmlns:c16="http://schemas.microsoft.com/office/drawing/2014/chart" uri="{C3380CC4-5D6E-409C-BE32-E72D297353CC}">
              <c16:uniqueId val="{00000004-9CD4-4747-8E86-2686F575FA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D4-4747-8E86-2686F575FA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D4-4747-8E86-2686F575FA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3667</c:v>
                </c:pt>
                <c:pt idx="3">
                  <c:v>3382</c:v>
                </c:pt>
                <c:pt idx="6">
                  <c:v>3057</c:v>
                </c:pt>
                <c:pt idx="9">
                  <c:v>2917</c:v>
                </c:pt>
                <c:pt idx="12">
                  <c:v>2671</c:v>
                </c:pt>
              </c:numCache>
            </c:numRef>
          </c:val>
          <c:extLst>
            <c:ext xmlns:c16="http://schemas.microsoft.com/office/drawing/2014/chart" uri="{C3380CC4-5D6E-409C-BE32-E72D297353CC}">
              <c16:uniqueId val="{00000007-9CD4-4747-8E86-2686F575FAAD}"/>
            </c:ext>
          </c:extLst>
        </c:ser>
        <c:dLbls>
          <c:showLegendKey val="0"/>
          <c:showVal val="0"/>
          <c:showCatName val="0"/>
          <c:showSerName val="0"/>
          <c:showPercent val="0"/>
          <c:showBubbleSize val="0"/>
        </c:dLbls>
        <c:gapWidth val="100"/>
        <c:overlap val="100"/>
        <c:axId val="355468464"/>
        <c:axId val="35523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1377</c:v>
                </c:pt>
                <c:pt idx="2">
                  <c:v>#N/A</c:v>
                </c:pt>
                <c:pt idx="3">
                  <c:v>#N/A</c:v>
                </c:pt>
                <c:pt idx="4">
                  <c:v>1107</c:v>
                </c:pt>
                <c:pt idx="5">
                  <c:v>#N/A</c:v>
                </c:pt>
                <c:pt idx="6">
                  <c:v>#N/A</c:v>
                </c:pt>
                <c:pt idx="7">
                  <c:v>950</c:v>
                </c:pt>
                <c:pt idx="8">
                  <c:v>#N/A</c:v>
                </c:pt>
                <c:pt idx="9">
                  <c:v>#N/A</c:v>
                </c:pt>
                <c:pt idx="10">
                  <c:v>1044</c:v>
                </c:pt>
                <c:pt idx="11">
                  <c:v>#N/A</c:v>
                </c:pt>
                <c:pt idx="12">
                  <c:v>#N/A</c:v>
                </c:pt>
                <c:pt idx="13">
                  <c:v>872</c:v>
                </c:pt>
                <c:pt idx="14">
                  <c:v>#N/A</c:v>
                </c:pt>
              </c:numCache>
            </c:numRef>
          </c:val>
          <c:smooth val="0"/>
          <c:extLst>
            <c:ext xmlns:c16="http://schemas.microsoft.com/office/drawing/2014/chart" uri="{C3380CC4-5D6E-409C-BE32-E72D297353CC}">
              <c16:uniqueId val="{00000008-9CD4-4747-8E86-2686F575FAAD}"/>
            </c:ext>
          </c:extLst>
        </c:ser>
        <c:dLbls>
          <c:showLegendKey val="0"/>
          <c:showVal val="0"/>
          <c:showCatName val="0"/>
          <c:showSerName val="0"/>
          <c:showPercent val="0"/>
          <c:showBubbleSize val="0"/>
        </c:dLbls>
        <c:marker val="1"/>
        <c:smooth val="0"/>
        <c:axId val="355468464"/>
        <c:axId val="355237240"/>
      </c:lineChart>
      <c:catAx>
        <c:axId val="35546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237240"/>
        <c:crosses val="autoZero"/>
        <c:auto val="1"/>
        <c:lblAlgn val="ctr"/>
        <c:lblOffset val="100"/>
        <c:tickLblSkip val="1"/>
        <c:tickMarkSkip val="1"/>
        <c:noMultiLvlLbl val="0"/>
      </c:catAx>
      <c:valAx>
        <c:axId val="35523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46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48953</c:v>
                </c:pt>
                <c:pt idx="5">
                  <c:v>47830</c:v>
                </c:pt>
                <c:pt idx="8">
                  <c:v>47329</c:v>
                </c:pt>
                <c:pt idx="11">
                  <c:v>47410</c:v>
                </c:pt>
                <c:pt idx="14">
                  <c:v>46384</c:v>
                </c:pt>
              </c:numCache>
            </c:numRef>
          </c:val>
          <c:extLst>
            <c:ext xmlns:c16="http://schemas.microsoft.com/office/drawing/2014/chart" uri="{C3380CC4-5D6E-409C-BE32-E72D297353CC}">
              <c16:uniqueId val="{00000000-BA5B-460C-B3A0-BF4AA72B7B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1455</c:v>
                </c:pt>
                <c:pt idx="5">
                  <c:v>1313</c:v>
                </c:pt>
                <c:pt idx="8">
                  <c:v>1168</c:v>
                </c:pt>
                <c:pt idx="11">
                  <c:v>1624</c:v>
                </c:pt>
                <c:pt idx="14">
                  <c:v>1573</c:v>
                </c:pt>
              </c:numCache>
            </c:numRef>
          </c:val>
          <c:extLst>
            <c:ext xmlns:c16="http://schemas.microsoft.com/office/drawing/2014/chart" uri="{C3380CC4-5D6E-409C-BE32-E72D297353CC}">
              <c16:uniqueId val="{00000001-BA5B-460C-B3A0-BF4AA72B7B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13881</c:v>
                </c:pt>
                <c:pt idx="5">
                  <c:v>13453</c:v>
                </c:pt>
                <c:pt idx="8">
                  <c:v>12417</c:v>
                </c:pt>
                <c:pt idx="11">
                  <c:v>13098</c:v>
                </c:pt>
                <c:pt idx="14">
                  <c:v>13878</c:v>
                </c:pt>
              </c:numCache>
            </c:numRef>
          </c:val>
          <c:extLst>
            <c:ext xmlns:c16="http://schemas.microsoft.com/office/drawing/2014/chart" uri="{C3380CC4-5D6E-409C-BE32-E72D297353CC}">
              <c16:uniqueId val="{00000002-BA5B-460C-B3A0-BF4AA72B7B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5B-460C-B3A0-BF4AA72B7B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5B-460C-B3A0-BF4AA72B7B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B-460C-B3A0-BF4AA72B7B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4048</c:v>
                </c:pt>
                <c:pt idx="3">
                  <c:v>4091</c:v>
                </c:pt>
                <c:pt idx="6">
                  <c:v>3990</c:v>
                </c:pt>
                <c:pt idx="9">
                  <c:v>4018</c:v>
                </c:pt>
                <c:pt idx="12">
                  <c:v>3819</c:v>
                </c:pt>
              </c:numCache>
            </c:numRef>
          </c:val>
          <c:extLst>
            <c:ext xmlns:c16="http://schemas.microsoft.com/office/drawing/2014/chart" uri="{C3380CC4-5D6E-409C-BE32-E72D297353CC}">
              <c16:uniqueId val="{00000006-BA5B-460C-B3A0-BF4AA72B7B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741</c:v>
                </c:pt>
                <c:pt idx="3">
                  <c:v>507</c:v>
                </c:pt>
                <c:pt idx="6">
                  <c:v>556</c:v>
                </c:pt>
                <c:pt idx="9">
                  <c:v>738</c:v>
                </c:pt>
                <c:pt idx="12">
                  <c:v>870</c:v>
                </c:pt>
              </c:numCache>
            </c:numRef>
          </c:val>
          <c:extLst>
            <c:ext xmlns:c16="http://schemas.microsoft.com/office/drawing/2014/chart" uri="{C3380CC4-5D6E-409C-BE32-E72D297353CC}">
              <c16:uniqueId val="{00000007-BA5B-460C-B3A0-BF4AA72B7B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35864</c:v>
                </c:pt>
                <c:pt idx="3">
                  <c:v>34398</c:v>
                </c:pt>
                <c:pt idx="6">
                  <c:v>33478</c:v>
                </c:pt>
                <c:pt idx="9">
                  <c:v>33152</c:v>
                </c:pt>
                <c:pt idx="12">
                  <c:v>32589</c:v>
                </c:pt>
              </c:numCache>
            </c:numRef>
          </c:val>
          <c:extLst>
            <c:ext xmlns:c16="http://schemas.microsoft.com/office/drawing/2014/chart" uri="{C3380CC4-5D6E-409C-BE32-E72D297353CC}">
              <c16:uniqueId val="{00000008-BA5B-460C-B3A0-BF4AA72B7B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5B-460C-B3A0-BF4AA72B7B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27962</c:v>
                </c:pt>
                <c:pt idx="3">
                  <c:v>24421</c:v>
                </c:pt>
                <c:pt idx="6">
                  <c:v>23002</c:v>
                </c:pt>
                <c:pt idx="9">
                  <c:v>23589</c:v>
                </c:pt>
                <c:pt idx="12">
                  <c:v>23333</c:v>
                </c:pt>
              </c:numCache>
            </c:numRef>
          </c:val>
          <c:extLst>
            <c:ext xmlns:c16="http://schemas.microsoft.com/office/drawing/2014/chart" uri="{C3380CC4-5D6E-409C-BE32-E72D297353CC}">
              <c16:uniqueId val="{0000000A-BA5B-460C-B3A0-BF4AA72B7B7B}"/>
            </c:ext>
          </c:extLst>
        </c:ser>
        <c:dLbls>
          <c:showLegendKey val="0"/>
          <c:showVal val="0"/>
          <c:showCatName val="0"/>
          <c:showSerName val="0"/>
          <c:showPercent val="0"/>
          <c:showBubbleSize val="0"/>
        </c:dLbls>
        <c:gapWidth val="100"/>
        <c:overlap val="100"/>
        <c:axId val="407018920"/>
        <c:axId val="403169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4327</c:v>
                </c:pt>
                <c:pt idx="2">
                  <c:v>#N/A</c:v>
                </c:pt>
                <c:pt idx="3">
                  <c:v>#N/A</c:v>
                </c:pt>
                <c:pt idx="4">
                  <c:v>822</c:v>
                </c:pt>
                <c:pt idx="5">
                  <c:v>#N/A</c:v>
                </c:pt>
                <c:pt idx="6">
                  <c:v>#N/A</c:v>
                </c:pt>
                <c:pt idx="7">
                  <c:v>113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5B-460C-B3A0-BF4AA72B7B7B}"/>
            </c:ext>
          </c:extLst>
        </c:ser>
        <c:dLbls>
          <c:showLegendKey val="0"/>
          <c:showVal val="0"/>
          <c:showCatName val="0"/>
          <c:showSerName val="0"/>
          <c:showPercent val="0"/>
          <c:showBubbleSize val="0"/>
        </c:dLbls>
        <c:marker val="1"/>
        <c:smooth val="0"/>
        <c:axId val="407018920"/>
        <c:axId val="403169768"/>
      </c:lineChart>
      <c:catAx>
        <c:axId val="407018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169768"/>
        <c:crosses val="autoZero"/>
        <c:auto val="1"/>
        <c:lblAlgn val="ctr"/>
        <c:lblOffset val="100"/>
        <c:tickLblSkip val="1"/>
        <c:tickMarkSkip val="1"/>
        <c:noMultiLvlLbl val="0"/>
      </c:catAx>
      <c:valAx>
        <c:axId val="403169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18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4759</c:v>
                </c:pt>
                <c:pt idx="1">
                  <c:v>4770</c:v>
                </c:pt>
                <c:pt idx="2">
                  <c:v>4780</c:v>
                </c:pt>
              </c:numCache>
            </c:numRef>
          </c:val>
          <c:extLst>
            <c:ext xmlns:c16="http://schemas.microsoft.com/office/drawing/2014/chart" uri="{C3380CC4-5D6E-409C-BE32-E72D297353CC}">
              <c16:uniqueId val="{00000000-0884-4894-8E8F-4DAA874693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1163</c:v>
                </c:pt>
                <c:pt idx="1">
                  <c:v>1160</c:v>
                </c:pt>
                <c:pt idx="2">
                  <c:v>1159</c:v>
                </c:pt>
              </c:numCache>
            </c:numRef>
          </c:val>
          <c:extLst>
            <c:ext xmlns:c16="http://schemas.microsoft.com/office/drawing/2014/chart" uri="{C3380CC4-5D6E-409C-BE32-E72D297353CC}">
              <c16:uniqueId val="{00000001-0884-4894-8E8F-4DAA874693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9287</c:v>
                </c:pt>
                <c:pt idx="1">
                  <c:v>9995</c:v>
                </c:pt>
                <c:pt idx="2">
                  <c:v>10175</c:v>
                </c:pt>
              </c:numCache>
            </c:numRef>
          </c:val>
          <c:extLst>
            <c:ext xmlns:c16="http://schemas.microsoft.com/office/drawing/2014/chart" uri="{C3380CC4-5D6E-409C-BE32-E72D297353CC}">
              <c16:uniqueId val="{00000002-0884-4894-8E8F-4DAA874693C6}"/>
            </c:ext>
          </c:extLst>
        </c:ser>
        <c:dLbls>
          <c:showLegendKey val="0"/>
          <c:showVal val="0"/>
          <c:showCatName val="0"/>
          <c:showSerName val="0"/>
          <c:showPercent val="0"/>
          <c:showBubbleSize val="0"/>
        </c:dLbls>
        <c:gapWidth val="120"/>
        <c:overlap val="100"/>
        <c:axId val="385054192"/>
        <c:axId val="407044600"/>
      </c:barChart>
      <c:catAx>
        <c:axId val="38505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044600"/>
        <c:crosses val="autoZero"/>
        <c:auto val="1"/>
        <c:lblAlgn val="ctr"/>
        <c:lblOffset val="100"/>
        <c:tickLblSkip val="1"/>
        <c:tickMarkSkip val="1"/>
        <c:noMultiLvlLbl val="0"/>
      </c:catAx>
      <c:valAx>
        <c:axId val="407044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5054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{C5CB4D80-548B-4326-B3A6-84F9B1114C14}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765-4C10-868B-AA14A24505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{40D8D63C-9928-4FFD-9152-1135F66BFBDC}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5-4C10-868B-AA14A24505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{0A44400B-8378-4B05-BAF9-A8DABC8080FD}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5-4C10-868B-AA14A24505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{2C16C64C-727E-4D29-A54C-BF3E0CD1D429}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5-4C10-868B-AA14A24505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{EC2AAE62-77D9-45D1-9FF9-D614A5F96671}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5-4C10-868B-AA14A2450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{B09FBF3F-87C4-4F4C-AE58-E6D710EA99FD}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765-4C10-868B-AA14A245057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{0BD95B7C-BC09-4AE7-937B-E68D2B18A05C}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765-4C10-868B-AA14A245057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{C3044AC6-C2FE-4AFE-A0FC-E7703ED33258}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765-4C10-868B-AA14A245057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{10FA42BC-ECC2-4310-9385-101C30089656}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765-4C10-868B-AA14A24505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61.7</c:v>
                </c:pt>
                <c:pt idx="24">
                  <c:v>62.5</c:v>
                </c:pt>
                <c:pt idx="32">
                  <c:v>64.099999999999994</c:v>
                </c:pt>
              </c:numCache>
            </c:numRef>
          </c:xVal>
          <c:yVal>
            <c:numRef>
              <c:f>公会計指標分析・財政指標組合せ分析表!$BP$51:$DC$51</c:f>
              <c:numCache>
                <c:formatCode>#,##0.0;"▲ "#,##0.0</c:formatCode>
                <c:ptCount val="40"/>
                <c:pt idx="16">
                  <c:v>0.7</c:v>
                </c:pt>
              </c:numCache>
            </c:numRef>
          </c:yVal>
          <c:smooth val="0"/>
          <c:extLst>
            <c:ext xmlns:c16="http://schemas.microsoft.com/office/drawing/2014/chart" uri="{C3380CC4-5D6E-409C-BE32-E72D297353CC}">
              <c16:uniqueId val="{00000009-0765-4C10-868B-AA14A24505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{C15297C2-F2F2-435E-801D-13F425C2A0E5}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765-4C10-868B-AA14A24505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{E66AFF00-C810-4B35-BE91-8D38F01F9A3A}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5-4C10-868B-AA14A24505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{822DA9F2-F819-4EF5-9708-9B502F3B9D73}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5-4C10-868B-AA14A24505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{7D1482CA-F2A9-49EC-8220-533628DBDCF0}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5-4C10-868B-AA14A24505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{20704DA8-9DCB-4397-A04D-F905746E82ED}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5-4C10-868B-AA14A245057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{BAD0B67F-E3AD-44E4-BD35-820210C003D3}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765-4C10-868B-AA14A245057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{4661516B-7D6F-4688-AA59-B86166FED4AC}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765-4C10-868B-AA14A245057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{CD7EA5E8-BC07-4792-9DAF-AA9E1FD54B6F}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765-4C10-868B-AA14A245057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{78DD7FA8-83EF-494E-A520-E82CA9DEFDB5}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765-4C10-868B-AA14A24505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pt idx="24">
                  <c:v>59.6</c:v>
                </c:pt>
                <c:pt idx="32">
                  <c:v>60.5</c:v>
                </c:pt>
              </c:numCache>
            </c:numRef>
          </c:xVal>
          <c:yVal>
            <c:numRef>
              <c:f>公会計指標分析・財政指標組合せ分析表!$BP$55:$DC$55</c:f>
              <c:numCache>
                <c:formatCode>#,##0.0;"▲ "#,##0.0</c:formatCode>
                <c:ptCount val="40"/>
                <c:pt idx="16">
                  <c:v>54.6</c:v>
                </c:pt>
                <c:pt idx="24">
                  <c:v>53.2</c:v>
                </c:pt>
                <c:pt idx="32">
                  <c:v>47.9</c:v>
                </c:pt>
              </c:numCache>
            </c:numRef>
          </c:yVal>
          <c:smooth val="0"/>
          <c:extLst>
            <c:ext xmlns:c16="http://schemas.microsoft.com/office/drawing/2014/chart" uri="{C3380CC4-5D6E-409C-BE32-E72D297353CC}">
              <c16:uniqueId val="{00000013-0765-4C10-868B-AA14A2450572}"/>
            </c:ext>
          </c:extLst>
        </c:ser>
        <c:dLbls>
          <c:showLegendKey val="0"/>
          <c:showVal val="1"/>
          <c:showCatName val="0"/>
          <c:showSerName val="0"/>
          <c:showPercent val="0"/>
          <c:showBubbleSize val="0"/>
        </c:dLbls>
        <c:axId val="408040888"/>
        <c:axId val="403180400"/>
      </c:scatterChart>
      <c:valAx>
        <c:axId val="408040888"/>
        <c:scaling>
          <c:orientation val="minMax"/>
          <c:max val="62"/>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180400"/>
        <c:crosses val="autoZero"/>
        <c:crossBetween val="midCat"/>
      </c:valAx>
      <c:valAx>
        <c:axId val="403180400"/>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40888"/>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{2D1ABD53-A383-4548-9757-FDE845641A6E}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15-4621-9087-FF45D260C9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{8C899D93-FB1C-4589-B6B7-CF25BF0F505E}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15-4621-9087-FF45D260C9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{76477150-F9DE-4BC4-AE89-3E715FB9D1E7}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15-4621-9087-FF45D260C9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{BC2FAB51-413D-4E8D-89F8-680597F19442}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15-4621-9087-FF45D260C9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{BC7150F4-EB3D-43C7-B355-1D486B33819A}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15-4621-9087-FF45D260C98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{8B5F1B0B-9CCB-409E-B9E2-CE13B07D1D2D}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15-4621-9087-FF45D260C98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{D295C080-8E25-4FCB-8FE1-323BB2A81678}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15-4621-9087-FF45D260C98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{FB1C29F5-367B-4379-B5B5-3ED824897A43}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15-4621-9087-FF45D260C98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{A4F815C3-6BC1-42EF-9CBE-43FA868A8CA9}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15-4621-9087-FF45D260C9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9.1</c:v>
                </c:pt>
                <c:pt idx="16">
                  <c:v>7.2</c:v>
                </c:pt>
                <c:pt idx="24">
                  <c:v>6.7</c:v>
                </c:pt>
                <c:pt idx="32">
                  <c:v>6.3</c:v>
                </c:pt>
              </c:numCache>
            </c:numRef>
          </c:xVal>
          <c:yVal>
            <c:numRef>
              <c:f>公会計指標分析・財政指標組合せ分析表!$BP$73:$DC$73</c:f>
              <c:numCache>
                <c:formatCode>#,##0.0;"▲ "#,##0.0</c:formatCode>
                <c:ptCount val="40"/>
                <c:pt idx="0">
                  <c:v>26.9</c:v>
                </c:pt>
                <c:pt idx="8">
                  <c:v>5.0999999999999996</c:v>
                </c:pt>
                <c:pt idx="16">
                  <c:v>0.7</c:v>
                </c:pt>
              </c:numCache>
            </c:numRef>
          </c:yVal>
          <c:smooth val="0"/>
          <c:extLst>
            <c:ext xmlns:c16="http://schemas.microsoft.com/office/drawing/2014/chart" uri="{C3380CC4-5D6E-409C-BE32-E72D297353CC}">
              <c16:uniqueId val="{00000009-0815-4621-9087-FF45D260C9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{A787B42B-D28D-4AE4-BD3A-A37287F0BE04}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15-4621-9087-FF45D260C9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{7F168BB2-AD55-4750-939E-14CABF799AF5}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15-4621-9087-FF45D260C9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{A063D3E4-8114-41EA-BF43-C276CA744986}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15-4621-9087-FF45D260C9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{F7B11404-12D6-4B93-8299-95EC1B2F1FD1}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15-4621-9087-FF45D260C9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{5FF447B2-5378-450D-AAB1-C8C5FC47295F}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15-4621-9087-FF45D260C98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{27142F32-7543-4391-A674-AFB51673846A}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15-4621-9087-FF45D260C98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{AC245C72-C6E9-47B9-9457-B9AEBB178E87}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15-4621-9087-FF45D260C98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{78F159E1-40A5-4CA4-AF92-3DE6E99BD484}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15-4621-9087-FF45D260C98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{E0E0B9F7-9BEE-4353-9798-6877CC8112C7}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15-4621-9087-FF45D260C9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815-4621-9087-FF45D260C986}"/>
            </c:ext>
          </c:extLst>
        </c:ser>
        <c:dLbls>
          <c:showLegendKey val="0"/>
          <c:showVal val="1"/>
          <c:showCatName val="0"/>
          <c:showSerName val="0"/>
          <c:showPercent val="0"/>
          <c:showBubbleSize val="0"/>
        </c:dLbls>
        <c:axId val="408014136"/>
        <c:axId val="408012040"/>
      </c:scatterChart>
      <c:valAx>
        <c:axId val="408014136"/>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012040"/>
        <c:crosses val="autoZero"/>
        <c:crossBetween val="midCat"/>
      </c:valAx>
      <c:valAx>
        <c:axId val="408012040"/>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01413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積極的に地方債の繰上償還を行っている一方、簡易水道事業や下水道事業などの公営企業の元利償還金が増加している。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減債基金などの充当可能基金や特定財源の確保に努めるとともに、繰上償還の積極的な実施により、将来負担比率は算出されなかった。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適切な財源確保と歳出の精査により一般財源を確保することができたため、可能な限り基金の取り崩しを回避するとともに基金への積み立てを行ったことから、昨年度と比較して基金残高は、</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千万円の増となった。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普通交付税の合併算定替えによる段階的縮減に備えながらも、必要に応じて個々の特定目的基金の積み立てや取り崩しを行い、市政各般にわたる重要課題に取り組む。</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・公共施設整備基金：公共施設の整備その他市民福祉の向上に資する長期的な計画に基づく事業の推進</a:t>
          </a:r>
          <a:endParaRPr lang="ja-JP" altLang="ja-JP" sz="1400">
            <a:effectLst/>
          </a:endParaRPr>
        </a:p>
        <a:p>
          <a:r>
            <a:rPr kumimoji="1" lang="ja-JP" altLang="ja-JP" sz="1100">
              <a:solidFill>
                <a:schemeClr val="dk1"/>
              </a:solidFill>
              <a:effectLst/>
              <a:latin typeface="+mn-lt"/>
              <a:ea typeface="+mn-ea"/>
              <a:cs typeface="+mn-cs"/>
            </a:rPr>
            <a:t>・環境保全基金：緑豊かな森林や豊富な水資源等の自然環境を適切に保全し、次世代に引き継ぎ、自然環境の保全に資する施策を推進</a:t>
          </a:r>
          <a:endParaRPr lang="ja-JP" altLang="ja-JP" sz="1400">
            <a:effectLst/>
          </a:endParaRPr>
        </a:p>
        <a:p>
          <a:r>
            <a:rPr kumimoji="1" lang="ja-JP" altLang="ja-JP" sz="1100">
              <a:solidFill>
                <a:schemeClr val="dk1"/>
              </a:solidFill>
              <a:effectLst/>
              <a:latin typeface="+mn-lt"/>
              <a:ea typeface="+mn-ea"/>
              <a:cs typeface="+mn-cs"/>
            </a:rPr>
            <a:t>・国際交流基金：アメリカ合衆国ケンタッキー州マディソン郡との国際交流事業の財源を確保し、円滑な運営を図るための基金</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・公共施設整備基金：公共施設等総合管理計画による個別計画を令和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年度に策定予定のため、平成</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年度以降の施設維持補修等に備え、昨年度比で</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千万円増となる</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千万円を積み立てたことによる増加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・公共施設整備基金：公共施設総合管理計画に基づく、公共施設の改修等が順次実施されることから、基金残高は減少する見込みである。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基金の取り崩しを回避するとともに、基金の運用益を積み立てたことにより増となった。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普通交付税の合併算定替えによる段階的縮減に備え、計画的に積み立てを行うよう努める。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基金運用益を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百万円積み立てた一方、市債の元利償還金として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百万円取り崩したため、昨年度と比較して微減となった。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公債費は、積極的な繰上償還の影響により、年々減少傾向であるが、普通交付税の段階的縮減による一般財源の減少が見込まれるため、令和元年度以降は基金残高は減少する見込みである。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はあるものの、類似団体平均と比較するとそれほど差はなく、総合管理計画をもとに個別計画の策定も進めているため、当該計画に基づき施設の維持管理を適切に進めていくこととしてい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0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000-000045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000-000047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000-000049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164359</xdr:rowOff>
    </xdr:from>
    <xdr:to>
      <xdr:col>23</xdr:col>
      <xdr:colOff>136525</xdr:colOff>
      <xdr:row>30</xdr:row>
      <xdr:rowOff>94509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15786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7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21696</xdr:rowOff>
    </xdr:from>
    <xdr:to>
      <xdr:col>19</xdr:col>
      <xdr:colOff>187325</xdr:colOff>
      <xdr:row>30</xdr:row>
      <xdr:rowOff>123296</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9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43709</xdr:rowOff>
    </xdr:from>
    <xdr:to>
      <xdr:col>23</xdr:col>
      <xdr:colOff>85725</xdr:colOff>
      <xdr:row>30</xdr:row>
      <xdr:rowOff>72496</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4051300" y="5958734"/>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72496</xdr:rowOff>
    </xdr:from>
    <xdr:to>
      <xdr:col>19</xdr:col>
      <xdr:colOff>136525</xdr:colOff>
      <xdr:row>30</xdr:row>
      <xdr:rowOff>86889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598752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88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139823</xdr:rowOff>
    </xdr:from>
    <xdr:ext cx="405111" cy="259045"/>
    <xdr:sp macro="" textlink="">
      <xdr:nvSpPr>
        <xdr:cNvPr id="92" name="n_1mainValue有形固定資産減価償却率">
          <a:extLst>
            <a:ext uri="{FF2B5EF4-FFF2-40B4-BE49-F238E27FC236}">
              <a16:creationId xmlns:a16="http://schemas.microsoft.com/office/drawing/2014/main" id="{00000000-0008-0000-0000-00005C000000}"/>
            </a:ext>
          </a:extLst>
        </xdr:cNvPr>
        <xdr:cNvSpPr txBox="1"/>
      </xdr:nvSpPr>
      <xdr:spPr>
        <a:xfrm>
          <a:off x="3836044" y="5711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3" name="n_2mainValue有形固定資産減価償却率">
          <a:extLst>
            <a:ext uri="{FF2B5EF4-FFF2-40B4-BE49-F238E27FC236}">
              <a16:creationId xmlns:a16="http://schemas.microsoft.com/office/drawing/2014/main" id="{00000000-0008-0000-0000-00005D000000}"/>
            </a:ext>
          </a:extLst>
        </xdr:cNvPr>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れを抑制するとともに、繰上償還を進めてきたことにより、将来負担額は減少している。しかし、類似団体と比較して職員数が多いことから、今後も退職者の補充抑制等により職員数の削減を行い、人件費の増加抑制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89124</xdr:rowOff>
    </xdr:from>
    <xdr:to>
      <xdr:col>76</xdr:col>
      <xdr:colOff>73025</xdr:colOff>
      <xdr:row>32</xdr:row>
      <xdr:rowOff>19274</xdr:rowOff>
    </xdr:to>
    <xdr:sp macro="" textlink="">
      <xdr:nvSpPr>
        <xdr:cNvPr id="137" name="楕円 136">
          <a:extLst>
            <a:ext uri="{FF2B5EF4-FFF2-40B4-BE49-F238E27FC236}">
              <a16:creationId xmlns:a16="http://schemas.microsoft.com/office/drawing/2014/main" id="{00000000-0008-0000-0000-000089000000}"/>
            </a:ext>
          </a:extLst>
        </xdr:cNvPr>
        <xdr:cNvSpPr/>
      </xdr:nvSpPr>
      <xdr:spPr>
        <a:xfrm>
          <a:off x="14744700" y="6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67551</xdr:rowOff>
    </xdr:from>
    <xdr:ext cx="469744" cy="259045"/>
    <xdr:sp macro="" textlink="">
      <xdr:nvSpPr>
        <xdr:cNvPr id="138" name="債務償還比率該当値テキスト">
          <a:extLst>
            <a:ext uri="{FF2B5EF4-FFF2-40B4-BE49-F238E27FC236}">
              <a16:creationId xmlns:a16="http://schemas.microsoft.com/office/drawing/2014/main" id="{00000000-0008-0000-0000-00008A000000}"/>
            </a:ext>
          </a:extLst>
        </xdr:cNvPr>
        <xdr:cNvSpPr txBox="1"/>
      </xdr:nvSpPr>
      <xdr:spPr>
        <a:xfrm>
          <a:off x="14846300" y="615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75861</xdr:rowOff>
    </xdr:from>
    <xdr:to>
      <xdr:col>72</xdr:col>
      <xdr:colOff>123825</xdr:colOff>
      <xdr:row>32</xdr:row>
      <xdr:rowOff>6011</xdr:rowOff>
    </xdr:to>
    <xdr:sp macro="" textlink="">
      <xdr:nvSpPr>
        <xdr:cNvPr id="139" name="楕円 138">
          <a:extLst>
            <a:ext uri="{FF2B5EF4-FFF2-40B4-BE49-F238E27FC236}">
              <a16:creationId xmlns:a16="http://schemas.microsoft.com/office/drawing/2014/main" id="{00000000-0008-0000-0000-00008B000000}"/>
            </a:ext>
          </a:extLst>
        </xdr:cNvPr>
        <xdr:cNvSpPr/>
      </xdr:nvSpPr>
      <xdr:spPr>
        <a:xfrm>
          <a:off x="14033500" y="61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126661</xdr:rowOff>
    </xdr:from>
    <xdr:to>
      <xdr:col>76</xdr:col>
      <xdr:colOff>22225</xdr:colOff>
      <xdr:row>31</xdr:row>
      <xdr:rowOff>139924</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084300" y="6213136"/>
          <a:ext cx="7112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1" name="n_1aveValue債務償還比率">
          <a:extLst>
            <a:ext uri="{FF2B5EF4-FFF2-40B4-BE49-F238E27FC236}">
              <a16:creationId xmlns:a16="http://schemas.microsoft.com/office/drawing/2014/main" id="{00000000-0008-0000-0000-00008D000000}"/>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168588</xdr:rowOff>
    </xdr:from>
    <xdr:ext cx="469744" cy="259045"/>
    <xdr:sp macro="" textlink="">
      <xdr:nvSpPr>
        <xdr:cNvPr id="142" name="n_1mainValue債務償還比率">
          <a:extLst>
            <a:ext uri="{FF2B5EF4-FFF2-40B4-BE49-F238E27FC236}">
              <a16:creationId xmlns:a16="http://schemas.microsoft.com/office/drawing/2014/main" id="{00000000-0008-0000-0000-00008E000000}"/>
            </a:ext>
          </a:extLst>
        </xdr:cNvPr>
        <xdr:cNvSpPr txBox="1"/>
      </xdr:nvSpPr>
      <xdr:spPr>
        <a:xfrm>
          <a:off x="13836727" y="625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0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136434</xdr:rowOff>
    </xdr:from>
    <xdr:to>
      <xdr:col>24</xdr:col>
      <xdr:colOff>114300</xdr:colOff>
      <xdr:row>36</xdr:row>
      <xdr:rowOff>66584</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159311</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598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4173</xdr:rowOff>
    </xdr:from>
    <xdr:to>
      <xdr:col>20</xdr:col>
      <xdr:colOff>38100</xdr:colOff>
      <xdr:row>36</xdr:row>
      <xdr:rowOff>105773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15784</xdr:rowOff>
    </xdr:from>
    <xdr:to>
      <xdr:col>24</xdr:col>
      <xdr:colOff>63500</xdr:colOff>
      <xdr:row>36</xdr:row>
      <xdr:rowOff>54973</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18798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35197</xdr:rowOff>
    </xdr:from>
    <xdr:to>
      <xdr:col>15</xdr:col>
      <xdr:colOff>101600</xdr:colOff>
      <xdr:row>36</xdr:row>
      <xdr:rowOff>136797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54973</xdr:rowOff>
    </xdr:from>
    <xdr:to>
      <xdr:col>19</xdr:col>
      <xdr:colOff>177800</xdr:colOff>
      <xdr:row>36</xdr:row>
      <xdr:rowOff>85997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2271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100-00004E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100-00004F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100-000050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122300</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100-000051000000}"/>
            </a:ext>
          </a:extLst>
        </xdr:cNvPr>
        <xdr:cNvSpPr txBox="1"/>
      </xdr:nvSpPr>
      <xdr:spPr>
        <a:xfrm>
          <a:off x="3582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153324</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100-000052000000}"/>
            </a:ext>
          </a:extLst>
        </xdr:cNvPr>
        <xdr:cNvSpPr txBox="1"/>
      </xdr:nvSpPr>
      <xdr:spPr>
        <a:xfrm>
          <a:off x="2705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46850</xdr:rowOff>
    </xdr:from>
    <xdr:to>
      <xdr:col>55</xdr:col>
      <xdr:colOff>50800</xdr:colOff>
      <xdr:row>37</xdr:row>
      <xdr:rowOff>148450</xdr:rowOff>
    </xdr:to>
    <xdr:sp macro="" textlink="">
      <xdr:nvSpPr>
        <xdr:cNvPr id="121" name="楕円 120">
          <a:extLst>
            <a:ext uri="{FF2B5EF4-FFF2-40B4-BE49-F238E27FC236}">
              <a16:creationId xmlns:a16="http://schemas.microsoft.com/office/drawing/2014/main" id="{00000000-0008-0000-0100-000079000000}"/>
            </a:ext>
          </a:extLst>
        </xdr:cNvPr>
        <xdr:cNvSpPr/>
      </xdr:nvSpPr>
      <xdr:spPr>
        <a:xfrm>
          <a:off x="10426700" y="63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69727</xdr:rowOff>
    </xdr:from>
    <xdr:ext cx="534377" cy="259045"/>
    <xdr:sp macro="" textlink="">
      <xdr:nvSpPr>
        <xdr:cNvPr id="122" name="【道路】&#10;一人当たり延長該当値テキスト">
          <a:extLst>
            <a:ext uri="{FF2B5EF4-FFF2-40B4-BE49-F238E27FC236}">
              <a16:creationId xmlns:a16="http://schemas.microsoft.com/office/drawing/2014/main" id="{00000000-0008-0000-0100-00007A000000}"/>
            </a:ext>
          </a:extLst>
        </xdr:cNvPr>
        <xdr:cNvSpPr txBox="1"/>
      </xdr:nvSpPr>
      <xdr:spPr>
        <a:xfrm>
          <a:off x="10515600" y="624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58223</xdr:rowOff>
    </xdr:from>
    <xdr:to>
      <xdr:col>50</xdr:col>
      <xdr:colOff>165100</xdr:colOff>
      <xdr:row>37</xdr:row>
      <xdr:rowOff>159823</xdr:rowOff>
    </xdr:to>
    <xdr:sp macro="" textlink="">
      <xdr:nvSpPr>
        <xdr:cNvPr id="123" name="楕円 122">
          <a:extLst>
            <a:ext uri="{FF2B5EF4-FFF2-40B4-BE49-F238E27FC236}">
              <a16:creationId xmlns:a16="http://schemas.microsoft.com/office/drawing/2014/main" id="{00000000-0008-0000-0100-00007B000000}"/>
            </a:ext>
          </a:extLst>
        </xdr:cNvPr>
        <xdr:cNvSpPr/>
      </xdr:nvSpPr>
      <xdr:spPr>
        <a:xfrm>
          <a:off x="9588500" y="64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97650</xdr:rowOff>
    </xdr:from>
    <xdr:to>
      <xdr:col>55</xdr:col>
      <xdr:colOff>0</xdr:colOff>
      <xdr:row>37</xdr:row>
      <xdr:rowOff>109023</xdr:rowOff>
    </xdr:to>
    <xdr:cxnSp macro="">
      <xdr:nvCxnSpPr>
        <xdr:cNvPr id="124" name="直線コネクタ 123">
          <a:extLst>
            <a:ext uri="{FF2B5EF4-FFF2-40B4-BE49-F238E27FC236}">
              <a16:creationId xmlns:a16="http://schemas.microsoft.com/office/drawing/2014/main" id="{00000000-0008-0000-0100-00007C000000}"/>
            </a:ext>
          </a:extLst>
        </xdr:cNvPr>
        <xdr:cNvCxnSpPr/>
      </xdr:nvCxnSpPr>
      <xdr:spPr>
        <a:xfrm flipV="1">
          <a:off x="9639300" y="644130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61462</xdr:rowOff>
    </xdr:from>
    <xdr:to>
      <xdr:col>46</xdr:col>
      <xdr:colOff>38100</xdr:colOff>
      <xdr:row>37</xdr:row>
      <xdr:rowOff>163061</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8699500" y="64051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109023</xdr:rowOff>
    </xdr:from>
    <xdr:to>
      <xdr:col>50</xdr:col>
      <xdr:colOff>114300</xdr:colOff>
      <xdr:row>37</xdr:row>
      <xdr:rowOff>112262</xdr:rowOff>
    </xdr:to>
    <xdr:cxnSp macro="">
      <xdr:nvCxnSpPr>
        <xdr:cNvPr id="126" name="直線コネクタ 125">
          <a:extLst>
            <a:ext uri="{FF2B5EF4-FFF2-40B4-BE49-F238E27FC236}">
              <a16:creationId xmlns:a16="http://schemas.microsoft.com/office/drawing/2014/main" id="{00000000-0008-0000-0100-00007E000000}"/>
            </a:ext>
          </a:extLst>
        </xdr:cNvPr>
        <xdr:cNvCxnSpPr/>
      </xdr:nvCxnSpPr>
      <xdr:spPr>
        <a:xfrm flipV="1">
          <a:off x="8750300" y="6452673"/>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27" name="n_1aveValue【道路】&#10;一人当たり延長">
          <a:extLst>
            <a:ext uri="{FF2B5EF4-FFF2-40B4-BE49-F238E27FC236}">
              <a16:creationId xmlns:a16="http://schemas.microsoft.com/office/drawing/2014/main" id="{00000000-0008-0000-0100-00007F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28" name="n_2aveValue【道路】&#10;一人当たり延長">
          <a:extLst>
            <a:ext uri="{FF2B5EF4-FFF2-40B4-BE49-F238E27FC236}">
              <a16:creationId xmlns:a16="http://schemas.microsoft.com/office/drawing/2014/main" id="{00000000-0008-0000-0100-000080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00000000-0008-0000-0100-000081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4900</xdr:rowOff>
    </xdr:from>
    <xdr:ext cx="534377" cy="259045"/>
    <xdr:sp macro="" textlink="">
      <xdr:nvSpPr>
        <xdr:cNvPr id="130" name="n_1mainValue【道路】&#10;一人当たり延長">
          <a:extLst>
            <a:ext uri="{FF2B5EF4-FFF2-40B4-BE49-F238E27FC236}">
              <a16:creationId xmlns:a16="http://schemas.microsoft.com/office/drawing/2014/main" id="{00000000-0008-0000-0100-000082000000}"/>
            </a:ext>
          </a:extLst>
        </xdr:cNvPr>
        <xdr:cNvSpPr txBox="1"/>
      </xdr:nvSpPr>
      <xdr:spPr>
        <a:xfrm>
          <a:off x="9359411" y="6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8139</xdr:rowOff>
    </xdr:from>
    <xdr:ext cx="534377" cy="259045"/>
    <xdr:sp macro="" textlink="">
      <xdr:nvSpPr>
        <xdr:cNvPr id="131" name="n_2mainValue【道路】&#10;一人当たり延長">
          <a:extLst>
            <a:ext uri="{FF2B5EF4-FFF2-40B4-BE49-F238E27FC236}">
              <a16:creationId xmlns:a16="http://schemas.microsoft.com/office/drawing/2014/main" id="{00000000-0008-0000-0100-000083000000}"/>
            </a:ext>
          </a:extLst>
        </xdr:cNvPr>
        <xdr:cNvSpPr txBox="1"/>
      </xdr:nvSpPr>
      <xdr:spPr>
        <a:xfrm>
          <a:off x="8483111" y="61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1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1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1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1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1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1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1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100-0000A2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1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1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1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00000000-0008-0000-0100-0000A6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7983</xdr:rowOff>
    </xdr:from>
    <xdr:to>
      <xdr:col>24</xdr:col>
      <xdr:colOff>114300</xdr:colOff>
      <xdr:row>57</xdr:row>
      <xdr:rowOff>109583</xdr:rowOff>
    </xdr:to>
    <xdr:sp macro="" textlink="">
      <xdr:nvSpPr>
        <xdr:cNvPr id="172" name="楕円 171">
          <a:extLst>
            <a:ext uri="{FF2B5EF4-FFF2-40B4-BE49-F238E27FC236}">
              <a16:creationId xmlns:a16="http://schemas.microsoft.com/office/drawing/2014/main" id="{00000000-0008-0000-0100-0000AC000000}"/>
            </a:ext>
          </a:extLst>
        </xdr:cNvPr>
        <xdr:cNvSpPr/>
      </xdr:nvSpPr>
      <xdr:spPr>
        <a:xfrm>
          <a:off x="45847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30860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100-0000AD000000}"/>
            </a:ext>
          </a:extLst>
        </xdr:cNvPr>
        <xdr:cNvSpPr txBox="1"/>
      </xdr:nvSpPr>
      <xdr:spPr>
        <a:xfrm>
          <a:off x="4673600" y="963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151674</xdr:rowOff>
    </xdr:from>
    <xdr:to>
      <xdr:col>20</xdr:col>
      <xdr:colOff>38100</xdr:colOff>
      <xdr:row>57</xdr:row>
      <xdr:rowOff>81824</xdr:rowOff>
    </xdr:to>
    <xdr:sp macro="" textlink="">
      <xdr:nvSpPr>
        <xdr:cNvPr id="174" name="楕円 173">
          <a:extLst>
            <a:ext uri="{FF2B5EF4-FFF2-40B4-BE49-F238E27FC236}">
              <a16:creationId xmlns:a16="http://schemas.microsoft.com/office/drawing/2014/main" id="{00000000-0008-0000-0100-0000AE000000}"/>
            </a:ext>
          </a:extLst>
        </xdr:cNvPr>
        <xdr:cNvSpPr/>
      </xdr:nvSpPr>
      <xdr:spPr>
        <a:xfrm>
          <a:off x="3746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31024</xdr:rowOff>
    </xdr:from>
    <xdr:to>
      <xdr:col>24</xdr:col>
      <xdr:colOff>63500</xdr:colOff>
      <xdr:row>57</xdr:row>
      <xdr:rowOff>58783</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3797300" y="98036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150041</xdr:rowOff>
    </xdr:from>
    <xdr:to>
      <xdr:col>15</xdr:col>
      <xdr:colOff>101600</xdr:colOff>
      <xdr:row>57</xdr:row>
      <xdr:rowOff>80191</xdr:rowOff>
    </xdr:to>
    <xdr:sp macro="" textlink="">
      <xdr:nvSpPr>
        <xdr:cNvPr id="176" name="楕円 175">
          <a:extLst>
            <a:ext uri="{FF2B5EF4-FFF2-40B4-BE49-F238E27FC236}">
              <a16:creationId xmlns:a16="http://schemas.microsoft.com/office/drawing/2014/main" id="{00000000-0008-0000-0100-0000B0000000}"/>
            </a:ext>
          </a:extLst>
        </xdr:cNvPr>
        <xdr:cNvSpPr/>
      </xdr:nvSpPr>
      <xdr:spPr>
        <a:xfrm>
          <a:off x="2857500" y="9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29391</xdr:rowOff>
    </xdr:from>
    <xdr:to>
      <xdr:col>19</xdr:col>
      <xdr:colOff>177800</xdr:colOff>
      <xdr:row>57</xdr:row>
      <xdr:rowOff>31024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2908300" y="980204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100-0000B2000000}"/>
            </a:ext>
          </a:extLst>
        </xdr:cNvPr>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100-0000B3000000}"/>
            </a:ext>
          </a:extLst>
        </xdr:cNvPr>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100-0000B4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98351</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100-0000B5000000}"/>
            </a:ext>
          </a:extLst>
        </xdr:cNvPr>
        <xdr:cNvSpPr txBox="1"/>
      </xdr:nvSpPr>
      <xdr:spPr>
        <a:xfrm>
          <a:off x="3582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96718</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100-0000B6000000}"/>
            </a:ext>
          </a:extLst>
        </xdr:cNvPr>
        <xdr:cNvSpPr txBox="1"/>
      </xdr:nvSpPr>
      <xdr:spPr>
        <a:xfrm>
          <a:off x="2705744" y="952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1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1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1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1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1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1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1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100-0000D1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1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1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1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00000000-0008-0000-0100-0000D5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58772</xdr:rowOff>
    </xdr:from>
    <xdr:to>
      <xdr:col>55</xdr:col>
      <xdr:colOff>50800</xdr:colOff>
      <xdr:row>62</xdr:row>
      <xdr:rowOff>160372</xdr:rowOff>
    </xdr:to>
    <xdr:sp macro="" textlink="">
      <xdr:nvSpPr>
        <xdr:cNvPr id="219" name="楕円 218">
          <a:extLst>
            <a:ext uri="{FF2B5EF4-FFF2-40B4-BE49-F238E27FC236}">
              <a16:creationId xmlns:a16="http://schemas.microsoft.com/office/drawing/2014/main" id="{00000000-0008-0000-0100-0000DB000000}"/>
            </a:ext>
          </a:extLst>
        </xdr:cNvPr>
        <xdr:cNvSpPr/>
      </xdr:nvSpPr>
      <xdr:spPr>
        <a:xfrm>
          <a:off x="10426700" y="106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37199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100-0000DC000000}"/>
            </a:ext>
          </a:extLst>
        </xdr:cNvPr>
        <xdr:cNvSpPr txBox="1"/>
      </xdr:nvSpPr>
      <xdr:spPr>
        <a:xfrm>
          <a:off x="10515600" y="1066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30632</xdr:rowOff>
    </xdr:from>
    <xdr:to>
      <xdr:col>50</xdr:col>
      <xdr:colOff>165100</xdr:colOff>
      <xdr:row>62</xdr:row>
      <xdr:rowOff>132232</xdr:rowOff>
    </xdr:to>
    <xdr:sp macro="" textlink="">
      <xdr:nvSpPr>
        <xdr:cNvPr id="221" name="楕円 220">
          <a:extLst>
            <a:ext uri="{FF2B5EF4-FFF2-40B4-BE49-F238E27FC236}">
              <a16:creationId xmlns:a16="http://schemas.microsoft.com/office/drawing/2014/main" id="{00000000-0008-0000-0100-0000DD000000}"/>
            </a:ext>
          </a:extLst>
        </xdr:cNvPr>
        <xdr:cNvSpPr/>
      </xdr:nvSpPr>
      <xdr:spPr>
        <a:xfrm>
          <a:off x="9588500" y="106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81432</xdr:rowOff>
    </xdr:from>
    <xdr:to>
      <xdr:col>55</xdr:col>
      <xdr:colOff>0</xdr:colOff>
      <xdr:row>62</xdr:row>
      <xdr:rowOff>109572</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9639300" y="10711332"/>
          <a:ext cx="838200" cy="2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34003</xdr:rowOff>
    </xdr:from>
    <xdr:to>
      <xdr:col>46</xdr:col>
      <xdr:colOff>38100</xdr:colOff>
      <xdr:row>62</xdr:row>
      <xdr:rowOff>135603</xdr:rowOff>
    </xdr:to>
    <xdr:sp macro="" textlink="">
      <xdr:nvSpPr>
        <xdr:cNvPr id="223" name="楕円 222">
          <a:extLst>
            <a:ext uri="{FF2B5EF4-FFF2-40B4-BE49-F238E27FC236}">
              <a16:creationId xmlns:a16="http://schemas.microsoft.com/office/drawing/2014/main" id="{00000000-0008-0000-0100-0000DF000000}"/>
            </a:ext>
          </a:extLst>
        </xdr:cNvPr>
        <xdr:cNvSpPr/>
      </xdr:nvSpPr>
      <xdr:spPr>
        <a:xfrm>
          <a:off x="8699500" y="106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81432</xdr:rowOff>
    </xdr:from>
    <xdr:to>
      <xdr:col>50</xdr:col>
      <xdr:colOff>114300</xdr:colOff>
      <xdr:row>62</xdr:row>
      <xdr:rowOff>84803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flipV="1">
          <a:off x="8750300" y="10711332"/>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100-0000E1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100-0000E2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100-0000E3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123359</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100-0000E4000000}"/>
            </a:ext>
          </a:extLst>
        </xdr:cNvPr>
        <xdr:cNvSpPr txBox="1"/>
      </xdr:nvSpPr>
      <xdr:spPr>
        <a:xfrm>
          <a:off x="9327095" y="107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126730</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100-0000E5000000}"/>
            </a:ext>
          </a:extLst>
        </xdr:cNvPr>
        <xdr:cNvSpPr txBox="1"/>
      </xdr:nvSpPr>
      <xdr:spPr>
        <a:xfrm>
          <a:off x="8450795" y="107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1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1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1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1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1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1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1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1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1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100-000003010000}"/>
            </a:ext>
          </a:extLst>
        </xdr:cNvPr>
        <xdr:cNvSpPr txBox="1"/>
      </xdr:nvSpPr>
      <xdr:spPr>
        <a:xfrm>
          <a:off x="4673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1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1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1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00000000-0008-0000-0100-000007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269" name="楕円 268">
          <a:extLst>
            <a:ext uri="{FF2B5EF4-FFF2-40B4-BE49-F238E27FC236}">
              <a16:creationId xmlns:a16="http://schemas.microsoft.com/office/drawing/2014/main" id="{00000000-0008-0000-0100-00000D010000}"/>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100-00000E010000}"/>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71" name="楕円 270">
          <a:extLst>
            <a:ext uri="{FF2B5EF4-FFF2-40B4-BE49-F238E27FC236}">
              <a16:creationId xmlns:a16="http://schemas.microsoft.com/office/drawing/2014/main" id="{00000000-0008-0000-0100-00000F010000}"/>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5714</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3797300" y="142341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273" name="楕円 272">
          <a:extLst>
            <a:ext uri="{FF2B5EF4-FFF2-40B4-BE49-F238E27FC236}">
              <a16:creationId xmlns:a16="http://schemas.microsoft.com/office/drawing/2014/main" id="{00000000-0008-0000-0100-000011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19050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2908300" y="14234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100-000013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100-000014010000}"/>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100-000015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100-000016010000}"/>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60977</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100-000017010000}"/>
            </a:ext>
          </a:extLst>
        </xdr:cNvPr>
        <xdr:cNvSpPr txBox="1"/>
      </xdr:nvSpPr>
      <xdr:spPr>
        <a:xfrm>
          <a:off x="2705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1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1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1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100-00003601000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1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1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1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00000000-0008-0000-0100-00003A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144707</xdr:rowOff>
    </xdr:from>
    <xdr:to>
      <xdr:col>55</xdr:col>
      <xdr:colOff>50800</xdr:colOff>
      <xdr:row>85</xdr:row>
      <xdr:rowOff>74857</xdr:rowOff>
    </xdr:to>
    <xdr:sp macro="" textlink="">
      <xdr:nvSpPr>
        <xdr:cNvPr id="320" name="楕円 319">
          <a:extLst>
            <a:ext uri="{FF2B5EF4-FFF2-40B4-BE49-F238E27FC236}">
              <a16:creationId xmlns:a16="http://schemas.microsoft.com/office/drawing/2014/main" id="{00000000-0008-0000-0100-000040010000}"/>
            </a:ext>
          </a:extLst>
        </xdr:cNvPr>
        <xdr:cNvSpPr/>
      </xdr:nvSpPr>
      <xdr:spPr>
        <a:xfrm>
          <a:off x="10426700" y="1454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167584</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100-000041010000}"/>
            </a:ext>
          </a:extLst>
        </xdr:cNvPr>
        <xdr:cNvSpPr txBox="1"/>
      </xdr:nvSpPr>
      <xdr:spPr>
        <a:xfrm>
          <a:off x="10515600" y="1439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150259</xdr:rowOff>
    </xdr:from>
    <xdr:to>
      <xdr:col>50</xdr:col>
      <xdr:colOff>165100</xdr:colOff>
      <xdr:row>85</xdr:row>
      <xdr:rowOff>80409</xdr:rowOff>
    </xdr:to>
    <xdr:sp macro="" textlink="">
      <xdr:nvSpPr>
        <xdr:cNvPr id="322" name="楕円 321">
          <a:extLst>
            <a:ext uri="{FF2B5EF4-FFF2-40B4-BE49-F238E27FC236}">
              <a16:creationId xmlns:a16="http://schemas.microsoft.com/office/drawing/2014/main" id="{00000000-0008-0000-0100-000042010000}"/>
            </a:ext>
          </a:extLst>
        </xdr:cNvPr>
        <xdr:cNvSpPr/>
      </xdr:nvSpPr>
      <xdr:spPr>
        <a:xfrm>
          <a:off x="9588500" y="14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24057</xdr:rowOff>
    </xdr:from>
    <xdr:to>
      <xdr:col>55</xdr:col>
      <xdr:colOff>0</xdr:colOff>
      <xdr:row>85</xdr:row>
      <xdr:rowOff>29609</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9639300" y="14597307"/>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156790</xdr:rowOff>
    </xdr:from>
    <xdr:to>
      <xdr:col>46</xdr:col>
      <xdr:colOff>38100</xdr:colOff>
      <xdr:row>85</xdr:row>
      <xdr:rowOff>86940</xdr:rowOff>
    </xdr:to>
    <xdr:sp macro="" textlink="">
      <xdr:nvSpPr>
        <xdr:cNvPr id="324" name="楕円 323">
          <a:extLst>
            <a:ext uri="{FF2B5EF4-FFF2-40B4-BE49-F238E27FC236}">
              <a16:creationId xmlns:a16="http://schemas.microsoft.com/office/drawing/2014/main" id="{00000000-0008-0000-0100-000044010000}"/>
            </a:ext>
          </a:extLst>
        </xdr:cNvPr>
        <xdr:cNvSpPr/>
      </xdr:nvSpPr>
      <xdr:spPr>
        <a:xfrm>
          <a:off x="8699500" y="145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29609</xdr:rowOff>
    </xdr:from>
    <xdr:to>
      <xdr:col>50</xdr:col>
      <xdr:colOff>114300</xdr:colOff>
      <xdr:row>85</xdr:row>
      <xdr:rowOff>36140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8750300" y="1460285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26" name="n_1aveValue【公営住宅】&#10;一人当たり面積">
          <a:extLst>
            <a:ext uri="{FF2B5EF4-FFF2-40B4-BE49-F238E27FC236}">
              <a16:creationId xmlns:a16="http://schemas.microsoft.com/office/drawing/2014/main" id="{00000000-0008-0000-0100-000046010000}"/>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27" name="n_2aveValue【公営住宅】&#10;一人当たり面積">
          <a:extLst>
            <a:ext uri="{FF2B5EF4-FFF2-40B4-BE49-F238E27FC236}">
              <a16:creationId xmlns:a16="http://schemas.microsoft.com/office/drawing/2014/main" id="{00000000-0008-0000-0100-00004701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00000000-0008-0000-0100-000048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96936</xdr:rowOff>
    </xdr:from>
    <xdr:ext cx="469744" cy="259045"/>
    <xdr:sp macro="" textlink="">
      <xdr:nvSpPr>
        <xdr:cNvPr id="329" name="n_1mainValue【公営住宅】&#10;一人当たり面積">
          <a:extLst>
            <a:ext uri="{FF2B5EF4-FFF2-40B4-BE49-F238E27FC236}">
              <a16:creationId xmlns:a16="http://schemas.microsoft.com/office/drawing/2014/main" id="{00000000-0008-0000-0100-000049010000}"/>
            </a:ext>
          </a:extLst>
        </xdr:cNvPr>
        <xdr:cNvSpPr txBox="1"/>
      </xdr:nvSpPr>
      <xdr:spPr>
        <a:xfrm>
          <a:off x="9391727" y="1432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103467</xdr:rowOff>
    </xdr:from>
    <xdr:ext cx="469744" cy="259045"/>
    <xdr:sp macro="" textlink="">
      <xdr:nvSpPr>
        <xdr:cNvPr id="330" name="n_2mainValue【公営住宅】&#10;一人当たり面積">
          <a:extLst>
            <a:ext uri="{FF2B5EF4-FFF2-40B4-BE49-F238E27FC236}">
              <a16:creationId xmlns:a16="http://schemas.microsoft.com/office/drawing/2014/main" id="{00000000-0008-0000-0100-00004A010000}"/>
            </a:ext>
          </a:extLst>
        </xdr:cNvPr>
        <xdr:cNvSpPr txBox="1"/>
      </xdr:nvSpPr>
      <xdr:spPr>
        <a:xfrm>
          <a:off x="8515427" y="1433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1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1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00000000-0008-0000-0100-00007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00000000-0008-0000-0100-000075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00000000-0008-0000-0100-000077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00000000-0008-0000-0100-000079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8" name="フローチャート: 判断 377">
          <a:extLst>
            <a:ext uri="{FF2B5EF4-FFF2-40B4-BE49-F238E27FC236}">
              <a16:creationId xmlns:a16="http://schemas.microsoft.com/office/drawing/2014/main" id="{00000000-0008-0000-0100-00007A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79284</xdr:rowOff>
    </xdr:from>
    <xdr:to>
      <xdr:col>85</xdr:col>
      <xdr:colOff>177800</xdr:colOff>
      <xdr:row>37</xdr:row>
      <xdr:rowOff>9434</xdr:rowOff>
    </xdr:to>
    <xdr:sp macro="" textlink="">
      <xdr:nvSpPr>
        <xdr:cNvPr id="387" name="楕円 386">
          <a:extLst>
            <a:ext uri="{FF2B5EF4-FFF2-40B4-BE49-F238E27FC236}">
              <a16:creationId xmlns:a16="http://schemas.microsoft.com/office/drawing/2014/main" id="{00000000-0008-0000-0100-000083010000}"/>
            </a:ext>
          </a:extLst>
        </xdr:cNvPr>
        <xdr:cNvSpPr/>
      </xdr:nvSpPr>
      <xdr:spPr>
        <a:xfrm>
          <a:off x="162687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102161</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00000000-0008-0000-0100-000084010000}"/>
            </a:ext>
          </a:extLst>
        </xdr:cNvPr>
        <xdr:cNvSpPr txBox="1"/>
      </xdr:nvSpPr>
      <xdr:spPr>
        <a:xfrm>
          <a:off x="16357600" y="610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111942</xdr:rowOff>
    </xdr:from>
    <xdr:to>
      <xdr:col>81</xdr:col>
      <xdr:colOff>101600</xdr:colOff>
      <xdr:row>37</xdr:row>
      <xdr:rowOff>42092</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15430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130084</xdr:rowOff>
    </xdr:from>
    <xdr:to>
      <xdr:col>85</xdr:col>
      <xdr:colOff>127000</xdr:colOff>
      <xdr:row>36</xdr:row>
      <xdr:rowOff>162742</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5481300" y="63022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162742</xdr:rowOff>
    </xdr:from>
    <xdr:to>
      <xdr:col>81</xdr:col>
      <xdr:colOff>50800</xdr:colOff>
      <xdr:row>37</xdr:row>
      <xdr:rowOff>23949</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flipV="1">
          <a:off x="14592300" y="63349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00000000-0008-0000-0100-000089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00000000-0008-0000-0100-00008A010000}"/>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00000000-0008-0000-0100-00008B010000}"/>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58619</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00000000-0008-0000-0100-00008C010000}"/>
            </a:ext>
          </a:extLst>
        </xdr:cNvPr>
        <xdr:cNvSpPr txBox="1"/>
      </xdr:nvSpPr>
      <xdr:spPr>
        <a:xfrm>
          <a:off x="15266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00000000-0008-0000-0100-00008D010000}"/>
            </a:ext>
          </a:extLst>
        </xdr:cNvPr>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a:extLst>
            <a:ext uri="{FF2B5EF4-FFF2-40B4-BE49-F238E27FC236}">
              <a16:creationId xmlns:a16="http://schemas.microsoft.com/office/drawing/2014/main" id="{00000000-0008-0000-0100-0000A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20" name="【認定こども園・幼稚園・保育所】&#10;一人当たり面積最小値テキスト">
          <a:extLst>
            <a:ext uri="{FF2B5EF4-FFF2-40B4-BE49-F238E27FC236}">
              <a16:creationId xmlns:a16="http://schemas.microsoft.com/office/drawing/2014/main" id="{00000000-0008-0000-0100-0000A4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22" name="【認定こども園・幼稚園・保育所】&#10;一人当たり面積最大値テキスト">
          <a:extLst>
            <a:ext uri="{FF2B5EF4-FFF2-40B4-BE49-F238E27FC236}">
              <a16:creationId xmlns:a16="http://schemas.microsoft.com/office/drawing/2014/main" id="{00000000-0008-0000-0100-0000A6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24" name="【認定こども園・幼稚園・保育所】&#10;一人当たり面積平均値テキスト">
          <a:extLst>
            <a:ext uri="{FF2B5EF4-FFF2-40B4-BE49-F238E27FC236}">
              <a16:creationId xmlns:a16="http://schemas.microsoft.com/office/drawing/2014/main" id="{00000000-0008-0000-0100-0000A8010000}"/>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435" name="【認定こども園・幼稚園・保育所】&#10;一人当たり面積該当値テキスト">
          <a:extLst>
            <a:ext uri="{FF2B5EF4-FFF2-40B4-BE49-F238E27FC236}">
              <a16:creationId xmlns:a16="http://schemas.microsoft.com/office/drawing/2014/main" id="{00000000-0008-0000-0100-0000B3010000}"/>
            </a:ext>
          </a:extLst>
        </xdr:cNvPr>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141986</xdr:rowOff>
    </xdr:from>
    <xdr:to>
      <xdr:col>112</xdr:col>
      <xdr:colOff>38100</xdr:colOff>
      <xdr:row>37</xdr:row>
      <xdr:rowOff>72136</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21272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21336</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21323300" y="633755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146558</xdr:rowOff>
    </xdr:from>
    <xdr:to>
      <xdr:col>107</xdr:col>
      <xdr:colOff>101600</xdr:colOff>
      <xdr:row>37</xdr:row>
      <xdr:rowOff>76708</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20383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21336</xdr:rowOff>
    </xdr:from>
    <xdr:to>
      <xdr:col>111</xdr:col>
      <xdr:colOff>177800</xdr:colOff>
      <xdr:row>37</xdr:row>
      <xdr:rowOff>25908</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20434300" y="63649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40" name="n_1aveValue【認定こども園・幼稚園・保育所】&#10;一人当たり面積">
          <a:extLst>
            <a:ext uri="{FF2B5EF4-FFF2-40B4-BE49-F238E27FC236}">
              <a16:creationId xmlns:a16="http://schemas.microsoft.com/office/drawing/2014/main" id="{00000000-0008-0000-0100-0000B8010000}"/>
            </a:ext>
          </a:extLst>
        </xdr:cNvPr>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1" name="n_2aveValue【認定こども園・幼稚園・保育所】&#10;一人当たり面積">
          <a:extLst>
            <a:ext uri="{FF2B5EF4-FFF2-40B4-BE49-F238E27FC236}">
              <a16:creationId xmlns:a16="http://schemas.microsoft.com/office/drawing/2014/main" id="{00000000-0008-0000-0100-0000B9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42" name="n_3aveValue【認定こども園・幼稚園・保育所】&#10;一人当たり面積">
          <a:extLst>
            <a:ext uri="{FF2B5EF4-FFF2-40B4-BE49-F238E27FC236}">
              <a16:creationId xmlns:a16="http://schemas.microsoft.com/office/drawing/2014/main" id="{00000000-0008-0000-0100-0000BA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88663</xdr:rowOff>
    </xdr:from>
    <xdr:ext cx="469744" cy="259045"/>
    <xdr:sp macro="" textlink="">
      <xdr:nvSpPr>
        <xdr:cNvPr id="443" name="n_1mainValue【認定こども園・幼稚園・保育所】&#10;一人当たり面積">
          <a:extLst>
            <a:ext uri="{FF2B5EF4-FFF2-40B4-BE49-F238E27FC236}">
              <a16:creationId xmlns:a16="http://schemas.microsoft.com/office/drawing/2014/main" id="{00000000-0008-0000-0100-0000BB010000}"/>
            </a:ext>
          </a:extLst>
        </xdr:cNvPr>
        <xdr:cNvSpPr txBox="1"/>
      </xdr:nvSpPr>
      <xdr:spPr>
        <a:xfrm>
          <a:off x="21075727"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93235</xdr:rowOff>
    </xdr:from>
    <xdr:ext cx="469744" cy="259045"/>
    <xdr:sp macro="" textlink="">
      <xdr:nvSpPr>
        <xdr:cNvPr id="444" name="n_2mainValue【認定こども園・幼稚園・保育所】&#10;一人当たり面積">
          <a:extLst>
            <a:ext uri="{FF2B5EF4-FFF2-40B4-BE49-F238E27FC236}">
              <a16:creationId xmlns:a16="http://schemas.microsoft.com/office/drawing/2014/main" id="{00000000-0008-0000-0100-0000BC010000}"/>
            </a:ext>
          </a:extLst>
        </xdr:cNvPr>
        <xdr:cNvSpPr txBox="1"/>
      </xdr:nvSpPr>
      <xdr:spPr>
        <a:xfrm>
          <a:off x="201994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0000000-0008-0000-01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00000000-0008-0000-0100-0000D6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00000000-0008-0000-0100-0000D8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00000000-0008-0000-0100-0000DA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00000000-0008-0000-0100-0000E5010000}"/>
            </a:ext>
          </a:extLst>
        </xdr:cNvPr>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486" name="楕円 485">
          <a:extLst>
            <a:ext uri="{FF2B5EF4-FFF2-40B4-BE49-F238E27FC236}">
              <a16:creationId xmlns:a16="http://schemas.microsoft.com/office/drawing/2014/main" id="{00000000-0008-0000-0100-0000E601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flipV="1">
          <a:off x="15481300" y="10492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xdr:rowOff>
    </xdr:from>
    <xdr:to>
      <xdr:col>76</xdr:col>
      <xdr:colOff>165100</xdr:colOff>
      <xdr:row>61</xdr:row>
      <xdr:rowOff>109855</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59055</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14592300" y="1051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90" name="n_1aveValue【学校施設】&#10;有形固定資産減価償却率">
          <a:extLst>
            <a:ext uri="{FF2B5EF4-FFF2-40B4-BE49-F238E27FC236}">
              <a16:creationId xmlns:a16="http://schemas.microsoft.com/office/drawing/2014/main" id="{00000000-0008-0000-0100-0000EA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91" name="n_2aveValue【学校施設】&#10;有形固定資産減価償却率">
          <a:extLst>
            <a:ext uri="{FF2B5EF4-FFF2-40B4-BE49-F238E27FC236}">
              <a16:creationId xmlns:a16="http://schemas.microsoft.com/office/drawing/2014/main" id="{00000000-0008-0000-0100-0000EB01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92" name="n_3aveValue【学校施設】&#10;有形固定資産減価償却率">
          <a:extLst>
            <a:ext uri="{FF2B5EF4-FFF2-40B4-BE49-F238E27FC236}">
              <a16:creationId xmlns:a16="http://schemas.microsoft.com/office/drawing/2014/main" id="{00000000-0008-0000-0100-0000EC01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493" name="n_1mainValue【学校施設】&#10;有形固定資産減価償却率">
          <a:extLst>
            <a:ext uri="{FF2B5EF4-FFF2-40B4-BE49-F238E27FC236}">
              <a16:creationId xmlns:a16="http://schemas.microsoft.com/office/drawing/2014/main" id="{00000000-0008-0000-0100-0000ED01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494" name="n_2mainValue【学校施設】&#10;有形固定資産減価償却率">
          <a:extLst>
            <a:ext uri="{FF2B5EF4-FFF2-40B4-BE49-F238E27FC236}">
              <a16:creationId xmlns:a16="http://schemas.microsoft.com/office/drawing/2014/main" id="{00000000-0008-0000-0100-0000EE010000}"/>
            </a:ext>
          </a:extLst>
        </xdr:cNvPr>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5" name="【学校施設】&#10;一人当たり面積グラフ枠">
          <a:extLst>
            <a:ext uri="{FF2B5EF4-FFF2-40B4-BE49-F238E27FC236}">
              <a16:creationId xmlns:a16="http://schemas.microsoft.com/office/drawing/2014/main" id="{00000000-0008-0000-0100-00000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17" name="【学校施設】&#10;一人当たり面積最小値テキスト">
          <a:extLst>
            <a:ext uri="{FF2B5EF4-FFF2-40B4-BE49-F238E27FC236}">
              <a16:creationId xmlns:a16="http://schemas.microsoft.com/office/drawing/2014/main" id="{00000000-0008-0000-0100-000005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9" name="【学校施設】&#10;一人当たり面積最大値テキスト">
          <a:extLst>
            <a:ext uri="{FF2B5EF4-FFF2-40B4-BE49-F238E27FC236}">
              <a16:creationId xmlns:a16="http://schemas.microsoft.com/office/drawing/2014/main" id="{00000000-0008-0000-0100-000007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21" name="【学校施設】&#10;一人当たり面積平均値テキスト">
          <a:extLst>
            <a:ext uri="{FF2B5EF4-FFF2-40B4-BE49-F238E27FC236}">
              <a16:creationId xmlns:a16="http://schemas.microsoft.com/office/drawing/2014/main" id="{00000000-0008-0000-0100-00000902000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10464</xdr:rowOff>
    </xdr:from>
    <xdr:to>
      <xdr:col>116</xdr:col>
      <xdr:colOff>114300</xdr:colOff>
      <xdr:row>63</xdr:row>
      <xdr:rowOff>112064</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221107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141291</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100-000014020000}"/>
            </a:ext>
          </a:extLst>
        </xdr:cNvPr>
        <xdr:cNvSpPr txBox="1"/>
      </xdr:nvSpPr>
      <xdr:spPr>
        <a:xfrm>
          <a:off x="22199600" y="105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18009</xdr:rowOff>
    </xdr:from>
    <xdr:to>
      <xdr:col>112</xdr:col>
      <xdr:colOff>38100</xdr:colOff>
      <xdr:row>63</xdr:row>
      <xdr:rowOff>119609</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21272500" y="108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61264</xdr:rowOff>
    </xdr:from>
    <xdr:to>
      <xdr:col>116</xdr:col>
      <xdr:colOff>63500</xdr:colOff>
      <xdr:row>63</xdr:row>
      <xdr:rowOff>68809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21323300" y="10862614"/>
          <a:ext cx="8382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25964</xdr:rowOff>
    </xdr:from>
    <xdr:to>
      <xdr:col>107</xdr:col>
      <xdr:colOff>101600</xdr:colOff>
      <xdr:row>63</xdr:row>
      <xdr:rowOff>127564</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20383500" y="1082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68809</xdr:rowOff>
    </xdr:from>
    <xdr:to>
      <xdr:col>111</xdr:col>
      <xdr:colOff>177800</xdr:colOff>
      <xdr:row>63</xdr:row>
      <xdr:rowOff>76764</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flipV="1">
          <a:off x="20434300" y="10870159"/>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537" name="n_1aveValue【学校施設】&#10;一人当たり面積">
          <a:extLst>
            <a:ext uri="{FF2B5EF4-FFF2-40B4-BE49-F238E27FC236}">
              <a16:creationId xmlns:a16="http://schemas.microsoft.com/office/drawing/2014/main" id="{00000000-0008-0000-0100-000019020000}"/>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38" name="n_2aveValue【学校施設】&#10;一人当たり面積">
          <a:extLst>
            <a:ext uri="{FF2B5EF4-FFF2-40B4-BE49-F238E27FC236}">
              <a16:creationId xmlns:a16="http://schemas.microsoft.com/office/drawing/2014/main" id="{00000000-0008-0000-0100-00001A020000}"/>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39" name="n_3aveValue【学校施設】&#10;一人当たり面積">
          <a:extLst>
            <a:ext uri="{FF2B5EF4-FFF2-40B4-BE49-F238E27FC236}">
              <a16:creationId xmlns:a16="http://schemas.microsoft.com/office/drawing/2014/main" id="{00000000-0008-0000-0100-00001B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110736</xdr:rowOff>
    </xdr:from>
    <xdr:ext cx="469744" cy="259045"/>
    <xdr:sp macro="" textlink="">
      <xdr:nvSpPr>
        <xdr:cNvPr id="540" name="n_1mainValue【学校施設】&#10;一人当たり面積">
          <a:extLst>
            <a:ext uri="{FF2B5EF4-FFF2-40B4-BE49-F238E27FC236}">
              <a16:creationId xmlns:a16="http://schemas.microsoft.com/office/drawing/2014/main" id="{00000000-0008-0000-0100-00001C020000}"/>
            </a:ext>
          </a:extLst>
        </xdr:cNvPr>
        <xdr:cNvSpPr txBox="1"/>
      </xdr:nvSpPr>
      <xdr:spPr>
        <a:xfrm>
          <a:off x="21075727" y="1091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118691</xdr:rowOff>
    </xdr:from>
    <xdr:ext cx="469744" cy="259045"/>
    <xdr:sp macro="" textlink="">
      <xdr:nvSpPr>
        <xdr:cNvPr id="541" name="n_2mainValue【学校施設】&#10;一人当たり面積">
          <a:extLst>
            <a:ext uri="{FF2B5EF4-FFF2-40B4-BE49-F238E27FC236}">
              <a16:creationId xmlns:a16="http://schemas.microsoft.com/office/drawing/2014/main" id="{00000000-0008-0000-0100-00001D020000}"/>
            </a:ext>
          </a:extLst>
        </xdr:cNvPr>
        <xdr:cNvSpPr txBox="1"/>
      </xdr:nvSpPr>
      <xdr:spPr>
        <a:xfrm>
          <a:off x="20199427" y="1092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6" name="【児童館】&#10;有形固定資産減価償却率グラフ枠">
          <a:extLst>
            <a:ext uri="{FF2B5EF4-FFF2-40B4-BE49-F238E27FC236}">
              <a16:creationId xmlns:a16="http://schemas.microsoft.com/office/drawing/2014/main" id="{00000000-0008-0000-0100-00003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68" name="【児童館】&#10;有形固定資産減価償却率最小値テキスト">
          <a:extLst>
            <a:ext uri="{FF2B5EF4-FFF2-40B4-BE49-F238E27FC236}">
              <a16:creationId xmlns:a16="http://schemas.microsoft.com/office/drawing/2014/main" id="{00000000-0008-0000-0100-000038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0" name="【児童館】&#10;有形固定資産減価償却率最大値テキスト">
          <a:extLst>
            <a:ext uri="{FF2B5EF4-FFF2-40B4-BE49-F238E27FC236}">
              <a16:creationId xmlns:a16="http://schemas.microsoft.com/office/drawing/2014/main" id="{00000000-0008-0000-0100-00003A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572" name="【児童館】&#10;有形固定資産減価償却率平均値テキスト">
          <a:extLst>
            <a:ext uri="{FF2B5EF4-FFF2-40B4-BE49-F238E27FC236}">
              <a16:creationId xmlns:a16="http://schemas.microsoft.com/office/drawing/2014/main" id="{00000000-0008-0000-0100-00003C020000}"/>
            </a:ext>
          </a:extLst>
        </xdr:cNvPr>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137523</xdr:rowOff>
    </xdr:from>
    <xdr:to>
      <xdr:col>85</xdr:col>
      <xdr:colOff>177800</xdr:colOff>
      <xdr:row>84</xdr:row>
      <xdr:rowOff>67673</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162687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115950</xdr:rowOff>
    </xdr:from>
    <xdr:ext cx="405111" cy="259045"/>
    <xdr:sp macro="" textlink="">
      <xdr:nvSpPr>
        <xdr:cNvPr id="583" name="【児童館】&#10;有形固定資産減価償却率該当値テキスト">
          <a:extLst>
            <a:ext uri="{FF2B5EF4-FFF2-40B4-BE49-F238E27FC236}">
              <a16:creationId xmlns:a16="http://schemas.microsoft.com/office/drawing/2014/main" id="{00000000-0008-0000-0100-000047020000}"/>
            </a:ext>
          </a:extLst>
        </xdr:cNvPr>
        <xdr:cNvSpPr txBox="1"/>
      </xdr:nvSpPr>
      <xdr:spPr>
        <a:xfrm>
          <a:off x="16357600"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44450</xdr:rowOff>
    </xdr:from>
    <xdr:to>
      <xdr:col>81</xdr:col>
      <xdr:colOff>101600</xdr:colOff>
      <xdr:row>82</xdr:row>
      <xdr:rowOff>146050</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5430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84</xdr:row>
      <xdr:rowOff>16873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5481300" y="14154150"/>
          <a:ext cx="8382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95250</xdr:rowOff>
    </xdr:from>
    <xdr:to>
      <xdr:col>81</xdr:col>
      <xdr:colOff>50800</xdr:colOff>
      <xdr:row>82</xdr:row>
      <xdr:rowOff>142602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flipV="1">
          <a:off x="14592300" y="14154150"/>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169108</xdr:rowOff>
    </xdr:from>
    <xdr:ext cx="405111" cy="259045"/>
    <xdr:sp macro="" textlink="">
      <xdr:nvSpPr>
        <xdr:cNvPr id="588" name="n_1aveValue【児童館】&#10;有形固定資産減価償却率">
          <a:extLst>
            <a:ext uri="{FF2B5EF4-FFF2-40B4-BE49-F238E27FC236}">
              <a16:creationId xmlns:a16="http://schemas.microsoft.com/office/drawing/2014/main" id="{00000000-0008-0000-0100-00004C020000}"/>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89" name="n_2aveValue【児童館】&#10;有形固定資産減価償却率">
          <a:extLst>
            <a:ext uri="{FF2B5EF4-FFF2-40B4-BE49-F238E27FC236}">
              <a16:creationId xmlns:a16="http://schemas.microsoft.com/office/drawing/2014/main" id="{00000000-0008-0000-0100-00004D020000}"/>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0" name="n_3aveValue【児童館】&#10;有形固定資産減価償却率">
          <a:extLst>
            <a:ext uri="{FF2B5EF4-FFF2-40B4-BE49-F238E27FC236}">
              <a16:creationId xmlns:a16="http://schemas.microsoft.com/office/drawing/2014/main" id="{00000000-0008-0000-0100-00004E02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137177</xdr:rowOff>
    </xdr:from>
    <xdr:ext cx="405111" cy="259045"/>
    <xdr:sp macro="" textlink="">
      <xdr:nvSpPr>
        <xdr:cNvPr id="591" name="n_1mainValue【児童館】&#10;有形固定資産減価償却率">
          <a:extLst>
            <a:ext uri="{FF2B5EF4-FFF2-40B4-BE49-F238E27FC236}">
              <a16:creationId xmlns:a16="http://schemas.microsoft.com/office/drawing/2014/main" id="{00000000-0008-0000-0100-00004F020000}"/>
            </a:ext>
          </a:extLst>
        </xdr:cNvPr>
        <xdr:cNvSpPr txBox="1"/>
      </xdr:nvSpPr>
      <xdr:spPr>
        <a:xfrm>
          <a:off x="15266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592" name="n_2mainValue【児童館】&#10;有形固定資産減価償却率">
          <a:extLst>
            <a:ext uri="{FF2B5EF4-FFF2-40B4-BE49-F238E27FC236}">
              <a16:creationId xmlns:a16="http://schemas.microsoft.com/office/drawing/2014/main" id="{00000000-0008-0000-0100-000050020000}"/>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00000000-0008-0000-0100-00006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19" name="【児童館】&#10;一人当たり面積最小値テキスト">
          <a:extLst>
            <a:ext uri="{FF2B5EF4-FFF2-40B4-BE49-F238E27FC236}">
              <a16:creationId xmlns:a16="http://schemas.microsoft.com/office/drawing/2014/main" id="{00000000-0008-0000-0100-00006B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1" name="【児童館】&#10;一人当たり面積最大値テキスト">
          <a:extLst>
            <a:ext uri="{FF2B5EF4-FFF2-40B4-BE49-F238E27FC236}">
              <a16:creationId xmlns:a16="http://schemas.microsoft.com/office/drawing/2014/main" id="{00000000-0008-0000-0100-00006D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3" name="【児童館】&#10;一人当たり面積平均値テキスト">
          <a:extLst>
            <a:ext uri="{FF2B5EF4-FFF2-40B4-BE49-F238E27FC236}">
              <a16:creationId xmlns:a16="http://schemas.microsoft.com/office/drawing/2014/main" id="{00000000-0008-0000-0100-00006F020000}"/>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142421</xdr:rowOff>
    </xdr:from>
    <xdr:to>
      <xdr:col>116</xdr:col>
      <xdr:colOff>114300</xdr:colOff>
      <xdr:row>80</xdr:row>
      <xdr:rowOff>72571</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22110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165298</xdr:rowOff>
    </xdr:from>
    <xdr:ext cx="469744" cy="259045"/>
    <xdr:sp macro="" textlink="">
      <xdr:nvSpPr>
        <xdr:cNvPr id="634" name="【児童館】&#10;一人当たり面積該当値テキスト">
          <a:extLst>
            <a:ext uri="{FF2B5EF4-FFF2-40B4-BE49-F238E27FC236}">
              <a16:creationId xmlns:a16="http://schemas.microsoft.com/office/drawing/2014/main" id="{00000000-0008-0000-0100-00007A020000}"/>
            </a:ext>
          </a:extLst>
        </xdr:cNvPr>
        <xdr:cNvSpPr txBox="1"/>
      </xdr:nvSpPr>
      <xdr:spPr>
        <a:xfrm>
          <a:off x="22199600" y="1353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134257</xdr:rowOff>
    </xdr:from>
    <xdr:to>
      <xdr:col>112</xdr:col>
      <xdr:colOff>38100</xdr:colOff>
      <xdr:row>81</xdr:row>
      <xdr:rowOff>64407</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2127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21771</xdr:rowOff>
    </xdr:from>
    <xdr:to>
      <xdr:col>116</xdr:col>
      <xdr:colOff>63500</xdr:colOff>
      <xdr:row>81</xdr:row>
      <xdr:rowOff>13607</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flipV="1">
          <a:off x="21323300" y="13737771"/>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134257</xdr:rowOff>
    </xdr:from>
    <xdr:to>
      <xdr:col>107</xdr:col>
      <xdr:colOff>101600</xdr:colOff>
      <xdr:row>81</xdr:row>
      <xdr:rowOff>64407</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20383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13607</xdr:rowOff>
    </xdr:from>
    <xdr:to>
      <xdr:col>111</xdr:col>
      <xdr:colOff>177800</xdr:colOff>
      <xdr:row>81</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20434300" y="13901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39" name="n_1aveValue【児童館】&#10;一人当たり面積">
          <a:extLst>
            <a:ext uri="{FF2B5EF4-FFF2-40B4-BE49-F238E27FC236}">
              <a16:creationId xmlns:a16="http://schemas.microsoft.com/office/drawing/2014/main" id="{00000000-0008-0000-0100-00007F020000}"/>
            </a:ext>
          </a:extLst>
        </xdr:cNvPr>
        <xdr:cNvSpPr txBox="1"/>
      </xdr:nvSpPr>
      <xdr:spPr>
        <a:xfrm>
          <a:off x="210757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40" name="n_2aveValue【児童館】&#10;一人当たり面積">
          <a:extLst>
            <a:ext uri="{FF2B5EF4-FFF2-40B4-BE49-F238E27FC236}">
              <a16:creationId xmlns:a16="http://schemas.microsoft.com/office/drawing/2014/main" id="{00000000-0008-0000-0100-000080020000}"/>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1" name="n_3aveValue【児童館】&#10;一人当たり面積">
          <a:extLst>
            <a:ext uri="{FF2B5EF4-FFF2-40B4-BE49-F238E27FC236}">
              <a16:creationId xmlns:a16="http://schemas.microsoft.com/office/drawing/2014/main" id="{00000000-0008-0000-0100-000081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80934</xdr:rowOff>
    </xdr:from>
    <xdr:ext cx="469744" cy="259045"/>
    <xdr:sp macro="" textlink="">
      <xdr:nvSpPr>
        <xdr:cNvPr id="642" name="n_1mainValue【児童館】&#10;一人当たり面積">
          <a:extLst>
            <a:ext uri="{FF2B5EF4-FFF2-40B4-BE49-F238E27FC236}">
              <a16:creationId xmlns:a16="http://schemas.microsoft.com/office/drawing/2014/main" id="{00000000-0008-0000-0100-000082020000}"/>
            </a:ext>
          </a:extLst>
        </xdr:cNvPr>
        <xdr:cNvSpPr txBox="1"/>
      </xdr:nvSpPr>
      <xdr:spPr>
        <a:xfrm>
          <a:off x="21075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80934</xdr:rowOff>
    </xdr:from>
    <xdr:ext cx="469744" cy="259045"/>
    <xdr:sp macro="" textlink="">
      <xdr:nvSpPr>
        <xdr:cNvPr id="643" name="n_2mainValue【児童館】&#10;一人当たり面積">
          <a:extLst>
            <a:ext uri="{FF2B5EF4-FFF2-40B4-BE49-F238E27FC236}">
              <a16:creationId xmlns:a16="http://schemas.microsoft.com/office/drawing/2014/main" id="{00000000-0008-0000-0100-000083020000}"/>
            </a:ext>
          </a:extLst>
        </xdr:cNvPr>
        <xdr:cNvSpPr txBox="1"/>
      </xdr:nvSpPr>
      <xdr:spPr>
        <a:xfrm>
          <a:off x="201994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131536</xdr:rowOff>
    </xdr:from>
    <xdr:to>
      <xdr:col>85</xdr:col>
      <xdr:colOff>177800</xdr:colOff>
      <xdr:row>102</xdr:row>
      <xdr:rowOff>61686</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6268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154413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6357600"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4173</xdr:rowOff>
    </xdr:from>
    <xdr:to>
      <xdr:col>81</xdr:col>
      <xdr:colOff>101600</xdr:colOff>
      <xdr:row>102</xdr:row>
      <xdr:rowOff>105773</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5430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10886</xdr:rowOff>
    </xdr:from>
    <xdr:to>
      <xdr:col>85</xdr:col>
      <xdr:colOff>127000</xdr:colOff>
      <xdr:row>102</xdr:row>
      <xdr:rowOff>54973</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15481300" y="1749878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54973</xdr:rowOff>
    </xdr:from>
    <xdr:to>
      <xdr:col>81</xdr:col>
      <xdr:colOff>50800</xdr:colOff>
      <xdr:row>102</xdr:row>
      <xdr:rowOff>94162</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4592300" y="175428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122300</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100-0000B5020000}"/>
            </a:ext>
          </a:extLst>
        </xdr:cNvPr>
        <xdr:cNvSpPr txBox="1"/>
      </xdr:nvSpPr>
      <xdr:spPr>
        <a:xfrm>
          <a:off x="152660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100-0000B6020000}"/>
            </a:ext>
          </a:extLst>
        </xdr:cNvPr>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736" name="【公民館】&#10;一人当たり面積該当値テキスト">
          <a:extLst>
            <a:ext uri="{FF2B5EF4-FFF2-40B4-BE49-F238E27FC236}">
              <a16:creationId xmlns:a16="http://schemas.microsoft.com/office/drawing/2014/main" id="{00000000-0008-0000-0100-0000E0020000}"/>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9071</xdr:rowOff>
    </xdr:from>
    <xdr:to>
      <xdr:col>112</xdr:col>
      <xdr:colOff>38100</xdr:colOff>
      <xdr:row>107</xdr:row>
      <xdr:rowOff>110671</xdr:rowOff>
    </xdr:to>
    <xdr:sp macro="" textlink="">
      <xdr:nvSpPr>
        <xdr:cNvPr id="737" name="楕円 736">
          <a:extLst>
            <a:ext uri="{FF2B5EF4-FFF2-40B4-BE49-F238E27FC236}">
              <a16:creationId xmlns:a16="http://schemas.microsoft.com/office/drawing/2014/main" id="{00000000-0008-0000-0100-0000E1020000}"/>
            </a:ext>
          </a:extLst>
        </xdr:cNvPr>
        <xdr:cNvSpPr/>
      </xdr:nvSpPr>
      <xdr:spPr>
        <a:xfrm>
          <a:off x="2127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59871</xdr:rowOff>
    </xdr:from>
    <xdr:to>
      <xdr:col>116</xdr:col>
      <xdr:colOff>63500</xdr:colOff>
      <xdr:row>107</xdr:row>
      <xdr:rowOff>90895</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21323300" y="1840502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48261</xdr:rowOff>
    </xdr:from>
    <xdr:to>
      <xdr:col>107</xdr:col>
      <xdr:colOff>101600</xdr:colOff>
      <xdr:row>107</xdr:row>
      <xdr:rowOff>149861</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038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59871</xdr:rowOff>
    </xdr:from>
    <xdr:to>
      <xdr:col>111</xdr:col>
      <xdr:colOff>177800</xdr:colOff>
      <xdr:row>107</xdr:row>
      <xdr:rowOff>99061</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flipV="1">
          <a:off x="20434300" y="184050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41" name="n_1aveValue【公民館】&#10;一人当たり面積">
          <a:extLst>
            <a:ext uri="{FF2B5EF4-FFF2-40B4-BE49-F238E27FC236}">
              <a16:creationId xmlns:a16="http://schemas.microsoft.com/office/drawing/2014/main" id="{00000000-0008-0000-0100-0000E5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2" name="n_2aveValue【公民館】&#10;一人当たり面積">
          <a:extLst>
            <a:ext uri="{FF2B5EF4-FFF2-40B4-BE49-F238E27FC236}">
              <a16:creationId xmlns:a16="http://schemas.microsoft.com/office/drawing/2014/main" id="{00000000-0008-0000-0100-0000E6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43" name="n_3aveValue【公民館】&#10;一人当たり面積">
          <a:extLst>
            <a:ext uri="{FF2B5EF4-FFF2-40B4-BE49-F238E27FC236}">
              <a16:creationId xmlns:a16="http://schemas.microsoft.com/office/drawing/2014/main" id="{00000000-0008-0000-0100-0000E7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101798</xdr:rowOff>
    </xdr:from>
    <xdr:ext cx="469744" cy="259045"/>
    <xdr:sp macro="" textlink="">
      <xdr:nvSpPr>
        <xdr:cNvPr id="744" name="n_1mainValue【公民館】&#10;一人当たり面積">
          <a:extLst>
            <a:ext uri="{FF2B5EF4-FFF2-40B4-BE49-F238E27FC236}">
              <a16:creationId xmlns:a16="http://schemas.microsoft.com/office/drawing/2014/main" id="{00000000-0008-0000-0100-0000E8020000}"/>
            </a:ext>
          </a:extLst>
        </xdr:cNvPr>
        <xdr:cNvSpPr txBox="1"/>
      </xdr:nvSpPr>
      <xdr:spPr>
        <a:xfrm>
          <a:off x="210757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140988</xdr:rowOff>
    </xdr:from>
    <xdr:ext cx="469744" cy="259045"/>
    <xdr:sp macro="" textlink="">
      <xdr:nvSpPr>
        <xdr:cNvPr id="745" name="n_2mainValue【公民館】&#10;一人当たり面積">
          <a:extLst>
            <a:ext uri="{FF2B5EF4-FFF2-40B4-BE49-F238E27FC236}">
              <a16:creationId xmlns:a16="http://schemas.microsoft.com/office/drawing/2014/main" id="{00000000-0008-0000-0100-0000E9020000}"/>
            </a:ext>
          </a:extLst>
        </xdr:cNvPr>
        <xdr:cNvSpPr txBox="1"/>
      </xdr:nvSpPr>
      <xdr:spPr>
        <a:xfrm>
          <a:off x="20199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ほとんどの類型において減価償却率が微増となっている。学校施設、公営住宅等については大規模改修や建替え等を行うなど、老朽化対策に取り組んでいるため減価償却率は類似団体平均を下回っている。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保育所、児童館、公営住宅等の一人当たり面積が類似団体平均を大幅に上回っているのは、本市が８町村の合併により誕生した市であり、各町村ごとにそれぞれ同様の施設を保有していたためである。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保育所については、今後、個別計画に基づき統廃合や建て替えを予定してる。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児童館については、一部施設で老朽化に伴う建替工事を行ったことにより、償却率が減少している。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道路については、本市が</a:t>
          </a:r>
          <a:r>
            <a:rPr kumimoji="1" lang="en-US" altLang="ja-JP" sz="1300">
              <a:latin typeface="ＭＳ Ｐゴシック" panose="020B0600070205080204" pitchFamily="50" charset="-128"/>
              <a:ea typeface="ＭＳ Ｐゴシック" panose="020B0600070205080204" pitchFamily="50" charset="-128"/>
            </a:rPr>
            <a:t>602㎢</a:t>
          </a:r>
          <a:r>
            <a:rPr kumimoji="1" lang="ja-JP" altLang="en-US" sz="1300">
              <a:latin typeface="ＭＳ Ｐゴシック" panose="020B0600070205080204" pitchFamily="50" charset="-128"/>
              <a:ea typeface="ＭＳ Ｐゴシック" panose="020B0600070205080204" pitchFamily="50" charset="-128"/>
            </a:rPr>
            <a:t>と広大な市域であるため、それに伴い道路延長も長くなることから一人当たり延長が類似団体平均を大きく上回っている。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橋りょう・トンネルについては、長寿命化計画に基づき修繕が順次行われていることにより、償却率が減少に転じ始めている。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17797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670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67310</xdr:rowOff>
    </xdr:from>
    <xdr:to>
      <xdr:col>20</xdr:col>
      <xdr:colOff>38100</xdr:colOff>
      <xdr:row>39</xdr:row>
      <xdr:rowOff>168910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90170</xdr:rowOff>
    </xdr:from>
    <xdr:to>
      <xdr:col>24</xdr:col>
      <xdr:colOff>63500</xdr:colOff>
      <xdr:row>39</xdr:row>
      <xdr:rowOff>118110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67767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118110</xdr:rowOff>
    </xdr:from>
    <xdr:to>
      <xdr:col>19</xdr:col>
      <xdr:colOff>177800</xdr:colOff>
      <xdr:row>39</xdr:row>
      <xdr:rowOff>144780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6804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200-00004C000000}"/>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200-00004D000000}"/>
            </a:ext>
          </a:extLst>
        </xdr:cNvPr>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200-00004E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160037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200-00004F000000}"/>
            </a:ext>
          </a:extLst>
        </xdr:cNvPr>
        <xdr:cNvSpPr txBox="1"/>
      </xdr:nvSpPr>
      <xdr:spPr>
        <a:xfrm>
          <a:off x="3582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200-000050000000}"/>
            </a:ext>
          </a:extLst>
        </xdr:cNvPr>
        <xdr:cNvSpPr txBox="1"/>
      </xdr:nvSpPr>
      <xdr:spPr>
        <a:xfrm>
          <a:off x="2705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2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2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200-000069000000}"/>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2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128270</xdr:rowOff>
    </xdr:from>
    <xdr:to>
      <xdr:col>55</xdr:col>
      <xdr:colOff>50800</xdr:colOff>
      <xdr:row>36</xdr:row>
      <xdr:rowOff>58420</xdr:rowOff>
    </xdr:to>
    <xdr:sp macro="" textlink="">
      <xdr:nvSpPr>
        <xdr:cNvPr id="115" name="楕円 114">
          <a:extLst>
            <a:ext uri="{FF2B5EF4-FFF2-40B4-BE49-F238E27FC236}">
              <a16:creationId xmlns:a16="http://schemas.microsoft.com/office/drawing/2014/main" id="{00000000-0008-0000-0200-000073000000}"/>
            </a:ext>
          </a:extLst>
        </xdr:cNvPr>
        <xdr:cNvSpPr/>
      </xdr:nvSpPr>
      <xdr:spPr>
        <a:xfrm>
          <a:off x="10426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151147</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200-000074000000}"/>
            </a:ext>
          </a:extLst>
        </xdr:cNvPr>
        <xdr:cNvSpPr txBox="1"/>
      </xdr:nvSpPr>
      <xdr:spPr>
        <a:xfrm>
          <a:off x="10515600"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133985</xdr:rowOff>
    </xdr:from>
    <xdr:to>
      <xdr:col>50</xdr:col>
      <xdr:colOff>165100</xdr:colOff>
      <xdr:row>36</xdr:row>
      <xdr:rowOff>64135</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958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xdr:rowOff>
    </xdr:from>
    <xdr:to>
      <xdr:col>55</xdr:col>
      <xdr:colOff>0</xdr:colOff>
      <xdr:row>36</xdr:row>
      <xdr:rowOff>13335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flipV="1">
          <a:off x="9639300" y="61798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8699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13335</xdr:rowOff>
    </xdr:from>
    <xdr:to>
      <xdr:col>50</xdr:col>
      <xdr:colOff>114300</xdr:colOff>
      <xdr:row>36</xdr:row>
      <xdr:rowOff>19050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flipV="1">
          <a:off x="8750300" y="6185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2" name="n_2aveValue【図書館】&#10;一人当たり面積">
          <a:extLst>
            <a:ext uri="{FF2B5EF4-FFF2-40B4-BE49-F238E27FC236}">
              <a16:creationId xmlns:a16="http://schemas.microsoft.com/office/drawing/2014/main" id="{00000000-0008-0000-0200-00007A000000}"/>
            </a:ext>
          </a:extLst>
        </xdr:cNvPr>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00000000-0008-0000-0200-00007B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80662</xdr:rowOff>
    </xdr:from>
    <xdr:ext cx="469744" cy="259045"/>
    <xdr:sp macro="" textlink="">
      <xdr:nvSpPr>
        <xdr:cNvPr id="124" name="n_1mainValue【図書館】&#10;一人当たり面積">
          <a:extLst>
            <a:ext uri="{FF2B5EF4-FFF2-40B4-BE49-F238E27FC236}">
              <a16:creationId xmlns:a16="http://schemas.microsoft.com/office/drawing/2014/main" id="{00000000-0008-0000-0200-00007C000000}"/>
            </a:ext>
          </a:extLst>
        </xdr:cNvPr>
        <xdr:cNvSpPr txBox="1"/>
      </xdr:nvSpPr>
      <xdr:spPr>
        <a:xfrm>
          <a:off x="9391727" y="590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5" name="n_2mainValue【図書館】&#10;一人当たり面積">
          <a:extLst>
            <a:ext uri="{FF2B5EF4-FFF2-40B4-BE49-F238E27FC236}">
              <a16:creationId xmlns:a16="http://schemas.microsoft.com/office/drawing/2014/main" id="{00000000-0008-0000-0200-00007D000000}"/>
            </a:ext>
          </a:extLst>
        </xdr:cNvPr>
        <xdr:cNvSpPr txBox="1"/>
      </xdr:nvSpPr>
      <xdr:spPr>
        <a:xfrm>
          <a:off x="8515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2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2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2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200-00009B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2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2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00000000-0008-0000-0200-00009F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xdr:rowOff>
    </xdr:from>
    <xdr:to>
      <xdr:col>24</xdr:col>
      <xdr:colOff>114300</xdr:colOff>
      <xdr:row>59</xdr:row>
      <xdr:rowOff>115570</xdr:rowOff>
    </xdr:to>
    <xdr:sp macro="" textlink="">
      <xdr:nvSpPr>
        <xdr:cNvPr id="165" name="楕円 164">
          <a:extLst>
            <a:ext uri="{FF2B5EF4-FFF2-40B4-BE49-F238E27FC236}">
              <a16:creationId xmlns:a16="http://schemas.microsoft.com/office/drawing/2014/main" id="{00000000-0008-0000-0200-0000A5000000}"/>
            </a:ext>
          </a:extLst>
        </xdr:cNvPr>
        <xdr:cNvSpPr/>
      </xdr:nvSpPr>
      <xdr:spPr>
        <a:xfrm>
          <a:off x="4584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36847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200-0000A6000000}"/>
            </a:ext>
          </a:extLst>
        </xdr:cNvPr>
        <xdr:cNvSpPr txBox="1"/>
      </xdr:nvSpPr>
      <xdr:spPr>
        <a:xfrm>
          <a:off x="4673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7" name="楕円 166">
          <a:extLst>
            <a:ext uri="{FF2B5EF4-FFF2-40B4-BE49-F238E27FC236}">
              <a16:creationId xmlns:a16="http://schemas.microsoft.com/office/drawing/2014/main" id="{00000000-0008-0000-0200-0000A7000000}"/>
            </a:ext>
          </a:extLst>
        </xdr:cNvPr>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102870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flipV="1">
          <a:off x="3797300" y="1018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69" name="楕円 168">
          <a:extLst>
            <a:ext uri="{FF2B5EF4-FFF2-40B4-BE49-F238E27FC236}">
              <a16:creationId xmlns:a16="http://schemas.microsoft.com/office/drawing/2014/main" id="{00000000-0008-0000-0200-0000A9000000}"/>
            </a:ext>
          </a:extLst>
        </xdr:cNvPr>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102870</xdr:rowOff>
    </xdr:from>
    <xdr:to>
      <xdr:col>19</xdr:col>
      <xdr:colOff>177800</xdr:colOff>
      <xdr:row>59</xdr:row>
      <xdr:rowOff>167640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2908300" y="102184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2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2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200-0000AD000000}"/>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200-0000AE000000}"/>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200-0000AF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2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2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2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200-0000CA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2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2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2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00000000-0008-0000-0200-0000CE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19609</xdr:rowOff>
    </xdr:from>
    <xdr:to>
      <xdr:col>55</xdr:col>
      <xdr:colOff>50800</xdr:colOff>
      <xdr:row>62</xdr:row>
      <xdr:rowOff>121209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426700" y="10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42486</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200-0000D5000000}"/>
            </a:ext>
          </a:extLst>
        </xdr:cNvPr>
        <xdr:cNvSpPr txBox="1"/>
      </xdr:nvSpPr>
      <xdr:spPr>
        <a:xfrm>
          <a:off x="10515600" y="105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14" name="楕円 213">
          <a:extLst>
            <a:ext uri="{FF2B5EF4-FFF2-40B4-BE49-F238E27FC236}">
              <a16:creationId xmlns:a16="http://schemas.microsoft.com/office/drawing/2014/main" id="{00000000-0008-0000-0200-0000D6000000}"/>
            </a:ext>
          </a:extLst>
        </xdr:cNvPr>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70409</xdr:rowOff>
    </xdr:from>
    <xdr:to>
      <xdr:col>55</xdr:col>
      <xdr:colOff>0</xdr:colOff>
      <xdr:row>62</xdr:row>
      <xdr:rowOff>73152</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flipV="1">
          <a:off x="9639300" y="1070030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160884</xdr:rowOff>
    </xdr:from>
    <xdr:to>
      <xdr:col>46</xdr:col>
      <xdr:colOff>38100</xdr:colOff>
      <xdr:row>62</xdr:row>
      <xdr:rowOff>91034</xdr:rowOff>
    </xdr:to>
    <xdr:sp macro="" textlink="">
      <xdr:nvSpPr>
        <xdr:cNvPr id="216" name="楕円 215">
          <a:extLst>
            <a:ext uri="{FF2B5EF4-FFF2-40B4-BE49-F238E27FC236}">
              <a16:creationId xmlns:a16="http://schemas.microsoft.com/office/drawing/2014/main" id="{00000000-0008-0000-0200-0000D8000000}"/>
            </a:ext>
          </a:extLst>
        </xdr:cNvPr>
        <xdr:cNvSpPr/>
      </xdr:nvSpPr>
      <xdr:spPr>
        <a:xfrm>
          <a:off x="86995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40234</xdr:rowOff>
    </xdr:from>
    <xdr:to>
      <xdr:col>50</xdr:col>
      <xdr:colOff>114300</xdr:colOff>
      <xdr:row>62</xdr:row>
      <xdr:rowOff>73152</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8750300" y="10670134"/>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200-0000DA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200-0000DB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200-0000DC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140479</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200-0000DD000000}"/>
            </a:ext>
          </a:extLst>
        </xdr:cNvPr>
        <xdr:cNvSpPr txBox="1"/>
      </xdr:nvSpPr>
      <xdr:spPr>
        <a:xfrm>
          <a:off x="9391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107561</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200-0000DE000000}"/>
            </a:ext>
          </a:extLst>
        </xdr:cNvPr>
        <xdr:cNvSpPr txBox="1"/>
      </xdr:nvSpPr>
      <xdr:spPr>
        <a:xfrm>
          <a:off x="8515427" y="1039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2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2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2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200-0000FC00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00000000-0008-0000-0200-000000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200-000007010000}"/>
            </a:ext>
          </a:extLst>
        </xdr:cNvPr>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140970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3797300" y="144989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133986</xdr:rowOff>
    </xdr:from>
    <xdr:to>
      <xdr:col>15</xdr:col>
      <xdr:colOff>101600</xdr:colOff>
      <xdr:row>85</xdr:row>
      <xdr:rowOff>64136</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2857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140970</xdr:rowOff>
    </xdr:from>
    <xdr:to>
      <xdr:col>19</xdr:col>
      <xdr:colOff>177800</xdr:colOff>
      <xdr:row>85</xdr:row>
      <xdr:rowOff>13336</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2908300" y="145427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200-00000C010000}"/>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200-00000D010000}"/>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200-00000E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200-00000F010000}"/>
            </a:ext>
          </a:extLst>
        </xdr:cNvPr>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55263</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200-000010010000}"/>
            </a:ext>
          </a:extLst>
        </xdr:cNvPr>
        <xdr:cNvSpPr txBox="1"/>
      </xdr:nvSpPr>
      <xdr:spPr>
        <a:xfrm>
          <a:off x="2705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2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2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200-00002D01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166370</xdr:rowOff>
    </xdr:from>
    <xdr:to>
      <xdr:col>55</xdr:col>
      <xdr:colOff>50800</xdr:colOff>
      <xdr:row>85</xdr:row>
      <xdr:rowOff>96520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426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17797</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200-000038010000}"/>
            </a:ext>
          </a:extLst>
        </xdr:cNvPr>
        <xdr:cNvSpPr txBox="1"/>
      </xdr:nvSpPr>
      <xdr:spPr>
        <a:xfrm>
          <a:off x="10515600"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168911</xdr:rowOff>
    </xdr:from>
    <xdr:to>
      <xdr:col>50</xdr:col>
      <xdr:colOff>165100</xdr:colOff>
      <xdr:row>85</xdr:row>
      <xdr:rowOff>99061</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588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45720</xdr:rowOff>
    </xdr:from>
    <xdr:to>
      <xdr:col>55</xdr:col>
      <xdr:colOff>0</xdr:colOff>
      <xdr:row>85</xdr:row>
      <xdr:rowOff>48261</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9639300" y="146189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48261</xdr:rowOff>
    </xdr:from>
    <xdr:to>
      <xdr:col>50</xdr:col>
      <xdr:colOff>114300</xdr:colOff>
      <xdr:row>85</xdr:row>
      <xdr:rowOff>49530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flipV="1">
          <a:off x="8750300" y="146215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17" name="n_1aveValue【福祉施設】&#10;一人当たり面積">
          <a:extLst>
            <a:ext uri="{FF2B5EF4-FFF2-40B4-BE49-F238E27FC236}">
              <a16:creationId xmlns:a16="http://schemas.microsoft.com/office/drawing/2014/main" id="{00000000-0008-0000-0200-00003D010000}"/>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18" name="n_2aveValue【福祉施設】&#10;一人当たり面積">
          <a:extLst>
            <a:ext uri="{FF2B5EF4-FFF2-40B4-BE49-F238E27FC236}">
              <a16:creationId xmlns:a16="http://schemas.microsoft.com/office/drawing/2014/main" id="{00000000-0008-0000-0200-00003E010000}"/>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00000000-0008-0000-0200-00003F010000}"/>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115588</xdr:rowOff>
    </xdr:from>
    <xdr:ext cx="469744" cy="259045"/>
    <xdr:sp macro="" textlink="">
      <xdr:nvSpPr>
        <xdr:cNvPr id="320" name="n_1mainValue【福祉施設】&#10;一人当たり面積">
          <a:extLst>
            <a:ext uri="{FF2B5EF4-FFF2-40B4-BE49-F238E27FC236}">
              <a16:creationId xmlns:a16="http://schemas.microsoft.com/office/drawing/2014/main" id="{00000000-0008-0000-0200-000040010000}"/>
            </a:ext>
          </a:extLst>
        </xdr:cNvPr>
        <xdr:cNvSpPr txBox="1"/>
      </xdr:nvSpPr>
      <xdr:spPr>
        <a:xfrm>
          <a:off x="93917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116857</xdr:rowOff>
    </xdr:from>
    <xdr:ext cx="469744" cy="259045"/>
    <xdr:sp macro="" textlink="">
      <xdr:nvSpPr>
        <xdr:cNvPr id="321" name="n_2mainValue【福祉施設】&#10;一人当たり面積">
          <a:extLst>
            <a:ext uri="{FF2B5EF4-FFF2-40B4-BE49-F238E27FC236}">
              <a16:creationId xmlns:a16="http://schemas.microsoft.com/office/drawing/2014/main" id="{00000000-0008-0000-0200-000041010000}"/>
            </a:ext>
          </a:extLst>
        </xdr:cNvPr>
        <xdr:cNvSpPr txBox="1"/>
      </xdr:nvSpPr>
      <xdr:spPr>
        <a:xfrm>
          <a:off x="8515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2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2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2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200-00005E010000}"/>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140970</xdr:rowOff>
    </xdr:from>
    <xdr:to>
      <xdr:col>24</xdr:col>
      <xdr:colOff>114300</xdr:colOff>
      <xdr:row>105</xdr:row>
      <xdr:rowOff>71120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45847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163847</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200-000069010000}"/>
            </a:ext>
          </a:extLst>
        </xdr:cNvPr>
        <xdr:cNvSpPr txBox="1"/>
      </xdr:nvSpPr>
      <xdr:spPr>
        <a:xfrm>
          <a:off x="46736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167639</xdr:rowOff>
    </xdr:from>
    <xdr:to>
      <xdr:col>20</xdr:col>
      <xdr:colOff>38100</xdr:colOff>
      <xdr:row>105</xdr:row>
      <xdr:rowOff>97789</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3746500" y="17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20320</xdr:rowOff>
    </xdr:from>
    <xdr:to>
      <xdr:col>24</xdr:col>
      <xdr:colOff>63500</xdr:colOff>
      <xdr:row>105</xdr:row>
      <xdr:rowOff>46989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3797300" y="180225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29211</xdr:rowOff>
    </xdr:from>
    <xdr:to>
      <xdr:col>15</xdr:col>
      <xdr:colOff>101600</xdr:colOff>
      <xdr:row>105</xdr:row>
      <xdr:rowOff>130811</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2857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46989</xdr:rowOff>
    </xdr:from>
    <xdr:to>
      <xdr:col>19</xdr:col>
      <xdr:colOff>177800</xdr:colOff>
      <xdr:row>105</xdr:row>
      <xdr:rowOff>80011</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2908300" y="180492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200-00006E010000}"/>
            </a:ext>
          </a:extLst>
        </xdr:cNvPr>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200-00006F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200-000070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114316</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200-000071010000}"/>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121938</xdr:rowOff>
    </xdr:from>
    <xdr:ext cx="405111" cy="259045"/>
    <xdr:sp macro="" textlink="">
      <xdr:nvSpPr>
        <xdr:cNvPr id="370" name="n_2mainValue【市民会館】&#10;有形固定資産減価償却率">
          <a:extLst>
            <a:ext uri="{FF2B5EF4-FFF2-40B4-BE49-F238E27FC236}">
              <a16:creationId xmlns:a16="http://schemas.microsoft.com/office/drawing/2014/main" id="{00000000-0008-0000-0200-000072010000}"/>
            </a:ext>
          </a:extLst>
        </xdr:cNvPr>
        <xdr:cNvSpPr txBox="1"/>
      </xdr:nvSpPr>
      <xdr:spPr>
        <a:xfrm>
          <a:off x="2705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市民会館】&#10;一人当たり面積グラフ枠">
          <a:extLst>
            <a:ext uri="{FF2B5EF4-FFF2-40B4-BE49-F238E27FC236}">
              <a16:creationId xmlns:a16="http://schemas.microsoft.com/office/drawing/2014/main" id="{00000000-0008-0000-02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95" name="【市民会館】&#10;一人当たり面積最小値テキスト">
          <a:extLst>
            <a:ext uri="{FF2B5EF4-FFF2-40B4-BE49-F238E27FC236}">
              <a16:creationId xmlns:a16="http://schemas.microsoft.com/office/drawing/2014/main" id="{00000000-0008-0000-0200-00008B010000}"/>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97" name="【市民会館】&#10;一人当たり面積最大値テキスト">
          <a:extLst>
            <a:ext uri="{FF2B5EF4-FFF2-40B4-BE49-F238E27FC236}">
              <a16:creationId xmlns:a16="http://schemas.microsoft.com/office/drawing/2014/main" id="{00000000-0008-0000-0200-00008D010000}"/>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99" name="【市民会館】&#10;一人当たり面積平均値テキスト">
          <a:extLst>
            <a:ext uri="{FF2B5EF4-FFF2-40B4-BE49-F238E27FC236}">
              <a16:creationId xmlns:a16="http://schemas.microsoft.com/office/drawing/2014/main" id="{00000000-0008-0000-0200-00008F010000}"/>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410" name="【市民会館】&#10;一人当たり面積該当値テキスト">
          <a:extLst>
            <a:ext uri="{FF2B5EF4-FFF2-40B4-BE49-F238E27FC236}">
              <a16:creationId xmlns:a16="http://schemas.microsoft.com/office/drawing/2014/main" id="{00000000-0008-0000-0200-00009A010000}"/>
            </a:ext>
          </a:extLst>
        </xdr:cNvPr>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46355</xdr:rowOff>
    </xdr:from>
    <xdr:to>
      <xdr:col>50</xdr:col>
      <xdr:colOff>165100</xdr:colOff>
      <xdr:row>105</xdr:row>
      <xdr:rowOff>147955</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9588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97155</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9639300" y="180936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99695</xdr:rowOff>
    </xdr:from>
    <xdr:to>
      <xdr:col>46</xdr:col>
      <xdr:colOff>38100</xdr:colOff>
      <xdr:row>106</xdr:row>
      <xdr:rowOff>29845</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869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97155</xdr:rowOff>
    </xdr:from>
    <xdr:to>
      <xdr:col>50</xdr:col>
      <xdr:colOff>114300</xdr:colOff>
      <xdr:row>105</xdr:row>
      <xdr:rowOff>150495</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8750300" y="18099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15" name="n_1aveValue【市民会館】&#10;一人当たり面積">
          <a:extLst>
            <a:ext uri="{FF2B5EF4-FFF2-40B4-BE49-F238E27FC236}">
              <a16:creationId xmlns:a16="http://schemas.microsoft.com/office/drawing/2014/main" id="{00000000-0008-0000-0200-00009F010000}"/>
            </a:ext>
          </a:extLst>
        </xdr:cNvPr>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16" name="n_2aveValue【市民会館】&#10;一人当たり面積">
          <a:extLst>
            <a:ext uri="{FF2B5EF4-FFF2-40B4-BE49-F238E27FC236}">
              <a16:creationId xmlns:a16="http://schemas.microsoft.com/office/drawing/2014/main" id="{00000000-0008-0000-0200-0000A0010000}"/>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417" name="n_3aveValue【市民会館】&#10;一人当たり面積">
          <a:extLst>
            <a:ext uri="{FF2B5EF4-FFF2-40B4-BE49-F238E27FC236}">
              <a16:creationId xmlns:a16="http://schemas.microsoft.com/office/drawing/2014/main" id="{00000000-0008-0000-0200-0000A1010000}"/>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164482</xdr:rowOff>
    </xdr:from>
    <xdr:ext cx="469744" cy="259045"/>
    <xdr:sp macro="" textlink="">
      <xdr:nvSpPr>
        <xdr:cNvPr id="418" name="n_1mainValue【市民会館】&#10;一人当たり面積">
          <a:extLst>
            <a:ext uri="{FF2B5EF4-FFF2-40B4-BE49-F238E27FC236}">
              <a16:creationId xmlns:a16="http://schemas.microsoft.com/office/drawing/2014/main" id="{00000000-0008-0000-0200-0000A2010000}"/>
            </a:ext>
          </a:extLst>
        </xdr:cNvPr>
        <xdr:cNvSpPr txBox="1"/>
      </xdr:nvSpPr>
      <xdr:spPr>
        <a:xfrm>
          <a:off x="93917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46372</xdr:rowOff>
    </xdr:from>
    <xdr:ext cx="469744" cy="259045"/>
    <xdr:sp macro="" textlink="">
      <xdr:nvSpPr>
        <xdr:cNvPr id="419" name="n_2mainValue【市民会館】&#10;一人当たり面積">
          <a:extLst>
            <a:ext uri="{FF2B5EF4-FFF2-40B4-BE49-F238E27FC236}">
              <a16:creationId xmlns:a16="http://schemas.microsoft.com/office/drawing/2014/main" id="{00000000-0008-0000-0200-0000A3010000}"/>
            </a:ext>
          </a:extLst>
        </xdr:cNvPr>
        <xdr:cNvSpPr txBox="1"/>
      </xdr:nvSpPr>
      <xdr:spPr>
        <a:xfrm>
          <a:off x="85154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a:extLst>
            <a:ext uri="{FF2B5EF4-FFF2-40B4-BE49-F238E27FC236}">
              <a16:creationId xmlns:a16="http://schemas.microsoft.com/office/drawing/2014/main" id="{00000000-0008-0000-0200-0000B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6" name="【一般廃棄物処理施設】&#10;有形固定資産減価償却率最小値テキスト">
          <a:extLst>
            <a:ext uri="{FF2B5EF4-FFF2-40B4-BE49-F238E27FC236}">
              <a16:creationId xmlns:a16="http://schemas.microsoft.com/office/drawing/2014/main" id="{00000000-0008-0000-0200-0000B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48" name="【一般廃棄物処理施設】&#10;有形固定資産減価償却率最大値テキスト">
          <a:extLst>
            <a:ext uri="{FF2B5EF4-FFF2-40B4-BE49-F238E27FC236}">
              <a16:creationId xmlns:a16="http://schemas.microsoft.com/office/drawing/2014/main" id="{00000000-0008-0000-0200-0000C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0" name="【一般廃棄物処理施設】&#10;有形固定資産減価償却率平均値テキスト">
          <a:extLst>
            <a:ext uri="{FF2B5EF4-FFF2-40B4-BE49-F238E27FC236}">
              <a16:creationId xmlns:a16="http://schemas.microsoft.com/office/drawing/2014/main" id="{00000000-0008-0000-0200-0000C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100528</xdr:rowOff>
    </xdr:from>
    <xdr:ext cx="405111" cy="259045"/>
    <xdr:sp macro="" textlink="">
      <xdr:nvSpPr>
        <xdr:cNvPr id="461" name="【一般廃棄物処理施設】&#10;有形固定資産減価償却率該当値テキスト">
          <a:extLst>
            <a:ext uri="{FF2B5EF4-FFF2-40B4-BE49-F238E27FC236}">
              <a16:creationId xmlns:a16="http://schemas.microsoft.com/office/drawing/2014/main" id="{00000000-0008-0000-0200-0000CD010000}"/>
            </a:ext>
          </a:extLst>
        </xdr:cNvPr>
        <xdr:cNvSpPr txBox="1"/>
      </xdr:nvSpPr>
      <xdr:spPr>
        <a:xfrm>
          <a:off x="16357600" y="6444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121738</xdr:rowOff>
    </xdr:from>
    <xdr:to>
      <xdr:col>81</xdr:col>
      <xdr:colOff>101600</xdr:colOff>
      <xdr:row>39</xdr:row>
      <xdr:rowOff>51888</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5430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1088</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flipV="1">
          <a:off x="15481300" y="664355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4" name="n_1aveValue【一般廃棄物処理施設】&#10;有形固定資産減価償却率">
          <a:extLst>
            <a:ext uri="{FF2B5EF4-FFF2-40B4-BE49-F238E27FC236}">
              <a16:creationId xmlns:a16="http://schemas.microsoft.com/office/drawing/2014/main" id="{00000000-0008-0000-0200-0000D0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5" name="n_2aveValue【一般廃棄物処理施設】&#10;有形固定資産減価償却率">
          <a:extLst>
            <a:ext uri="{FF2B5EF4-FFF2-40B4-BE49-F238E27FC236}">
              <a16:creationId xmlns:a16="http://schemas.microsoft.com/office/drawing/2014/main" id="{00000000-0008-0000-0200-0000D1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66" name="n_3aveValue【一般廃棄物処理施設】&#10;有形固定資産減価償却率">
          <a:extLst>
            <a:ext uri="{FF2B5EF4-FFF2-40B4-BE49-F238E27FC236}">
              <a16:creationId xmlns:a16="http://schemas.microsoft.com/office/drawing/2014/main" id="{00000000-0008-0000-0200-0000D2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68416</xdr:rowOff>
    </xdr:from>
    <xdr:ext cx="405111" cy="259045"/>
    <xdr:sp macro="" textlink="">
      <xdr:nvSpPr>
        <xdr:cNvPr id="467" name="n_1mainValue【一般廃棄物処理施設】&#10;有形固定資産減価償却率">
          <a:extLst>
            <a:ext uri="{FF2B5EF4-FFF2-40B4-BE49-F238E27FC236}">
              <a16:creationId xmlns:a16="http://schemas.microsoft.com/office/drawing/2014/main" id="{00000000-0008-0000-0200-0000D3010000}"/>
            </a:ext>
          </a:extLst>
        </xdr:cNvPr>
        <xdr:cNvSpPr txBox="1"/>
      </xdr:nvSpPr>
      <xdr:spPr>
        <a:xfrm>
          <a:off x="15266044" y="6412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一般廃棄物処理施設】&#10;一人当たり有形固定資産（償却資産）額グラフ枠">
          <a:extLst>
            <a:ext uri="{FF2B5EF4-FFF2-40B4-BE49-F238E27FC236}">
              <a16:creationId xmlns:a16="http://schemas.microsoft.com/office/drawing/2014/main" id="{00000000-0008-0000-0200-0000E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4" name="【一般廃棄物処理施設】&#10;一人当たり有形固定資産（償却資産）額最小値テキスト">
          <a:extLst>
            <a:ext uri="{FF2B5EF4-FFF2-40B4-BE49-F238E27FC236}">
              <a16:creationId xmlns:a16="http://schemas.microsoft.com/office/drawing/2014/main" id="{00000000-0008-0000-0200-0000EE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96" name="【一般廃棄物処理施設】&#10;一人当たり有形固定資産（償却資産）額最大値テキスト">
          <a:extLst>
            <a:ext uri="{FF2B5EF4-FFF2-40B4-BE49-F238E27FC236}">
              <a16:creationId xmlns:a16="http://schemas.microsoft.com/office/drawing/2014/main" id="{00000000-0008-0000-0200-0000F0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98" name="【一般廃棄物処理施設】&#10;一人当たり有形固定資産（償却資産）額平均値テキスト">
          <a:extLst>
            <a:ext uri="{FF2B5EF4-FFF2-40B4-BE49-F238E27FC236}">
              <a16:creationId xmlns:a16="http://schemas.microsoft.com/office/drawing/2014/main" id="{00000000-0008-0000-0200-0000F2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1" name="フローチャート: 判断 500">
          <a:extLst>
            <a:ext uri="{FF2B5EF4-FFF2-40B4-BE49-F238E27FC236}">
              <a16:creationId xmlns:a16="http://schemas.microsoft.com/office/drawing/2014/main" id="{00000000-0008-0000-0200-0000F5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30349</xdr:rowOff>
    </xdr:from>
    <xdr:to>
      <xdr:col>116</xdr:col>
      <xdr:colOff>114300</xdr:colOff>
      <xdr:row>42</xdr:row>
      <xdr:rowOff>131949</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22110700" y="72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34377" cy="259045"/>
    <xdr:sp macro="" textlink="">
      <xdr:nvSpPr>
        <xdr:cNvPr id="509" name="【一般廃棄物処理施設】&#10;一人当たり有形固定資産（償却資産）額該当値テキスト">
          <a:extLst>
            <a:ext uri="{FF2B5EF4-FFF2-40B4-BE49-F238E27FC236}">
              <a16:creationId xmlns:a16="http://schemas.microsoft.com/office/drawing/2014/main" id="{00000000-0008-0000-0200-0000FD010000}"/>
            </a:ext>
          </a:extLst>
        </xdr:cNvPr>
        <xdr:cNvSpPr txBox="1"/>
      </xdr:nvSpPr>
      <xdr:spPr>
        <a:xfrm>
          <a:off x="22199600" y="7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30461</xdr:rowOff>
    </xdr:from>
    <xdr:to>
      <xdr:col>112</xdr:col>
      <xdr:colOff>38100</xdr:colOff>
      <xdr:row>42</xdr:row>
      <xdr:rowOff>132061</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21272500" y="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81149</xdr:rowOff>
    </xdr:from>
    <xdr:to>
      <xdr:col>116</xdr:col>
      <xdr:colOff>63500</xdr:colOff>
      <xdr:row>42</xdr:row>
      <xdr:rowOff>81261</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21323300" y="7282049"/>
          <a:ext cx="8382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2" name="n_1ave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13" name="n_2aveValue【一般廃棄物処理施設】&#10;一人当たり有形固定資産（償却資産）額">
          <a:extLst>
            <a:ext uri="{FF2B5EF4-FFF2-40B4-BE49-F238E27FC236}">
              <a16:creationId xmlns:a16="http://schemas.microsoft.com/office/drawing/2014/main" id="{00000000-0008-0000-0200-000001020000}"/>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14" name="n_3aveValue【一般廃棄物処理施設】&#10;一人当たり有形固定資産（償却資産）額">
          <a:extLst>
            <a:ext uri="{FF2B5EF4-FFF2-40B4-BE49-F238E27FC236}">
              <a16:creationId xmlns:a16="http://schemas.microsoft.com/office/drawing/2014/main" id="{00000000-0008-0000-0200-00000202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123188</xdr:rowOff>
    </xdr:from>
    <xdr:ext cx="534377" cy="259045"/>
    <xdr:sp macro="" textlink="">
      <xdr:nvSpPr>
        <xdr:cNvPr id="515" name="n_1mainValue【一般廃棄物処理施設】&#10;一人当たり有形固定資産（償却資産）額">
          <a:extLst>
            <a:ext uri="{FF2B5EF4-FFF2-40B4-BE49-F238E27FC236}">
              <a16:creationId xmlns:a16="http://schemas.microsoft.com/office/drawing/2014/main" id="{00000000-0008-0000-0200-000003020000}"/>
            </a:ext>
          </a:extLst>
        </xdr:cNvPr>
        <xdr:cNvSpPr txBox="1"/>
      </xdr:nvSpPr>
      <xdr:spPr>
        <a:xfrm>
          <a:off x="21043411" y="73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保健センター・保健所】&#10;有形固定資産減価償却率グラフ枠">
          <a:extLst>
            <a:ext uri="{FF2B5EF4-FFF2-40B4-BE49-F238E27FC236}">
              <a16:creationId xmlns:a16="http://schemas.microsoft.com/office/drawing/2014/main" id="{00000000-0008-0000-02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42" name="【保健センター・保健所】&#10;有形固定資産減価償却率最小値テキスト">
          <a:extLst>
            <a:ext uri="{FF2B5EF4-FFF2-40B4-BE49-F238E27FC236}">
              <a16:creationId xmlns:a16="http://schemas.microsoft.com/office/drawing/2014/main" id="{00000000-0008-0000-0200-00001E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44" name="【保健センター・保健所】&#10;有形固定資産減価償却率最大値テキスト">
          <a:extLst>
            <a:ext uri="{FF2B5EF4-FFF2-40B4-BE49-F238E27FC236}">
              <a16:creationId xmlns:a16="http://schemas.microsoft.com/office/drawing/2014/main" id="{00000000-0008-0000-0200-000020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46" name="【保健センター・保健所】&#10;有形固定資産減価償却率平均値テキスト">
          <a:extLst>
            <a:ext uri="{FF2B5EF4-FFF2-40B4-BE49-F238E27FC236}">
              <a16:creationId xmlns:a16="http://schemas.microsoft.com/office/drawing/2014/main" id="{00000000-0008-0000-0200-00002202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122283</xdr:rowOff>
    </xdr:from>
    <xdr:to>
      <xdr:col>85</xdr:col>
      <xdr:colOff>177800</xdr:colOff>
      <xdr:row>61</xdr:row>
      <xdr:rowOff>52433</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6268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100710</xdr:rowOff>
    </xdr:from>
    <xdr:ext cx="405111" cy="259045"/>
    <xdr:sp macro="" textlink="">
      <xdr:nvSpPr>
        <xdr:cNvPr id="557" name="【保健センター・保健所】&#10;有形固定資産減価償却率該当値テキスト">
          <a:extLst>
            <a:ext uri="{FF2B5EF4-FFF2-40B4-BE49-F238E27FC236}">
              <a16:creationId xmlns:a16="http://schemas.microsoft.com/office/drawing/2014/main" id="{00000000-0008-0000-0200-00002D020000}"/>
            </a:ext>
          </a:extLst>
        </xdr:cNvPr>
        <xdr:cNvSpPr txBox="1"/>
      </xdr:nvSpPr>
      <xdr:spPr>
        <a:xfrm>
          <a:off x="16357600"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1633</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5481300" y="104208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114119</xdr:rowOff>
    </xdr:from>
    <xdr:to>
      <xdr:col>76</xdr:col>
      <xdr:colOff>165100</xdr:colOff>
      <xdr:row>61</xdr:row>
      <xdr:rowOff>44269</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4541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164919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14592300" y="104208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35396</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4389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2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200-00004F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200-000051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200-000053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147320</xdr:rowOff>
    </xdr:from>
    <xdr:to>
      <xdr:col>116</xdr:col>
      <xdr:colOff>114300</xdr:colOff>
      <xdr:row>63</xdr:row>
      <xdr:rowOff>77470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2110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125747</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00000000-0008-0000-0200-00005E020000}"/>
            </a:ext>
          </a:extLst>
        </xdr:cNvPr>
        <xdr:cNvSpPr txBox="1"/>
      </xdr:nvSpPr>
      <xdr:spPr>
        <a:xfrm>
          <a:off x="22199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1272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26670</xdr:rowOff>
    </xdr:from>
    <xdr:to>
      <xdr:col>116</xdr:col>
      <xdr:colOff>63500</xdr:colOff>
      <xdr:row>63</xdr:row>
      <xdr:rowOff>152400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1323300" y="1082802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101600</xdr:rowOff>
    </xdr:from>
    <xdr:to>
      <xdr:col>107</xdr:col>
      <xdr:colOff>101600</xdr:colOff>
      <xdr:row>64</xdr:row>
      <xdr:rowOff>31750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038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152400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0434300" y="1095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22877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消防施設】&#10;有形固定資産減価償却率グラフ枠">
          <a:extLst>
            <a:ext uri="{FF2B5EF4-FFF2-40B4-BE49-F238E27FC236}">
              <a16:creationId xmlns:a16="http://schemas.microsoft.com/office/drawing/2014/main" id="{00000000-0008-0000-02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42" name="【消防施設】&#10;有形固定資産減価償却率最小値テキスト">
          <a:extLst>
            <a:ext uri="{FF2B5EF4-FFF2-40B4-BE49-F238E27FC236}">
              <a16:creationId xmlns:a16="http://schemas.microsoft.com/office/drawing/2014/main" id="{00000000-0008-0000-0200-000082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44" name="【消防施設】&#10;有形固定資産減価償却率最大値テキスト">
          <a:extLst>
            <a:ext uri="{FF2B5EF4-FFF2-40B4-BE49-F238E27FC236}">
              <a16:creationId xmlns:a16="http://schemas.microsoft.com/office/drawing/2014/main" id="{00000000-0008-0000-0200-000084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46" name="【消防施設】&#10;有形固定資産減価償却率平均値テキスト">
          <a:extLst>
            <a:ext uri="{FF2B5EF4-FFF2-40B4-BE49-F238E27FC236}">
              <a16:creationId xmlns:a16="http://schemas.microsoft.com/office/drawing/2014/main" id="{00000000-0008-0000-0200-000086020000}"/>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56" name="楕円 655">
          <a:extLst>
            <a:ext uri="{FF2B5EF4-FFF2-40B4-BE49-F238E27FC236}">
              <a16:creationId xmlns:a16="http://schemas.microsoft.com/office/drawing/2014/main" id="{00000000-0008-0000-0200-000090020000}"/>
            </a:ext>
          </a:extLst>
        </xdr:cNvPr>
        <xdr:cNvSpPr/>
      </xdr:nvSpPr>
      <xdr:spPr>
        <a:xfrm>
          <a:off x="162687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124840</xdr:rowOff>
    </xdr:from>
    <xdr:ext cx="405111" cy="259045"/>
    <xdr:sp macro="" textlink="">
      <xdr:nvSpPr>
        <xdr:cNvPr id="657" name="【消防施設】&#10;有形固定資産減価償却率該当値テキスト">
          <a:extLst>
            <a:ext uri="{FF2B5EF4-FFF2-40B4-BE49-F238E27FC236}">
              <a16:creationId xmlns:a16="http://schemas.microsoft.com/office/drawing/2014/main" id="{00000000-0008-0000-0200-000091020000}"/>
            </a:ext>
          </a:extLst>
        </xdr:cNvPr>
        <xdr:cNvSpPr txBox="1"/>
      </xdr:nvSpPr>
      <xdr:spPr>
        <a:xfrm>
          <a:off x="16357600" y="13326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8527</xdr:rowOff>
    </xdr:from>
    <xdr:to>
      <xdr:col>81</xdr:col>
      <xdr:colOff>101600</xdr:colOff>
      <xdr:row>78</xdr:row>
      <xdr:rowOff>110127</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5430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51163</xdr:rowOff>
    </xdr:from>
    <xdr:to>
      <xdr:col>85</xdr:col>
      <xdr:colOff>127000</xdr:colOff>
      <xdr:row>78</xdr:row>
      <xdr:rowOff>59327</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flipV="1">
          <a:off x="15481300" y="134242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16692</xdr:rowOff>
    </xdr:from>
    <xdr:to>
      <xdr:col>76</xdr:col>
      <xdr:colOff>165100</xdr:colOff>
      <xdr:row>78</xdr:row>
      <xdr:rowOff>118292</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59327</xdr:rowOff>
    </xdr:from>
    <xdr:to>
      <xdr:col>81</xdr:col>
      <xdr:colOff>50800</xdr:colOff>
      <xdr:row>78</xdr:row>
      <xdr:rowOff>67492</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14592300" y="134324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62" name="n_1aveValue【消防施設】&#10;有形固定資産減価償却率">
          <a:extLst>
            <a:ext uri="{FF2B5EF4-FFF2-40B4-BE49-F238E27FC236}">
              <a16:creationId xmlns:a16="http://schemas.microsoft.com/office/drawing/2014/main" id="{00000000-0008-0000-0200-000096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63" name="n_2aveValue【消防施設】&#10;有形固定資産減価償却率">
          <a:extLst>
            <a:ext uri="{FF2B5EF4-FFF2-40B4-BE49-F238E27FC236}">
              <a16:creationId xmlns:a16="http://schemas.microsoft.com/office/drawing/2014/main" id="{00000000-0008-0000-0200-000097020000}"/>
            </a:ext>
          </a:extLst>
        </xdr:cNvPr>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64" name="n_3aveValue【消防施設】&#10;有形固定資産減価償却率">
          <a:extLst>
            <a:ext uri="{FF2B5EF4-FFF2-40B4-BE49-F238E27FC236}">
              <a16:creationId xmlns:a16="http://schemas.microsoft.com/office/drawing/2014/main" id="{00000000-0008-0000-0200-000098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126654</xdr:rowOff>
    </xdr:from>
    <xdr:ext cx="405111" cy="259045"/>
    <xdr:sp macro="" textlink="">
      <xdr:nvSpPr>
        <xdr:cNvPr id="665" name="n_1mainValue【消防施設】&#10;有形固定資産減価償却率">
          <a:extLst>
            <a:ext uri="{FF2B5EF4-FFF2-40B4-BE49-F238E27FC236}">
              <a16:creationId xmlns:a16="http://schemas.microsoft.com/office/drawing/2014/main" id="{00000000-0008-0000-0200-000099020000}"/>
            </a:ext>
          </a:extLst>
        </xdr:cNvPr>
        <xdr:cNvSpPr txBox="1"/>
      </xdr:nvSpPr>
      <xdr:spPr>
        <a:xfrm>
          <a:off x="152660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666" name="n_2mainValue【消防施設】&#10;有形固定資産減価償却率">
          <a:extLst>
            <a:ext uri="{FF2B5EF4-FFF2-40B4-BE49-F238E27FC236}">
              <a16:creationId xmlns:a16="http://schemas.microsoft.com/office/drawing/2014/main" id="{00000000-0008-0000-0200-00009A020000}"/>
            </a:ext>
          </a:extLst>
        </xdr:cNvPr>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7" name="【消防施設】&#10;一人当たり面積グラフ枠">
          <a:extLst>
            <a:ext uri="{FF2B5EF4-FFF2-40B4-BE49-F238E27FC236}">
              <a16:creationId xmlns:a16="http://schemas.microsoft.com/office/drawing/2014/main" id="{00000000-0008-0000-0200-0000A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89" name="【消防施設】&#10;一人当たり面積最小値テキスト">
          <a:extLst>
            <a:ext uri="{FF2B5EF4-FFF2-40B4-BE49-F238E27FC236}">
              <a16:creationId xmlns:a16="http://schemas.microsoft.com/office/drawing/2014/main" id="{00000000-0008-0000-0200-0000B1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1" name="【消防施設】&#10;一人当たり面積最大値テキスト">
          <a:extLst>
            <a:ext uri="{FF2B5EF4-FFF2-40B4-BE49-F238E27FC236}">
              <a16:creationId xmlns:a16="http://schemas.microsoft.com/office/drawing/2014/main" id="{00000000-0008-0000-0200-0000B3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93" name="【消防施設】&#10;一人当たり面積平均値テキスト">
          <a:extLst>
            <a:ext uri="{FF2B5EF4-FFF2-40B4-BE49-F238E27FC236}">
              <a16:creationId xmlns:a16="http://schemas.microsoft.com/office/drawing/2014/main" id="{00000000-0008-0000-0200-0000B5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96" name="フローチャート: 判断 695">
          <a:extLst>
            <a:ext uri="{FF2B5EF4-FFF2-40B4-BE49-F238E27FC236}">
              <a16:creationId xmlns:a16="http://schemas.microsoft.com/office/drawing/2014/main" id="{00000000-0008-0000-0200-0000B8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97" name="フローチャート: 判断 696">
          <a:extLst>
            <a:ext uri="{FF2B5EF4-FFF2-40B4-BE49-F238E27FC236}">
              <a16:creationId xmlns:a16="http://schemas.microsoft.com/office/drawing/2014/main" id="{00000000-0008-0000-0200-0000B9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114858</xdr:rowOff>
    </xdr:from>
    <xdr:to>
      <xdr:col>116</xdr:col>
      <xdr:colOff>114300</xdr:colOff>
      <xdr:row>86</xdr:row>
      <xdr:rowOff>45008</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21107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29785</xdr:rowOff>
    </xdr:from>
    <xdr:ext cx="469744" cy="259045"/>
    <xdr:sp macro="" textlink="">
      <xdr:nvSpPr>
        <xdr:cNvPr id="704" name="【消防施設】&#10;一人当たり面積該当値テキスト">
          <a:extLst>
            <a:ext uri="{FF2B5EF4-FFF2-40B4-BE49-F238E27FC236}">
              <a16:creationId xmlns:a16="http://schemas.microsoft.com/office/drawing/2014/main" id="{00000000-0008-0000-0200-0000C0020000}"/>
            </a:ext>
          </a:extLst>
        </xdr:cNvPr>
        <xdr:cNvSpPr txBox="1"/>
      </xdr:nvSpPr>
      <xdr:spPr>
        <a:xfrm>
          <a:off x="22199600" y="1460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114858</xdr:rowOff>
    </xdr:from>
    <xdr:to>
      <xdr:col>112</xdr:col>
      <xdr:colOff>38100</xdr:colOff>
      <xdr:row>86</xdr:row>
      <xdr:rowOff>45008</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1272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165658</xdr:rowOff>
    </xdr:from>
    <xdr:to>
      <xdr:col>116</xdr:col>
      <xdr:colOff>63500</xdr:colOff>
      <xdr:row>85</xdr:row>
      <xdr:rowOff>165658</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1323300" y="14738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114858</xdr:rowOff>
    </xdr:from>
    <xdr:to>
      <xdr:col>107</xdr:col>
      <xdr:colOff>101600</xdr:colOff>
      <xdr:row>86</xdr:row>
      <xdr:rowOff>45008</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20383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165658</xdr:rowOff>
    </xdr:from>
    <xdr:to>
      <xdr:col>111</xdr:col>
      <xdr:colOff>177800</xdr:colOff>
      <xdr:row>85</xdr:row>
      <xdr:rowOff>165658</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20434300" y="1473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09" name="n_1aveValue【消防施設】&#10;一人当たり面積">
          <a:extLst>
            <a:ext uri="{FF2B5EF4-FFF2-40B4-BE49-F238E27FC236}">
              <a16:creationId xmlns:a16="http://schemas.microsoft.com/office/drawing/2014/main" id="{00000000-0008-0000-0200-0000C5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0" name="n_2aveValue【消防施設】&#10;一人当たり面積">
          <a:extLst>
            <a:ext uri="{FF2B5EF4-FFF2-40B4-BE49-F238E27FC236}">
              <a16:creationId xmlns:a16="http://schemas.microsoft.com/office/drawing/2014/main" id="{00000000-0008-0000-0200-0000C6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1" name="n_3aveValue【消防施設】&#10;一人当たり面積">
          <a:extLst>
            <a:ext uri="{FF2B5EF4-FFF2-40B4-BE49-F238E27FC236}">
              <a16:creationId xmlns:a16="http://schemas.microsoft.com/office/drawing/2014/main" id="{00000000-0008-0000-0200-0000C7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36135</xdr:rowOff>
    </xdr:from>
    <xdr:ext cx="469744" cy="259045"/>
    <xdr:sp macro="" textlink="">
      <xdr:nvSpPr>
        <xdr:cNvPr id="712" name="n_1mainValue【消防施設】&#10;一人当たり面積">
          <a:extLst>
            <a:ext uri="{FF2B5EF4-FFF2-40B4-BE49-F238E27FC236}">
              <a16:creationId xmlns:a16="http://schemas.microsoft.com/office/drawing/2014/main" id="{00000000-0008-0000-0200-0000C8020000}"/>
            </a:ext>
          </a:extLst>
        </xdr:cNvPr>
        <xdr:cNvSpPr txBox="1"/>
      </xdr:nvSpPr>
      <xdr:spPr>
        <a:xfrm>
          <a:off x="210757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36135</xdr:rowOff>
    </xdr:from>
    <xdr:ext cx="469744" cy="259045"/>
    <xdr:sp macro="" textlink="">
      <xdr:nvSpPr>
        <xdr:cNvPr id="713" name="n_2mainValue【消防施設】&#10;一人当たり面積">
          <a:extLst>
            <a:ext uri="{FF2B5EF4-FFF2-40B4-BE49-F238E27FC236}">
              <a16:creationId xmlns:a16="http://schemas.microsoft.com/office/drawing/2014/main" id="{00000000-0008-0000-0200-0000C9020000}"/>
            </a:ext>
          </a:extLst>
        </xdr:cNvPr>
        <xdr:cNvSpPr txBox="1"/>
      </xdr:nvSpPr>
      <xdr:spPr>
        <a:xfrm>
          <a:off x="20199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6" name="【庁舎】&#10;有形固定資産減価償却率グラフ枠">
          <a:extLst>
            <a:ext uri="{FF2B5EF4-FFF2-40B4-BE49-F238E27FC236}">
              <a16:creationId xmlns:a16="http://schemas.microsoft.com/office/drawing/2014/main" id="{00000000-0008-0000-0200-0000E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38" name="【庁舎】&#10;有形固定資産減価償却率最小値テキスト">
          <a:extLst>
            <a:ext uri="{FF2B5EF4-FFF2-40B4-BE49-F238E27FC236}">
              <a16:creationId xmlns:a16="http://schemas.microsoft.com/office/drawing/2014/main" id="{00000000-0008-0000-0200-0000E2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0" name="【庁舎】&#10;有形固定資産減価償却率最大値テキスト">
          <a:extLst>
            <a:ext uri="{FF2B5EF4-FFF2-40B4-BE49-F238E27FC236}">
              <a16:creationId xmlns:a16="http://schemas.microsoft.com/office/drawing/2014/main" id="{00000000-0008-0000-0200-0000E4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42" name="【庁舎】&#10;有形固定資産減価償却率平均値テキスト">
          <a:extLst>
            <a:ext uri="{FF2B5EF4-FFF2-40B4-BE49-F238E27FC236}">
              <a16:creationId xmlns:a16="http://schemas.microsoft.com/office/drawing/2014/main" id="{00000000-0008-0000-0200-0000E6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50800</xdr:rowOff>
    </xdr:from>
    <xdr:to>
      <xdr:col>85</xdr:col>
      <xdr:colOff>177800</xdr:colOff>
      <xdr:row>103</xdr:row>
      <xdr:rowOff>152400</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771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73677</xdr:rowOff>
    </xdr:from>
    <xdr:ext cx="405111" cy="259045"/>
    <xdr:sp macro="" textlink="">
      <xdr:nvSpPr>
        <xdr:cNvPr id="753" name="【庁舎】&#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72389</xdr:rowOff>
    </xdr:from>
    <xdr:to>
      <xdr:col>81</xdr:col>
      <xdr:colOff>101600</xdr:colOff>
      <xdr:row>104</xdr:row>
      <xdr:rowOff>2539</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101600</xdr:rowOff>
    </xdr:from>
    <xdr:to>
      <xdr:col>85</xdr:col>
      <xdr:colOff>127000</xdr:colOff>
      <xdr:row>103</xdr:row>
      <xdr:rowOff>123189</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5481300" y="1776095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123189</xdr:rowOff>
    </xdr:from>
    <xdr:to>
      <xdr:col>81</xdr:col>
      <xdr:colOff>50800</xdr:colOff>
      <xdr:row>103</xdr:row>
      <xdr:rowOff>123189</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7782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58" name="n_1aveValue【庁舎】&#10;有形固定資産減価償却率">
          <a:extLst>
            <a:ext uri="{FF2B5EF4-FFF2-40B4-BE49-F238E27FC236}">
              <a16:creationId xmlns:a16="http://schemas.microsoft.com/office/drawing/2014/main" id="{00000000-0008-0000-0200-0000F6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59" name="n_2aveValue【庁舎】&#10;有形固定資産減価償却率">
          <a:extLst>
            <a:ext uri="{FF2B5EF4-FFF2-40B4-BE49-F238E27FC236}">
              <a16:creationId xmlns:a16="http://schemas.microsoft.com/office/drawing/2014/main" id="{00000000-0008-0000-0200-0000F7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0" name="n_3aveValue【庁舎】&#10;有形固定資産減価償却率">
          <a:extLst>
            <a:ext uri="{FF2B5EF4-FFF2-40B4-BE49-F238E27FC236}">
              <a16:creationId xmlns:a16="http://schemas.microsoft.com/office/drawing/2014/main" id="{00000000-0008-0000-0200-0000F802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19066</xdr:rowOff>
    </xdr:from>
    <xdr:ext cx="405111" cy="259045"/>
    <xdr:sp macro="" textlink="">
      <xdr:nvSpPr>
        <xdr:cNvPr id="761" name="n_1mainValue【庁舎】&#10;有形固定資産減価償却率">
          <a:extLst>
            <a:ext uri="{FF2B5EF4-FFF2-40B4-BE49-F238E27FC236}">
              <a16:creationId xmlns:a16="http://schemas.microsoft.com/office/drawing/2014/main" id="{00000000-0008-0000-0200-0000F9020000}"/>
            </a:ext>
          </a:extLst>
        </xdr:cNvPr>
        <xdr:cNvSpPr txBox="1"/>
      </xdr:nvSpPr>
      <xdr:spPr>
        <a:xfrm>
          <a:off x="152660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62" name="n_2mainValue【庁舎】&#10;有形固定資産減価償却率">
          <a:extLst>
            <a:ext uri="{FF2B5EF4-FFF2-40B4-BE49-F238E27FC236}">
              <a16:creationId xmlns:a16="http://schemas.microsoft.com/office/drawing/2014/main" id="{00000000-0008-0000-0200-0000FA020000}"/>
            </a:ext>
          </a:extLst>
        </xdr:cNvPr>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00000000-0008-0000-0200-00001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89" name="【庁舎】&#10;一人当たり面積最小値テキスト">
          <a:extLst>
            <a:ext uri="{FF2B5EF4-FFF2-40B4-BE49-F238E27FC236}">
              <a16:creationId xmlns:a16="http://schemas.microsoft.com/office/drawing/2014/main" id="{00000000-0008-0000-0200-000015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1" name="【庁舎】&#10;一人当たり面積最大値テキスト">
          <a:extLst>
            <a:ext uri="{FF2B5EF4-FFF2-40B4-BE49-F238E27FC236}">
              <a16:creationId xmlns:a16="http://schemas.microsoft.com/office/drawing/2014/main" id="{00000000-0008-0000-0200-000017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93" name="【庁舎】&#10;一人当たり面積平均値テキスト">
          <a:extLst>
            <a:ext uri="{FF2B5EF4-FFF2-40B4-BE49-F238E27FC236}">
              <a16:creationId xmlns:a16="http://schemas.microsoft.com/office/drawing/2014/main" id="{00000000-0008-0000-0200-000019030000}"/>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94" name="フローチャート: 判断 793">
          <a:extLst>
            <a:ext uri="{FF2B5EF4-FFF2-40B4-BE49-F238E27FC236}">
              <a16:creationId xmlns:a16="http://schemas.microsoft.com/office/drawing/2014/main" id="{00000000-0008-0000-0200-00001A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61323</xdr:rowOff>
    </xdr:from>
    <xdr:to>
      <xdr:col>116</xdr:col>
      <xdr:colOff>114300</xdr:colOff>
      <xdr:row>104</xdr:row>
      <xdr:rowOff>162923</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221107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84200</xdr:rowOff>
    </xdr:from>
    <xdr:ext cx="469744" cy="259045"/>
    <xdr:sp macro="" textlink="">
      <xdr:nvSpPr>
        <xdr:cNvPr id="804" name="【庁舎】&#10;一人当たり面積該当値テキスト">
          <a:extLst>
            <a:ext uri="{FF2B5EF4-FFF2-40B4-BE49-F238E27FC236}">
              <a16:creationId xmlns:a16="http://schemas.microsoft.com/office/drawing/2014/main" id="{00000000-0008-0000-0200-000024030000}"/>
            </a:ext>
          </a:extLst>
        </xdr:cNvPr>
        <xdr:cNvSpPr txBox="1"/>
      </xdr:nvSpPr>
      <xdr:spPr>
        <a:xfrm>
          <a:off x="22199600"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69487</xdr:rowOff>
    </xdr:from>
    <xdr:to>
      <xdr:col>112</xdr:col>
      <xdr:colOff>38100</xdr:colOff>
      <xdr:row>104</xdr:row>
      <xdr:rowOff>171087</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21272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112123</xdr:rowOff>
    </xdr:from>
    <xdr:to>
      <xdr:col>116</xdr:col>
      <xdr:colOff>63500</xdr:colOff>
      <xdr:row>104</xdr:row>
      <xdr:rowOff>120287</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21323300" y="1794292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72752</xdr:rowOff>
    </xdr:from>
    <xdr:to>
      <xdr:col>107</xdr:col>
      <xdr:colOff>101600</xdr:colOff>
      <xdr:row>105</xdr:row>
      <xdr:rowOff>2902</xdr:rowOff>
    </xdr:to>
    <xdr:sp macro="" textlink="">
      <xdr:nvSpPr>
        <xdr:cNvPr id="807" name="楕円 806">
          <a:extLst>
            <a:ext uri="{FF2B5EF4-FFF2-40B4-BE49-F238E27FC236}">
              <a16:creationId xmlns:a16="http://schemas.microsoft.com/office/drawing/2014/main" id="{00000000-0008-0000-0200-000027030000}"/>
            </a:ext>
          </a:extLst>
        </xdr:cNvPr>
        <xdr:cNvSpPr/>
      </xdr:nvSpPr>
      <xdr:spPr>
        <a:xfrm>
          <a:off x="20383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120287</xdr:rowOff>
    </xdr:from>
    <xdr:to>
      <xdr:col>111</xdr:col>
      <xdr:colOff>177800</xdr:colOff>
      <xdr:row>104</xdr:row>
      <xdr:rowOff>123552</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flipV="1">
          <a:off x="20434300" y="179510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809" name="n_1aveValue【庁舎】&#10;一人当たり面積">
          <a:extLst>
            <a:ext uri="{FF2B5EF4-FFF2-40B4-BE49-F238E27FC236}">
              <a16:creationId xmlns:a16="http://schemas.microsoft.com/office/drawing/2014/main" id="{00000000-0008-0000-0200-000029030000}"/>
            </a:ext>
          </a:extLst>
        </xdr:cNvPr>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0" name="n_2aveValue【庁舎】&#10;一人当たり面積">
          <a:extLst>
            <a:ext uri="{FF2B5EF4-FFF2-40B4-BE49-F238E27FC236}">
              <a16:creationId xmlns:a16="http://schemas.microsoft.com/office/drawing/2014/main" id="{00000000-0008-0000-0200-00002A030000}"/>
            </a:ext>
          </a:extLst>
        </xdr:cNvPr>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1" name="n_3aveValue【庁舎】&#10;一人当たり面積">
          <a:extLst>
            <a:ext uri="{FF2B5EF4-FFF2-40B4-BE49-F238E27FC236}">
              <a16:creationId xmlns:a16="http://schemas.microsoft.com/office/drawing/2014/main" id="{00000000-0008-0000-0200-00002B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16164</xdr:rowOff>
    </xdr:from>
    <xdr:ext cx="469744" cy="259045"/>
    <xdr:sp macro="" textlink="">
      <xdr:nvSpPr>
        <xdr:cNvPr id="812" name="n_1mainValue【庁舎】&#10;一人当たり面積">
          <a:extLst>
            <a:ext uri="{FF2B5EF4-FFF2-40B4-BE49-F238E27FC236}">
              <a16:creationId xmlns:a16="http://schemas.microsoft.com/office/drawing/2014/main" id="{00000000-0008-0000-0200-00002C030000}"/>
            </a:ext>
          </a:extLst>
        </xdr:cNvPr>
        <xdr:cNvSpPr txBox="1"/>
      </xdr:nvSpPr>
      <xdr:spPr>
        <a:xfrm>
          <a:off x="21075727" y="1767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19429</xdr:rowOff>
    </xdr:from>
    <xdr:ext cx="469744" cy="259045"/>
    <xdr:sp macro="" textlink="">
      <xdr:nvSpPr>
        <xdr:cNvPr id="813" name="n_2mainValue【庁舎】&#10;一人当たり面積">
          <a:extLst>
            <a:ext uri="{FF2B5EF4-FFF2-40B4-BE49-F238E27FC236}">
              <a16:creationId xmlns:a16="http://schemas.microsoft.com/office/drawing/2014/main" id="{00000000-0008-0000-0200-00002D030000}"/>
            </a:ext>
          </a:extLst>
        </xdr:cNvPr>
        <xdr:cNvSpPr txBox="1"/>
      </xdr:nvSpPr>
      <xdr:spPr>
        <a:xfrm>
          <a:off x="20199427" y="1767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00000000-0008-0000-0200-00002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図書館、市民会館、庁舎の一人当たり面積が類似団体平均を大幅に上回っているのは、当市が８町村の合併により誕生した市であり、各町村ごとにそれぞれ同様の施設を保有していたためである。</a:t>
          </a:r>
        </a:p>
        <a:p>
          <a:r>
            <a:rPr kumimoji="1" lang="ja-JP" altLang="en-US" sz="1300">
              <a:latin typeface="ＭＳ Ｐゴシック" panose="020B0600070205080204" pitchFamily="50" charset="-128"/>
              <a:ea typeface="ＭＳ Ｐゴシック" panose="020B0600070205080204" pitchFamily="50" charset="-128"/>
            </a:rPr>
            <a:t>庁舎については、特に本庁舎が老朽化した旧高等学校の校舎を再利用しているため、減価償却率が類似団体平均よりも上回っている。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保健センターは市内に一ヶ所であるため、一人当たり面積は類似団体平均よりも大幅に下回っている。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幹産業が少なく、財政基盤が弱いため、昨年度同指数、類似団体平均と同程度となっている。ここ数年は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歳入面では、普通交付税の段階的縮減により、一般財源総額が減少したことが影響している。歳出面においては、下水道事業への繰出基準が平成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年度決算より国の統一基準が示され、基準内繰出しが増額しているが、公債費の通常償還が減少していることにより、昨年度から</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ポイント低下した。</a:t>
          </a:r>
          <a:endParaRPr lang="ja-JP" altLang="ja-JP" sz="1400">
            <a:effectLst/>
          </a:endParaRPr>
        </a:p>
        <a:p>
          <a:r>
            <a:rPr kumimoji="1" lang="ja-JP" altLang="ja-JP" sz="1100">
              <a:solidFill>
                <a:schemeClr val="dk1"/>
              </a:solidFill>
              <a:effectLst/>
              <a:latin typeface="+mn-lt"/>
              <a:ea typeface="+mn-ea"/>
              <a:cs typeface="+mn-cs"/>
            </a:rPr>
            <a:t>今後も行財政改革への取り組みを通じて可能な限り繰上償還の実施や公共施設等総合管理計画による公共施設の最適配置を図りながら、義務的経費の削減に努める。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134801</xdr:rowOff>
    </xdr:from>
    <xdr:to>
      <xdr:col>23</xdr:col>
      <xdr:colOff>133350</xdr:colOff>
      <xdr:row>59</xdr:row>
      <xdr:rowOff>155484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503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363</xdr:rowOff>
    </xdr:from>
    <xdr:to>
      <xdr:col>19</xdr:col>
      <xdr:colOff>133350</xdr:colOff>
      <xdr:row>59</xdr:row>
      <xdr:rowOff>155484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11591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59</xdr:row>
      <xdr:rowOff>363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02284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78740</xdr:rowOff>
    </xdr:from>
    <xdr:to>
      <xdr:col>11</xdr:col>
      <xdr:colOff>31750</xdr:colOff>
      <xdr:row>58</xdr:row>
      <xdr:rowOff>161472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02284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104684</xdr:rowOff>
    </xdr:from>
    <xdr:to>
      <xdr:col>19</xdr:col>
      <xdr:colOff>184150</xdr:colOff>
      <xdr:row>60</xdr:row>
      <xdr:rowOff>34834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45011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121013</xdr:rowOff>
    </xdr:from>
    <xdr:to>
      <xdr:col>15</xdr:col>
      <xdr:colOff>133350</xdr:colOff>
      <xdr:row>59</xdr:row>
      <xdr:rowOff>51163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61340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[184,218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町村での合併のため類似する公共施設が多く、また、職員数が多いことから類似団体平均に比べ高くなっている。</a:t>
          </a:r>
          <a:endParaRPr lang="ja-JP" altLang="ja-JP" sz="1400">
            <a:effectLst/>
          </a:endParaRPr>
        </a:p>
        <a:p>
          <a:r>
            <a:rPr kumimoji="1" lang="ja-JP" altLang="ja-JP" sz="1100">
              <a:solidFill>
                <a:schemeClr val="dk1"/>
              </a:solidFill>
              <a:effectLst/>
              <a:latin typeface="+mn-lt"/>
              <a:ea typeface="+mn-ea"/>
              <a:cs typeface="+mn-cs"/>
            </a:rPr>
            <a:t>人件費は、保育士等の処遇改善による雇用形態の変更に伴い、昨年度から</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ポイント上昇し、物件費は</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人件費については、定員適正化計画に基づく職員数（令和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　</a:t>
          </a:r>
          <a:r>
            <a:rPr kumimoji="1" lang="en-US" altLang="ja-JP" sz="1100">
              <a:solidFill>
                <a:schemeClr val="dk1"/>
              </a:solidFill>
              <a:effectLst/>
              <a:latin typeface="+mn-lt"/>
              <a:ea typeface="+mn-ea"/>
              <a:cs typeface="+mn-cs"/>
            </a:rPr>
            <a:t>552</a:t>
          </a:r>
          <a:r>
            <a:rPr kumimoji="1" lang="ja-JP" altLang="ja-JP" sz="1100">
              <a:solidFill>
                <a:schemeClr val="dk1"/>
              </a:solidFill>
              <a:effectLst/>
              <a:latin typeface="+mn-lt"/>
              <a:ea typeface="+mn-ea"/>
              <a:cs typeface="+mn-cs"/>
            </a:rPr>
            <a:t>人）を目標に、より一層の削減を行うこととし、物件費については、公共施設等総合管理計画による公共施設の再配置等を行い、一層のコスト削減を図る。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83310</xdr:rowOff>
    </xdr:from>
    <xdr:to>
      <xdr:col>23</xdr:col>
      <xdr:colOff>133350</xdr:colOff>
      <xdr:row>84</xdr:row>
      <xdr:rowOff>107995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85110"/>
          <a:ext cx="838200" cy="2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83310</xdr:rowOff>
    </xdr:from>
    <xdr:to>
      <xdr:col>19</xdr:col>
      <xdr:colOff>133350</xdr:colOff>
      <xdr:row>84</xdr:row>
      <xdr:rowOff>135003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485110"/>
          <a:ext cx="889000" cy="5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83696</xdr:rowOff>
    </xdr:from>
    <xdr:to>
      <xdr:col>15</xdr:col>
      <xdr:colOff>82550</xdr:colOff>
      <xdr:row>84</xdr:row>
      <xdr:rowOff>135003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85496"/>
          <a:ext cx="889000" cy="5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77929</xdr:rowOff>
    </xdr:from>
    <xdr:to>
      <xdr:col>11</xdr:col>
      <xdr:colOff>31750</xdr:colOff>
      <xdr:row>84</xdr:row>
      <xdr:rowOff>83696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79729"/>
          <a:ext cx="889000" cy="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57195</xdr:rowOff>
    </xdr:from>
    <xdr:to>
      <xdr:col>23</xdr:col>
      <xdr:colOff>184150</xdr:colOff>
      <xdr:row>84</xdr:row>
      <xdr:rowOff>158795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29272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32510</xdr:rowOff>
    </xdr:from>
    <xdr:to>
      <xdr:col>19</xdr:col>
      <xdr:colOff>184150</xdr:colOff>
      <xdr:row>84</xdr:row>
      <xdr:rowOff>134110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118887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84203</xdr:rowOff>
    </xdr:from>
    <xdr:to>
      <xdr:col>15</xdr:col>
      <xdr:colOff>133350</xdr:colOff>
      <xdr:row>85</xdr:row>
      <xdr:rowOff>14353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170580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7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32896</xdr:rowOff>
    </xdr:from>
    <xdr:to>
      <xdr:col>11</xdr:col>
      <xdr:colOff>82550</xdr:colOff>
      <xdr:row>84</xdr:row>
      <xdr:rowOff>134496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119273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2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27129</xdr:rowOff>
    </xdr:from>
    <xdr:to>
      <xdr:col>7</xdr:col>
      <xdr:colOff>31750</xdr:colOff>
      <xdr:row>84</xdr:row>
      <xdr:rowOff>128729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2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113506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1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類似団体を上回っている状況が続いているため、平成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年度から導入した人事評価制度を活用し、一層の給与適正化を図る。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148468</xdr:rowOff>
    </xdr:from>
    <xdr:to>
      <xdr:col>81</xdr:col>
      <xdr:colOff>44450</xdr:colOff>
      <xdr:row>88</xdr:row>
      <xdr:rowOff>11491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64618"/>
          <a:ext cx="8382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11491</xdr:rowOff>
    </xdr:from>
    <xdr:to>
      <xdr:col>77</xdr:col>
      <xdr:colOff>44450</xdr:colOff>
      <xdr:row>88</xdr:row>
      <xdr:rowOff>45962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990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22982</xdr:rowOff>
    </xdr:from>
    <xdr:to>
      <xdr:col>72</xdr:col>
      <xdr:colOff>203200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105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22982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132141</xdr:rowOff>
    </xdr:from>
    <xdr:to>
      <xdr:col>77</xdr:col>
      <xdr:colOff>95250</xdr:colOff>
      <xdr:row>88</xdr:row>
      <xdr:rowOff>62291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47068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3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町村での合併のため、職員数が多く、早期退職制度や退職者の補充抑制により削減を行ってきたものの、類似団体平均を上回っていることから、第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18929</xdr:rowOff>
    </xdr:from>
    <xdr:to>
      <xdr:col>81</xdr:col>
      <xdr:colOff>44450</xdr:colOff>
      <xdr:row>63</xdr:row>
      <xdr:rowOff>21227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20279"/>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18929</xdr:rowOff>
    </xdr:from>
    <xdr:to>
      <xdr:col>77</xdr:col>
      <xdr:colOff>44450</xdr:colOff>
      <xdr:row>63</xdr:row>
      <xdr:rowOff>35016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2027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35016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191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63</xdr:row>
      <xdr:rowOff>17780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141877</xdr:rowOff>
    </xdr:from>
    <xdr:to>
      <xdr:col>81</xdr:col>
      <xdr:colOff>95250</xdr:colOff>
      <xdr:row>63</xdr:row>
      <xdr:rowOff>72027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113954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4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139579</xdr:rowOff>
    </xdr:from>
    <xdr:to>
      <xdr:col>77</xdr:col>
      <xdr:colOff>95250</xdr:colOff>
      <xdr:row>63</xdr:row>
      <xdr:rowOff>69729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54506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155666</xdr:rowOff>
    </xdr:from>
    <xdr:to>
      <xdr:col>73</xdr:col>
      <xdr:colOff>44450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138430</xdr:rowOff>
    </xdr:from>
    <xdr:to>
      <xdr:col>68</xdr:col>
      <xdr:colOff>203200</xdr:colOff>
      <xdr:row>63</xdr:row>
      <xdr:rowOff>68580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53357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115449</xdr:rowOff>
    </xdr:from>
    <xdr:to>
      <xdr:col>64</xdr:col>
      <xdr:colOff>152400</xdr:colOff>
      <xdr:row>63</xdr:row>
      <xdr:rowOff>45599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30376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積極的な繰上償還の実施や借り入れの抑制に取り組んでいるため、年々改善している。今後も公債費の削減や公共事業の抑制を行い、財政の健全化を進める。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135149</xdr:rowOff>
    </xdr:from>
    <xdr:to>
      <xdr:col>81</xdr:col>
      <xdr:colOff>44450</xdr:colOff>
      <xdr:row>36</xdr:row>
      <xdr:rowOff>143192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0734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153247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1539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153247</xdr:rowOff>
    </xdr:from>
    <xdr:to>
      <xdr:col>72</xdr:col>
      <xdr:colOff>203200</xdr:colOff>
      <xdr:row>37</xdr:row>
      <xdr:rowOff>20003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25447"/>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20003</xdr:rowOff>
    </xdr:from>
    <xdr:to>
      <xdr:col>68</xdr:col>
      <xdr:colOff>152400</xdr:colOff>
      <xdr:row>37</xdr:row>
      <xdr:rowOff>58208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84349</xdr:rowOff>
    </xdr:from>
    <xdr:to>
      <xdr:col>81</xdr:col>
      <xdr:colOff>95250</xdr:colOff>
      <xdr:row>37</xdr:row>
      <xdr:rowOff>14499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2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5626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7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102447</xdr:rowOff>
    </xdr:from>
    <xdr:to>
      <xdr:col>73</xdr:col>
      <xdr:colOff>44450</xdr:colOff>
      <xdr:row>37</xdr:row>
      <xdr:rowOff>32597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42774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140653</xdr:rowOff>
    </xdr:from>
    <xdr:to>
      <xdr:col>68</xdr:col>
      <xdr:colOff>203200</xdr:colOff>
      <xdr:row>37</xdr:row>
      <xdr:rowOff>70803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80980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7408</xdr:rowOff>
    </xdr:from>
    <xdr:to>
      <xdr:col>64</xdr:col>
      <xdr:colOff>152400</xdr:colOff>
      <xdr:row>37</xdr:row>
      <xdr:rowOff>109008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119185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地方債の借り入れを大幅に抑制しつつ繰上償還を進めてきたことにより、将来負担比率は算出されなかった。</a:t>
          </a:r>
          <a:endParaRPr lang="ja-JP" altLang="ja-JP" sz="1400">
            <a:effectLst/>
          </a:endParaRPr>
        </a:p>
        <a:p>
          <a:r>
            <a:rPr kumimoji="1" lang="ja-JP" altLang="ja-JP" sz="1100">
              <a:solidFill>
                <a:schemeClr val="dk1"/>
              </a:solidFill>
              <a:effectLst/>
              <a:latin typeface="+mn-lt"/>
              <a:ea typeface="+mn-ea"/>
              <a:cs typeface="+mn-cs"/>
            </a:rPr>
            <a:t>今後も公債費の削減や公共事業の抑制を行い、財政の健全化に努める。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86777</xdr:rowOff>
    </xdr:from>
    <xdr:to>
      <xdr:col>72</xdr:col>
      <xdr:colOff>203200</xdr:colOff>
      <xdr:row>13</xdr:row>
      <xdr:rowOff>101945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315627"/>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101945</xdr:rowOff>
    </xdr:from>
    <xdr:to>
      <xdr:col>68</xdr:col>
      <xdr:colOff>152400</xdr:colOff>
      <xdr:row>14</xdr:row>
      <xdr:rowOff>5642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330795"/>
          <a:ext cx="889000" cy="7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136705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53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35977</xdr:rowOff>
    </xdr:from>
    <xdr:to>
      <xdr:col>73</xdr:col>
      <xdr:colOff>44450</xdr:colOff>
      <xdr:row>13</xdr:row>
      <xdr:rowOff>137577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2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147754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03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51145</xdr:rowOff>
    </xdr:from>
    <xdr:to>
      <xdr:col>68</xdr:col>
      <xdr:colOff>203200</xdr:colOff>
      <xdr:row>13</xdr:row>
      <xdr:rowOff>152745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27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162922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04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126292</xdr:rowOff>
    </xdr:from>
    <xdr:to>
      <xdr:col>64</xdr:col>
      <xdr:colOff>152400</xdr:colOff>
      <xdr:row>14</xdr:row>
      <xdr:rowOff>56442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3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66619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1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今年度は保育士・給食調理員等の処遇改善による雇用形態の変更により、物件費から人件費への性質替えがあったことから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類似団体平均と比較すると、数値は下回っているものの、職員数は類似団体平均より多くなっていることから、今後も退職者の補充抑制等により職員数の削減を行い、人件費の増加抑制に努める。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今年度も類似団体平均より下回っている状況であるが、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町村での合併のため類似する公共施設が多く、管理運営に係る経費が多額であることから、今後は、公共施設等総合管理計画による公共施設の再配置等により、一層のコスト削減を図る。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40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17</xdr:row>
      <xdr:rowOff>37193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865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143329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経常収支比率の上では、類似団体平均を下回っているが、今後についても、各種事業の効率的な実施や制度の見直しにより増加抑制に努める。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54</xdr:row>
      <xdr:rowOff>72572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30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72572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87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54</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11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21772</xdr:rowOff>
    </xdr:from>
    <xdr:to>
      <xdr:col>20</xdr:col>
      <xdr:colOff>38100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133549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償還額の増加に伴い、下水道事業や農業集落排水事業特別会計への繰出金が昨年度より増額となり、また、介護保険給付費に係る繰出金についても昨年度より増額となったため、昨年度から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上昇となった。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58</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128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128633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50256</xdr:rowOff>
    </xdr:from>
    <xdr:to>
      <xdr:col>69</xdr:col>
      <xdr:colOff>92075</xdr:colOff>
      <xdr:row>57</xdr:row>
      <xdr:rowOff>63319</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77833</xdr:rowOff>
    </xdr:from>
    <xdr:to>
      <xdr:col>74</xdr:col>
      <xdr:colOff>31750</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12519</xdr:rowOff>
    </xdr:from>
    <xdr:to>
      <xdr:col>65</xdr:col>
      <xdr:colOff>53975</xdr:colOff>
      <xdr:row>57</xdr:row>
      <xdr:rowOff>114119</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98896</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一部事務組合への補助金、農業振興事業に係る他団体への補助金等が減少したため、昨年度と比較し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ポイントの低下となった。今後は、市単独補助金の見直しを行い、増加抑制に努める。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145288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61993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借り入れを抑制しつつ繰上償還を進めていることが反映された結果、公債費は年々減少し、今年度については、類似団体平均を</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ポイント下回った。今後についても、可能な限り繰上償還を実施するとともに、公共事業の見直しによる地方債発行額の抑制に努める。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77470</xdr:rowOff>
    </xdr:from>
    <xdr:to>
      <xdr:col>24</xdr:col>
      <xdr:colOff>25400</xdr:colOff>
      <xdr:row>74</xdr:row>
      <xdr:rowOff>100330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64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74</xdr:row>
      <xdr:rowOff>107950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87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107950</xdr:rowOff>
    </xdr:from>
    <xdr:to>
      <xdr:col>15</xdr:col>
      <xdr:colOff>98425</xdr:colOff>
      <xdr:row>74</xdr:row>
      <xdr:rowOff>128905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95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128905</xdr:rowOff>
    </xdr:from>
    <xdr:to>
      <xdr:col>11</xdr:col>
      <xdr:colOff>9525</xdr:colOff>
      <xdr:row>74</xdr:row>
      <xdr:rowOff>163195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26670</xdr:rowOff>
    </xdr:from>
    <xdr:to>
      <xdr:col>24</xdr:col>
      <xdr:colOff>76200</xdr:colOff>
      <xdr:row>74</xdr:row>
      <xdr:rowOff>128270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106697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2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49530</xdr:rowOff>
    </xdr:from>
    <xdr:to>
      <xdr:col>20</xdr:col>
      <xdr:colOff>38100</xdr:colOff>
      <xdr:row>74</xdr:row>
      <xdr:rowOff>151130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161307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05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78105</xdr:rowOff>
    </xdr:from>
    <xdr:to>
      <xdr:col>11</xdr:col>
      <xdr:colOff>60325</xdr:colOff>
      <xdr:row>75</xdr:row>
      <xdr:rowOff>8255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18432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112395</xdr:rowOff>
    </xdr:from>
    <xdr:to>
      <xdr:col>6</xdr:col>
      <xdr:colOff>171450</xdr:colOff>
      <xdr:row>75</xdr:row>
      <xdr:rowOff>42545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52722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本市は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町村での合併のため類似する公共施設が多く、また、職員数が多いことから昨年度と比較して上昇している。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また、下水道事業や農業集落排水事業特別会計への繰出金、介護保険給付費に係る繰出金の増額により、昨年度と比較して、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ポイントの上昇となった。</a:t>
          </a:r>
          <a:endParaRPr lang="ja-JP" altLang="ja-JP" sz="1400">
            <a:effectLst/>
          </a:endParaRPr>
        </a:p>
        <a:p>
          <a:r>
            <a:rPr kumimoji="1" lang="ja-JP" altLang="ja-JP" sz="1100">
              <a:solidFill>
                <a:schemeClr val="dk1"/>
              </a:solidFill>
              <a:effectLst/>
              <a:latin typeface="+mn-lt"/>
              <a:ea typeface="+mn-ea"/>
              <a:cs typeface="+mn-cs"/>
            </a:rPr>
            <a:t>今後は定員適正化計画の確実な実施や公共施設の統廃合等により、人件費、物件費及び繰出金の削減を図る。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119380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469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78</xdr:row>
      <xdr:rowOff>96520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28293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77</xdr:row>
      <xdr:rowOff>81280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38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130811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45720</xdr:rowOff>
    </xdr:from>
    <xdr:to>
      <xdr:col>78</xdr:col>
      <xdr:colOff>120650</xdr:colOff>
      <xdr:row>78</xdr:row>
      <xdr:rowOff>147320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132097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168927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80011</xdr:rowOff>
    </xdr:from>
    <xdr:to>
      <xdr:col>65</xdr:col>
      <xdr:colOff>53975</xdr:colOff>
      <xdr:row>77</xdr:row>
      <xdr:rowOff>10161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20337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69075</xdr:rowOff>
    </xdr:from>
    <xdr:to>
      <xdr:col>29</xdr:col>
      <xdr:colOff>127000</xdr:colOff>
      <xdr:row>16</xdr:row>
      <xdr:rowOff>71971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9900"/>
          <a:ext cx="647700" cy="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71971</xdr:rowOff>
    </xdr:from>
    <xdr:to>
      <xdr:col>26</xdr:col>
      <xdr:colOff>50800</xdr:colOff>
      <xdr:row>16</xdr:row>
      <xdr:rowOff>119761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2796"/>
          <a:ext cx="6985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119761</xdr:rowOff>
    </xdr:from>
    <xdr:to>
      <xdr:col>22</xdr:col>
      <xdr:colOff>114300</xdr:colOff>
      <xdr:row>17</xdr:row>
      <xdr:rowOff>6134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0586"/>
          <a:ext cx="6985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6134</xdr:rowOff>
    </xdr:from>
    <xdr:to>
      <xdr:col>18</xdr:col>
      <xdr:colOff>177800</xdr:colOff>
      <xdr:row>17</xdr:row>
      <xdr:rowOff>14910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18275</xdr:rowOff>
    </xdr:from>
    <xdr:to>
      <xdr:col>29</xdr:col>
      <xdr:colOff>177800</xdr:colOff>
      <xdr:row>16</xdr:row>
      <xdr:rowOff>119875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9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34802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21171</xdr:rowOff>
    </xdr:from>
    <xdr:to>
      <xdr:col>26</xdr:col>
      <xdr:colOff>101600</xdr:colOff>
      <xdr:row>16</xdr:row>
      <xdr:rowOff>122771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132948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0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68961</xdr:rowOff>
    </xdr:from>
    <xdr:to>
      <xdr:col>22</xdr:col>
      <xdr:colOff>165100</xdr:colOff>
      <xdr:row>16</xdr:row>
      <xdr:rowOff>170561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126784</xdr:rowOff>
    </xdr:from>
    <xdr:to>
      <xdr:col>19</xdr:col>
      <xdr:colOff>38100</xdr:colOff>
      <xdr:row>17</xdr:row>
      <xdr:rowOff>56934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135560</xdr:rowOff>
    </xdr:from>
    <xdr:to>
      <xdr:col>15</xdr:col>
      <xdr:colOff>101600</xdr:colOff>
      <xdr:row>17</xdr:row>
      <xdr:rowOff>65710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75887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5316</xdr:rowOff>
    </xdr:from>
    <xdr:to>
      <xdr:col>29</xdr:col>
      <xdr:colOff>127000</xdr:colOff>
      <xdr:row>38</xdr:row>
      <xdr:rowOff>18308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2916"/>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5316</xdr:rowOff>
    </xdr:from>
    <xdr:to>
      <xdr:col>26</xdr:col>
      <xdr:colOff>50800</xdr:colOff>
      <xdr:row>38</xdr:row>
      <xdr:rowOff>13039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2916"/>
          <a:ext cx="698500" cy="7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1064</xdr:rowOff>
    </xdr:from>
    <xdr:to>
      <xdr:col>22</xdr:col>
      <xdr:colOff>114300</xdr:colOff>
      <xdr:row>38</xdr:row>
      <xdr:rowOff>13039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8664"/>
          <a:ext cx="698500" cy="1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323600</xdr:rowOff>
    </xdr:from>
    <xdr:to>
      <xdr:col>18</xdr:col>
      <xdr:colOff>177800</xdr:colOff>
      <xdr:row>38</xdr:row>
      <xdr:rowOff>1064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48300"/>
          <a:ext cx="698500" cy="2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310408</xdr:rowOff>
    </xdr:from>
    <xdr:to>
      <xdr:col>29</xdr:col>
      <xdr:colOff>177800</xdr:colOff>
      <xdr:row>38</xdr:row>
      <xdr:rowOff>69108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5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297416</xdr:rowOff>
    </xdr:from>
    <xdr:to>
      <xdr:col>26</xdr:col>
      <xdr:colOff>101600</xdr:colOff>
      <xdr:row>38</xdr:row>
      <xdr:rowOff>56116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2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40893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305139</xdr:rowOff>
    </xdr:from>
    <xdr:to>
      <xdr:col>22</xdr:col>
      <xdr:colOff>165100</xdr:colOff>
      <xdr:row>38</xdr:row>
      <xdr:rowOff>63839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29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48616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293164</xdr:rowOff>
    </xdr:from>
    <xdr:to>
      <xdr:col>19</xdr:col>
      <xdr:colOff>38100</xdr:colOff>
      <xdr:row>38</xdr:row>
      <xdr:rowOff>51864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36641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0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272800</xdr:rowOff>
    </xdr:from>
    <xdr:to>
      <xdr:col>15</xdr:col>
      <xdr:colOff>101600</xdr:colOff>
      <xdr:row>38</xdr:row>
      <xdr:rowOff>31500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41677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15672</xdr:rowOff>
    </xdr:from>
    <xdr:to>
      <xdr:col>24</xdr:col>
      <xdr:colOff>63500</xdr:colOff>
      <xdr:row>34</xdr:row>
      <xdr:rowOff>40538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4972"/>
          <a:ext cx="8382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40538</xdr:rowOff>
    </xdr:from>
    <xdr:to>
      <xdr:col>19</xdr:col>
      <xdr:colOff>177800</xdr:colOff>
      <xdr:row>34</xdr:row>
      <xdr:rowOff>117145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9838"/>
          <a:ext cx="8890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117145</xdr:rowOff>
    </xdr:from>
    <xdr:to>
      <xdr:col>15</xdr:col>
      <xdr:colOff>50800</xdr:colOff>
      <xdr:row>35</xdr:row>
      <xdr:rowOff>21565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6445"/>
          <a:ext cx="8890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21565</xdr:rowOff>
    </xdr:from>
    <xdr:to>
      <xdr:col>10</xdr:col>
      <xdr:colOff>114300</xdr:colOff>
      <xdr:row>35</xdr:row>
      <xdr:rowOff>22441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136322</xdr:rowOff>
    </xdr:from>
    <xdr:to>
      <xdr:col>24</xdr:col>
      <xdr:colOff>114300</xdr:colOff>
      <xdr:row>34</xdr:row>
      <xdr:rowOff>66472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159199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161188</xdr:rowOff>
    </xdr:from>
    <xdr:to>
      <xdr:col>20</xdr:col>
      <xdr:colOff>38100</xdr:colOff>
      <xdr:row>34</xdr:row>
      <xdr:rowOff>91338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107865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66345</xdr:rowOff>
    </xdr:from>
    <xdr:to>
      <xdr:col>15</xdr:col>
      <xdr:colOff>101600</xdr:colOff>
      <xdr:row>34</xdr:row>
      <xdr:rowOff>167945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142215</xdr:rowOff>
    </xdr:from>
    <xdr:to>
      <xdr:col>10</xdr:col>
      <xdr:colOff>165100</xdr:colOff>
      <xdr:row>35</xdr:row>
      <xdr:rowOff>72365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143091</xdr:rowOff>
    </xdr:from>
    <xdr:to>
      <xdr:col>6</xdr:col>
      <xdr:colOff>38100</xdr:colOff>
      <xdr:row>35</xdr:row>
      <xdr:rowOff>73241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89768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50884</xdr:rowOff>
    </xdr:from>
    <xdr:to>
      <xdr:col>24</xdr:col>
      <xdr:colOff>63500</xdr:colOff>
      <xdr:row>56</xdr:row>
      <xdr:rowOff>88428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2084"/>
          <a:ext cx="838200" cy="3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168558</xdr:rowOff>
    </xdr:from>
    <xdr:to>
      <xdr:col>19</xdr:col>
      <xdr:colOff>177800</xdr:colOff>
      <xdr:row>56</xdr:row>
      <xdr:rowOff>88428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98308"/>
          <a:ext cx="889000" cy="9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168558</xdr:rowOff>
    </xdr:from>
    <xdr:to>
      <xdr:col>15</xdr:col>
      <xdr:colOff>50800</xdr:colOff>
      <xdr:row>56</xdr:row>
      <xdr:rowOff>44886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98308"/>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5893</xdr:rowOff>
    </xdr:from>
    <xdr:to>
      <xdr:col>10</xdr:col>
      <xdr:colOff>114300</xdr:colOff>
      <xdr:row>56</xdr:row>
      <xdr:rowOff>44886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07093"/>
          <a:ext cx="889000" cy="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xdr:rowOff>
    </xdr:from>
    <xdr:to>
      <xdr:col>24</xdr:col>
      <xdr:colOff>114300</xdr:colOff>
      <xdr:row>56</xdr:row>
      <xdr:rowOff>101684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22961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37628</xdr:rowOff>
    </xdr:from>
    <xdr:to>
      <xdr:col>20</xdr:col>
      <xdr:colOff>38100</xdr:colOff>
      <xdr:row>56</xdr:row>
      <xdr:rowOff>139228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155755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117758</xdr:rowOff>
    </xdr:from>
    <xdr:to>
      <xdr:col>15</xdr:col>
      <xdr:colOff>101600</xdr:colOff>
      <xdr:row>56</xdr:row>
      <xdr:rowOff>47908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64435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165536</xdr:rowOff>
    </xdr:from>
    <xdr:to>
      <xdr:col>10</xdr:col>
      <xdr:colOff>165100</xdr:colOff>
      <xdr:row>56</xdr:row>
      <xdr:rowOff>95686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112213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126543</xdr:rowOff>
    </xdr:from>
    <xdr:to>
      <xdr:col>6</xdr:col>
      <xdr:colOff>38100</xdr:colOff>
      <xdr:row>56</xdr:row>
      <xdr:rowOff>56693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5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73220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50752</xdr:rowOff>
    </xdr:from>
    <xdr:to>
      <xdr:col>24</xdr:col>
      <xdr:colOff>63500</xdr:colOff>
      <xdr:row>77</xdr:row>
      <xdr:rowOff>62914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52402"/>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81201</xdr:rowOff>
    </xdr:from>
    <xdr:to>
      <xdr:col>19</xdr:col>
      <xdr:colOff>177800</xdr:colOff>
      <xdr:row>77</xdr:row>
      <xdr:rowOff>50752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111401"/>
          <a:ext cx="889000" cy="1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76561</xdr:rowOff>
    </xdr:from>
    <xdr:to>
      <xdr:col>15</xdr:col>
      <xdr:colOff>50800</xdr:colOff>
      <xdr:row>76</xdr:row>
      <xdr:rowOff>81201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06761"/>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76561</xdr:rowOff>
    </xdr:from>
    <xdr:to>
      <xdr:col>10</xdr:col>
      <xdr:colOff>114300</xdr:colOff>
      <xdr:row>76</xdr:row>
      <xdr:rowOff>169326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106761"/>
          <a:ext cx="889000" cy="9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12114</xdr:rowOff>
    </xdr:from>
    <xdr:to>
      <xdr:col>24</xdr:col>
      <xdr:colOff>114300</xdr:colOff>
      <xdr:row>77</xdr:row>
      <xdr:rowOff>113714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34991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6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171402</xdr:rowOff>
    </xdr:from>
    <xdr:to>
      <xdr:col>20</xdr:col>
      <xdr:colOff>38100</xdr:colOff>
      <xdr:row>77</xdr:row>
      <xdr:rowOff>101552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118079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30401</xdr:rowOff>
    </xdr:from>
    <xdr:to>
      <xdr:col>15</xdr:col>
      <xdr:colOff>101600</xdr:colOff>
      <xdr:row>76</xdr:row>
      <xdr:rowOff>132001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148528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83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25761</xdr:rowOff>
    </xdr:from>
    <xdr:to>
      <xdr:col>10</xdr:col>
      <xdr:colOff>165100</xdr:colOff>
      <xdr:row>76</xdr:row>
      <xdr:rowOff>127361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143887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118526</xdr:rowOff>
    </xdr:from>
    <xdr:to>
      <xdr:col>6</xdr:col>
      <xdr:colOff>38100</xdr:colOff>
      <xdr:row>77</xdr:row>
      <xdr:rowOff>48676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4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65204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2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30823</xdr:rowOff>
    </xdr:from>
    <xdr:to>
      <xdr:col>24</xdr:col>
      <xdr:colOff>63500</xdr:colOff>
      <xdr:row>99</xdr:row>
      <xdr:rowOff>36004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7004373"/>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129439</xdr:rowOff>
    </xdr:from>
    <xdr:to>
      <xdr:col>19</xdr:col>
      <xdr:colOff>177800</xdr:colOff>
      <xdr:row>99</xdr:row>
      <xdr:rowOff>30823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931539"/>
          <a:ext cx="8890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129439</xdr:rowOff>
    </xdr:from>
    <xdr:to>
      <xdr:col>15</xdr:col>
      <xdr:colOff>50800</xdr:colOff>
      <xdr:row>99</xdr:row>
      <xdr:rowOff>25882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931539"/>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25882</xdr:rowOff>
    </xdr:from>
    <xdr:to>
      <xdr:col>10</xdr:col>
      <xdr:colOff>114300</xdr:colOff>
      <xdr:row>99</xdr:row>
      <xdr:rowOff>57899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156654</xdr:rowOff>
    </xdr:from>
    <xdr:to>
      <xdr:col>24</xdr:col>
      <xdr:colOff>114300</xdr:colOff>
      <xdr:row>99</xdr:row>
      <xdr:rowOff>86804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9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71581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87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151473</xdr:rowOff>
    </xdr:from>
    <xdr:to>
      <xdr:col>20</xdr:col>
      <xdr:colOff>38100</xdr:colOff>
      <xdr:row>99</xdr:row>
      <xdr:rowOff>81623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72750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704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78639</xdr:rowOff>
    </xdr:from>
    <xdr:to>
      <xdr:col>15</xdr:col>
      <xdr:colOff>101600</xdr:colOff>
      <xdr:row>99</xdr:row>
      <xdr:rowOff>8789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171366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146532</xdr:rowOff>
    </xdr:from>
    <xdr:to>
      <xdr:col>10</xdr:col>
      <xdr:colOff>165100</xdr:colOff>
      <xdr:row>99</xdr:row>
      <xdr:rowOff>76682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67809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7099</xdr:rowOff>
    </xdr:from>
    <xdr:to>
      <xdr:col>6</xdr:col>
      <xdr:colOff>38100</xdr:colOff>
      <xdr:row>99</xdr:row>
      <xdr:rowOff>108699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99826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4247</xdr:rowOff>
    </xdr:from>
    <xdr:to>
      <xdr:col>55</xdr:col>
      <xdr:colOff>0</xdr:colOff>
      <xdr:row>36</xdr:row>
      <xdr:rowOff>21430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76447"/>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169487</xdr:rowOff>
    </xdr:from>
    <xdr:to>
      <xdr:col>50</xdr:col>
      <xdr:colOff>114300</xdr:colOff>
      <xdr:row>36</xdr:row>
      <xdr:rowOff>4247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70237"/>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169281</xdr:rowOff>
    </xdr:from>
    <xdr:to>
      <xdr:col>45</xdr:col>
      <xdr:colOff>177800</xdr:colOff>
      <xdr:row>35</xdr:row>
      <xdr:rowOff>169487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17003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169281</xdr:rowOff>
    </xdr:from>
    <xdr:to>
      <xdr:col>41</xdr:col>
      <xdr:colOff>50800</xdr:colOff>
      <xdr:row>36</xdr:row>
      <xdr:rowOff>66373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70031"/>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142080</xdr:rowOff>
    </xdr:from>
    <xdr:to>
      <xdr:col>55</xdr:col>
      <xdr:colOff>50800</xdr:colOff>
      <xdr:row>36</xdr:row>
      <xdr:rowOff>72230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164957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124897</xdr:rowOff>
    </xdr:from>
    <xdr:to>
      <xdr:col>50</xdr:col>
      <xdr:colOff>165100</xdr:colOff>
      <xdr:row>36</xdr:row>
      <xdr:rowOff>55047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71574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118687</xdr:rowOff>
    </xdr:from>
    <xdr:to>
      <xdr:col>46</xdr:col>
      <xdr:colOff>38100</xdr:colOff>
      <xdr:row>36</xdr:row>
      <xdr:rowOff>48837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65364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118481</xdr:rowOff>
    </xdr:from>
    <xdr:to>
      <xdr:col>41</xdr:col>
      <xdr:colOff>101600</xdr:colOff>
      <xdr:row>36</xdr:row>
      <xdr:rowOff>48631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65158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15573</xdr:rowOff>
    </xdr:from>
    <xdr:to>
      <xdr:col>36</xdr:col>
      <xdr:colOff>165100</xdr:colOff>
      <xdr:row>36</xdr:row>
      <xdr:rowOff>117173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133700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21792</xdr:rowOff>
    </xdr:from>
    <xdr:to>
      <xdr:col>55</xdr:col>
      <xdr:colOff>0</xdr:colOff>
      <xdr:row>56</xdr:row>
      <xdr:rowOff>10390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51542"/>
          <a:ext cx="838200" cy="16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21792</xdr:rowOff>
    </xdr:from>
    <xdr:to>
      <xdr:col>50</xdr:col>
      <xdr:colOff>114300</xdr:colOff>
      <xdr:row>56</xdr:row>
      <xdr:rowOff>15104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451542"/>
          <a:ext cx="8890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15104</xdr:rowOff>
    </xdr:from>
    <xdr:to>
      <xdr:col>45</xdr:col>
      <xdr:colOff>177800</xdr:colOff>
      <xdr:row>56</xdr:row>
      <xdr:rowOff>128577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1630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21189</xdr:rowOff>
    </xdr:from>
    <xdr:to>
      <xdr:col>41</xdr:col>
      <xdr:colOff>50800</xdr:colOff>
      <xdr:row>56</xdr:row>
      <xdr:rowOff>128577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131040</xdr:rowOff>
    </xdr:from>
    <xdr:to>
      <xdr:col>55</xdr:col>
      <xdr:colOff>50800</xdr:colOff>
      <xdr:row>56</xdr:row>
      <xdr:rowOff>61190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153917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1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142442</xdr:rowOff>
    </xdr:from>
    <xdr:to>
      <xdr:col>50</xdr:col>
      <xdr:colOff>165100</xdr:colOff>
      <xdr:row>55</xdr:row>
      <xdr:rowOff>72592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89119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17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135754</xdr:rowOff>
    </xdr:from>
    <xdr:to>
      <xdr:col>46</xdr:col>
      <xdr:colOff>38100</xdr:colOff>
      <xdr:row>56</xdr:row>
      <xdr:rowOff>65904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82431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3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77777</xdr:rowOff>
    </xdr:from>
    <xdr:to>
      <xdr:col>41</xdr:col>
      <xdr:colOff>101600</xdr:colOff>
      <xdr:row>57</xdr:row>
      <xdr:rowOff>7927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170504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141839</xdr:rowOff>
    </xdr:from>
    <xdr:to>
      <xdr:col>36</xdr:col>
      <xdr:colOff>165100</xdr:colOff>
      <xdr:row>56</xdr:row>
      <xdr:rowOff>71989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63116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98022</xdr:rowOff>
    </xdr:from>
    <xdr:to>
      <xdr:col>55</xdr:col>
      <xdr:colOff>0</xdr:colOff>
      <xdr:row>76</xdr:row>
      <xdr:rowOff>154330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956772"/>
          <a:ext cx="838200" cy="2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98022</xdr:rowOff>
    </xdr:from>
    <xdr:to>
      <xdr:col>50</xdr:col>
      <xdr:colOff>114300</xdr:colOff>
      <xdr:row>76</xdr:row>
      <xdr:rowOff>41804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956772"/>
          <a:ext cx="889000" cy="1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41804</xdr:rowOff>
    </xdr:from>
    <xdr:to>
      <xdr:col>45</xdr:col>
      <xdr:colOff>177800</xdr:colOff>
      <xdr:row>76</xdr:row>
      <xdr:rowOff>107843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072004"/>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107843</xdr:rowOff>
    </xdr:from>
    <xdr:to>
      <xdr:col>41</xdr:col>
      <xdr:colOff>50800</xdr:colOff>
      <xdr:row>77</xdr:row>
      <xdr:rowOff>24047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138043"/>
          <a:ext cx="889000" cy="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103530</xdr:rowOff>
    </xdr:from>
    <xdr:to>
      <xdr:col>55</xdr:col>
      <xdr:colOff>50800</xdr:colOff>
      <xdr:row>77</xdr:row>
      <xdr:rowOff>33680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126407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47222</xdr:rowOff>
    </xdr:from>
    <xdr:to>
      <xdr:col>50</xdr:col>
      <xdr:colOff>165100</xdr:colOff>
      <xdr:row>75</xdr:row>
      <xdr:rowOff>148822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90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165349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8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162454</xdr:rowOff>
    </xdr:from>
    <xdr:to>
      <xdr:col>46</xdr:col>
      <xdr:colOff>38100</xdr:colOff>
      <xdr:row>76</xdr:row>
      <xdr:rowOff>92604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0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109131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7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57043</xdr:rowOff>
    </xdr:from>
    <xdr:to>
      <xdr:col>41</xdr:col>
      <xdr:colOff>101600</xdr:colOff>
      <xdr:row>76</xdr:row>
      <xdr:rowOff>158643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3719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144697</xdr:rowOff>
    </xdr:from>
    <xdr:to>
      <xdr:col>36</xdr:col>
      <xdr:colOff>165100</xdr:colOff>
      <xdr:row>77</xdr:row>
      <xdr:rowOff>74847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65974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26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155572</xdr:rowOff>
    </xdr:from>
    <xdr:to>
      <xdr:col>55</xdr:col>
      <xdr:colOff>0</xdr:colOff>
      <xdr:row>96</xdr:row>
      <xdr:rowOff>43318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443322"/>
          <a:ext cx="838200" cy="5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155572</xdr:rowOff>
    </xdr:from>
    <xdr:to>
      <xdr:col>50</xdr:col>
      <xdr:colOff>114300</xdr:colOff>
      <xdr:row>97</xdr:row>
      <xdr:rowOff>70424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3322"/>
          <a:ext cx="889000" cy="25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70424</xdr:rowOff>
    </xdr:from>
    <xdr:to>
      <xdr:col>45</xdr:col>
      <xdr:colOff>177800</xdr:colOff>
      <xdr:row>98</xdr:row>
      <xdr:rowOff>148365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01074"/>
          <a:ext cx="889000" cy="2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52516</xdr:rowOff>
    </xdr:from>
    <xdr:to>
      <xdr:col>41</xdr:col>
      <xdr:colOff>50800</xdr:colOff>
      <xdr:row>98</xdr:row>
      <xdr:rowOff>148365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54616"/>
          <a:ext cx="889000" cy="9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163968</xdr:rowOff>
    </xdr:from>
    <xdr:to>
      <xdr:col>55</xdr:col>
      <xdr:colOff>50800</xdr:colOff>
      <xdr:row>96</xdr:row>
      <xdr:rowOff>94118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15395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104772</xdr:rowOff>
    </xdr:from>
    <xdr:to>
      <xdr:col>50</xdr:col>
      <xdr:colOff>165100</xdr:colOff>
      <xdr:row>96</xdr:row>
      <xdr:rowOff>34922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9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51449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19624</xdr:rowOff>
    </xdr:from>
    <xdr:to>
      <xdr:col>46</xdr:col>
      <xdr:colOff>38100</xdr:colOff>
      <xdr:row>97</xdr:row>
      <xdr:rowOff>121224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112351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4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97565</xdr:rowOff>
    </xdr:from>
    <xdr:to>
      <xdr:col>41</xdr:col>
      <xdr:colOff>101600</xdr:colOff>
      <xdr:row>99</xdr:row>
      <xdr:rowOff>27715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18842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1716</xdr:rowOff>
    </xdr:from>
    <xdr:to>
      <xdr:col>36</xdr:col>
      <xdr:colOff>165100</xdr:colOff>
      <xdr:row>98</xdr:row>
      <xdr:rowOff>103316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94443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110960</xdr:rowOff>
    </xdr:from>
    <xdr:to>
      <xdr:col>85</xdr:col>
      <xdr:colOff>127000</xdr:colOff>
      <xdr:row>39</xdr:row>
      <xdr:rowOff>30391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26060"/>
          <a:ext cx="83820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30391</xdr:rowOff>
    </xdr:from>
    <xdr:to>
      <xdr:col>81</xdr:col>
      <xdr:colOff>50800</xdr:colOff>
      <xdr:row>39</xdr:row>
      <xdr:rowOff>41821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694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35319</xdr:rowOff>
    </xdr:from>
    <xdr:to>
      <xdr:col>76</xdr:col>
      <xdr:colOff>114300</xdr:colOff>
      <xdr:row>39</xdr:row>
      <xdr:rowOff>41821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35319</xdr:rowOff>
    </xdr:from>
    <xdr:to>
      <xdr:col>71</xdr:col>
      <xdr:colOff>177800</xdr:colOff>
      <xdr:row>39</xdr:row>
      <xdr:rowOff>40513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86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60160</xdr:rowOff>
    </xdr:from>
    <xdr:to>
      <xdr:col>85</xdr:col>
      <xdr:colOff>177800</xdr:colOff>
      <xdr:row>38</xdr:row>
      <xdr:rowOff>161760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27830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151041</xdr:rowOff>
    </xdr:from>
    <xdr:to>
      <xdr:col>81</xdr:col>
      <xdr:colOff>101600</xdr:colOff>
      <xdr:row>39</xdr:row>
      <xdr:rowOff>81191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72318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5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162471</xdr:rowOff>
    </xdr:from>
    <xdr:to>
      <xdr:col>76</xdr:col>
      <xdr:colOff>165100</xdr:colOff>
      <xdr:row>39</xdr:row>
      <xdr:rowOff>92621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83748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155969</xdr:rowOff>
    </xdr:from>
    <xdr:to>
      <xdr:col>72</xdr:col>
      <xdr:colOff>38100</xdr:colOff>
      <xdr:row>39</xdr:row>
      <xdr:rowOff>86119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77246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161163</xdr:rowOff>
    </xdr:from>
    <xdr:to>
      <xdr:col>67</xdr:col>
      <xdr:colOff>101600</xdr:colOff>
      <xdr:row>39</xdr:row>
      <xdr:rowOff>91313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82440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96140</xdr:rowOff>
    </xdr:from>
    <xdr:to>
      <xdr:col>85</xdr:col>
      <xdr:colOff>127000</xdr:colOff>
      <xdr:row>77</xdr:row>
      <xdr:rowOff>122326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97790"/>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166424</xdr:rowOff>
    </xdr:from>
    <xdr:to>
      <xdr:col>81</xdr:col>
      <xdr:colOff>50800</xdr:colOff>
      <xdr:row>77</xdr:row>
      <xdr:rowOff>96140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96624"/>
          <a:ext cx="8890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104491</xdr:rowOff>
    </xdr:from>
    <xdr:to>
      <xdr:col>76</xdr:col>
      <xdr:colOff>114300</xdr:colOff>
      <xdr:row>76</xdr:row>
      <xdr:rowOff>166424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34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104491</xdr:rowOff>
    </xdr:from>
    <xdr:to>
      <xdr:col>71</xdr:col>
      <xdr:colOff>177800</xdr:colOff>
      <xdr:row>76</xdr:row>
      <xdr:rowOff>111509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71526</xdr:rowOff>
    </xdr:from>
    <xdr:to>
      <xdr:col>85</xdr:col>
      <xdr:colOff>177800</xdr:colOff>
      <xdr:row>78</xdr:row>
      <xdr:rowOff>1676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49953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45340</xdr:rowOff>
    </xdr:from>
    <xdr:to>
      <xdr:col>81</xdr:col>
      <xdr:colOff>101600</xdr:colOff>
      <xdr:row>77</xdr:row>
      <xdr:rowOff>146940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163467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2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115624</xdr:rowOff>
    </xdr:from>
    <xdr:to>
      <xdr:col>76</xdr:col>
      <xdr:colOff>165100</xdr:colOff>
      <xdr:row>77</xdr:row>
      <xdr:rowOff>45774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62300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92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53691</xdr:rowOff>
    </xdr:from>
    <xdr:to>
      <xdr:col>72</xdr:col>
      <xdr:colOff>38100</xdr:colOff>
      <xdr:row>76</xdr:row>
      <xdr:rowOff>155291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369</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60709</xdr:rowOff>
    </xdr:from>
    <xdr:to>
      <xdr:col>67</xdr:col>
      <xdr:colOff>101600</xdr:colOff>
      <xdr:row>76</xdr:row>
      <xdr:rowOff>162309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7386</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102107</xdr:rowOff>
    </xdr:from>
    <xdr:to>
      <xdr:col>85</xdr:col>
      <xdr:colOff>127000</xdr:colOff>
      <xdr:row>97</xdr:row>
      <xdr:rowOff>141146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32757"/>
          <a:ext cx="838200" cy="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102107</xdr:rowOff>
    </xdr:from>
    <xdr:to>
      <xdr:col>81</xdr:col>
      <xdr:colOff>50800</xdr:colOff>
      <xdr:row>97</xdr:row>
      <xdr:rowOff>170745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32757"/>
          <a:ext cx="889000" cy="6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122983</xdr:rowOff>
    </xdr:from>
    <xdr:to>
      <xdr:col>76</xdr:col>
      <xdr:colOff>114300</xdr:colOff>
      <xdr:row>97</xdr:row>
      <xdr:rowOff>170745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582183"/>
          <a:ext cx="889000" cy="21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59302</xdr:rowOff>
    </xdr:from>
    <xdr:to>
      <xdr:col>71</xdr:col>
      <xdr:colOff>177800</xdr:colOff>
      <xdr:row>96</xdr:row>
      <xdr:rowOff>122983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51850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62909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9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90346</xdr:rowOff>
    </xdr:from>
    <xdr:to>
      <xdr:col>85</xdr:col>
      <xdr:colOff>177800</xdr:colOff>
      <xdr:row>98</xdr:row>
      <xdr:rowOff>20496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5273</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51307</xdr:rowOff>
    </xdr:from>
    <xdr:to>
      <xdr:col>81</xdr:col>
      <xdr:colOff>101600</xdr:colOff>
      <xdr:row>97</xdr:row>
      <xdr:rowOff>152907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144034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77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119945</xdr:rowOff>
    </xdr:from>
    <xdr:to>
      <xdr:col>76</xdr:col>
      <xdr:colOff>165100</xdr:colOff>
      <xdr:row>98</xdr:row>
      <xdr:rowOff>50095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5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41222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72183</xdr:rowOff>
    </xdr:from>
    <xdr:to>
      <xdr:col>72</xdr:col>
      <xdr:colOff>38100</xdr:colOff>
      <xdr:row>97</xdr:row>
      <xdr:rowOff>2333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18860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3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8502</xdr:rowOff>
    </xdr:from>
    <xdr:to>
      <xdr:col>67</xdr:col>
      <xdr:colOff>101600</xdr:colOff>
      <xdr:row>96</xdr:row>
      <xdr:rowOff>110102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4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126629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2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162740</xdr:rowOff>
    </xdr:from>
    <xdr:to>
      <xdr:col>116</xdr:col>
      <xdr:colOff>63500</xdr:colOff>
      <xdr:row>72</xdr:row>
      <xdr:rowOff>53697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335690"/>
          <a:ext cx="838200" cy="6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53697</xdr:rowOff>
    </xdr:from>
    <xdr:to>
      <xdr:col>111</xdr:col>
      <xdr:colOff>177800</xdr:colOff>
      <xdr:row>72</xdr:row>
      <xdr:rowOff>102340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398097"/>
          <a:ext cx="8890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102340</xdr:rowOff>
    </xdr:from>
    <xdr:to>
      <xdr:col>107</xdr:col>
      <xdr:colOff>50800</xdr:colOff>
      <xdr:row>72</xdr:row>
      <xdr:rowOff>133217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4674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133217</xdr:rowOff>
    </xdr:from>
    <xdr:to>
      <xdr:col>102</xdr:col>
      <xdr:colOff>114300</xdr:colOff>
      <xdr:row>72</xdr:row>
      <xdr:rowOff>158363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111940</xdr:rowOff>
    </xdr:from>
    <xdr:to>
      <xdr:col>116</xdr:col>
      <xdr:colOff>114300</xdr:colOff>
      <xdr:row>72</xdr:row>
      <xdr:rowOff>42090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8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134817</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3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2897</xdr:rowOff>
    </xdr:from>
    <xdr:to>
      <xdr:col>112</xdr:col>
      <xdr:colOff>38100</xdr:colOff>
      <xdr:row>72</xdr:row>
      <xdr:rowOff>104497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121024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12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51540</xdr:rowOff>
    </xdr:from>
    <xdr:to>
      <xdr:col>107</xdr:col>
      <xdr:colOff>101600</xdr:colOff>
      <xdr:row>72</xdr:row>
      <xdr:rowOff>153140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169667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1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82417</xdr:rowOff>
    </xdr:from>
    <xdr:to>
      <xdr:col>102</xdr:col>
      <xdr:colOff>165100</xdr:colOff>
      <xdr:row>73</xdr:row>
      <xdr:rowOff>12567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29094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107563</xdr:rowOff>
    </xdr:from>
    <xdr:to>
      <xdr:col>98</xdr:col>
      <xdr:colOff>38100</xdr:colOff>
      <xdr:row>73</xdr:row>
      <xdr:rowOff>37713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54240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類似団体平均に比べ高くなっている主な構成項目としては、人件費、維持補修費、普通建設事業費、繰出金などが挙げられる。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99,766</a:t>
          </a:r>
          <a:r>
            <a:rPr kumimoji="1" lang="ja-JP" altLang="ja-JP" sz="1100">
              <a:solidFill>
                <a:schemeClr val="dk1"/>
              </a:solidFill>
              <a:effectLst/>
              <a:latin typeface="+mn-lt"/>
              <a:ea typeface="+mn-ea"/>
              <a:cs typeface="+mn-cs"/>
            </a:rPr>
            <a:t>円となっており、類似団体と比較して</a:t>
          </a:r>
          <a:r>
            <a:rPr kumimoji="1" lang="en-US" altLang="ja-JP" sz="1100">
              <a:solidFill>
                <a:schemeClr val="dk1"/>
              </a:solidFill>
              <a:effectLst/>
              <a:latin typeface="+mn-lt"/>
              <a:ea typeface="+mn-ea"/>
              <a:cs typeface="+mn-cs"/>
            </a:rPr>
            <a:t>9,352</a:t>
          </a:r>
          <a:r>
            <a:rPr kumimoji="1" lang="ja-JP" altLang="ja-JP" sz="1100">
              <a:solidFill>
                <a:schemeClr val="dk1"/>
              </a:solidFill>
              <a:effectLst/>
              <a:latin typeface="+mn-lt"/>
              <a:ea typeface="+mn-ea"/>
              <a:cs typeface="+mn-cs"/>
            </a:rPr>
            <a:t>円高い状況となっている。主な要因としては、保育士等の処遇改善に伴うものであるが、今後も第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次定員適正化計画に基づき、適正な定員管理に努める。</a:t>
          </a:r>
          <a:endParaRPr lang="ja-JP" altLang="ja-JP" sz="1400">
            <a:effectLst/>
          </a:endParaRPr>
        </a:p>
        <a:p>
          <a:r>
            <a:rPr kumimoji="1" lang="ja-JP" altLang="ja-JP" sz="1100">
              <a:solidFill>
                <a:schemeClr val="dk1"/>
              </a:solidFill>
              <a:effectLst/>
              <a:latin typeface="+mn-lt"/>
              <a:ea typeface="+mn-ea"/>
              <a:cs typeface="+mn-cs"/>
            </a:rPr>
            <a:t>　普通建設事業費は、駅舎・駅前広場整備事業や統合小学校整備事業などの大型事業の終了により歳出額は昨年度より減少したが、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町村での合併のため類似する公共施設が多いことから、更新等の経費が多額であり、住民一人当たりのコストが類似団体と比較して高い状況となっている。今後は、公共施設等総合管理計画による公共施設の見直しを行い、削減に努める。</a:t>
          </a:r>
          <a:endParaRPr lang="ja-JP" altLang="ja-JP" sz="1400">
            <a:effectLst/>
          </a:endParaRPr>
        </a:p>
        <a:p>
          <a:r>
            <a:rPr kumimoji="1" lang="ja-JP" altLang="ja-JP" sz="1100">
              <a:solidFill>
                <a:schemeClr val="dk1"/>
              </a:solidFill>
              <a:effectLst/>
              <a:latin typeface="+mn-lt"/>
              <a:ea typeface="+mn-ea"/>
              <a:cs typeface="+mn-cs"/>
            </a:rPr>
            <a:t>　繰出金は、住民一人当たり</a:t>
          </a:r>
          <a:r>
            <a:rPr kumimoji="1" lang="en-US" altLang="ja-JP" sz="1100">
              <a:solidFill>
                <a:schemeClr val="dk1"/>
              </a:solidFill>
              <a:effectLst/>
              <a:latin typeface="+mn-lt"/>
              <a:ea typeface="+mn-ea"/>
              <a:cs typeface="+mn-cs"/>
            </a:rPr>
            <a:t>100,089</a:t>
          </a:r>
          <a:r>
            <a:rPr kumimoji="1" lang="ja-JP" altLang="ja-JP" sz="1100">
              <a:solidFill>
                <a:schemeClr val="dk1"/>
              </a:solidFill>
              <a:effectLst/>
              <a:latin typeface="+mn-lt"/>
              <a:ea typeface="+mn-ea"/>
              <a:cs typeface="+mn-cs"/>
            </a:rPr>
            <a:t>円であり、年々増加傾向となっており、主な要因は下水道事業や農業集落排水事業の借入金の償還額が増加しているためであるが、今後も料金改定などの自主財源の確保を促し、普通会計の負担軽減を図る。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47,117
46,551
602.48
30,282,063
28,949,278
1,164,555
19,199,577
23,332,828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42354</xdr:rowOff>
    </xdr:from>
    <xdr:to>
      <xdr:col>24</xdr:col>
      <xdr:colOff>63500</xdr:colOff>
      <xdr:row>37</xdr:row>
      <xdr:rowOff>60452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86004"/>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60452</xdr:rowOff>
    </xdr:from>
    <xdr:to>
      <xdr:col>19</xdr:col>
      <xdr:colOff>177800</xdr:colOff>
      <xdr:row>37</xdr:row>
      <xdr:rowOff>117792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404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54547</xdr:rowOff>
    </xdr:from>
    <xdr:to>
      <xdr:col>15</xdr:col>
      <xdr:colOff>50800</xdr:colOff>
      <xdr:row>37</xdr:row>
      <xdr:rowOff>117792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98197"/>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40259</xdr:rowOff>
    </xdr:from>
    <xdr:to>
      <xdr:col>10</xdr:col>
      <xdr:colOff>114300</xdr:colOff>
      <xdr:row>37</xdr:row>
      <xdr:rowOff>54547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163004</xdr:rowOff>
    </xdr:from>
    <xdr:to>
      <xdr:col>24</xdr:col>
      <xdr:colOff>114300</xdr:colOff>
      <xdr:row>37</xdr:row>
      <xdr:rowOff>93154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3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77931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9652</xdr:rowOff>
    </xdr:from>
    <xdr:to>
      <xdr:col>20</xdr:col>
      <xdr:colOff>38100</xdr:colOff>
      <xdr:row>37</xdr:row>
      <xdr:rowOff>111252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102379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4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66992</xdr:rowOff>
    </xdr:from>
    <xdr:to>
      <xdr:col>15</xdr:col>
      <xdr:colOff>101600</xdr:colOff>
      <xdr:row>37</xdr:row>
      <xdr:rowOff>168593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159720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3747</xdr:rowOff>
    </xdr:from>
    <xdr:to>
      <xdr:col>10</xdr:col>
      <xdr:colOff>165100</xdr:colOff>
      <xdr:row>37</xdr:row>
      <xdr:rowOff>105347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96474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160909</xdr:rowOff>
    </xdr:from>
    <xdr:to>
      <xdr:col>6</xdr:col>
      <xdr:colOff>38100</xdr:colOff>
      <xdr:row>37</xdr:row>
      <xdr:rowOff>91059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82186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16976</xdr:rowOff>
    </xdr:from>
    <xdr:to>
      <xdr:col>24</xdr:col>
      <xdr:colOff>63500</xdr:colOff>
      <xdr:row>57</xdr:row>
      <xdr:rowOff>129421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89626"/>
          <a:ext cx="838200" cy="11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16976</xdr:rowOff>
    </xdr:from>
    <xdr:to>
      <xdr:col>19</xdr:col>
      <xdr:colOff>177800</xdr:colOff>
      <xdr:row>57</xdr:row>
      <xdr:rowOff>102263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89626"/>
          <a:ext cx="889000" cy="8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145198</xdr:rowOff>
    </xdr:from>
    <xdr:to>
      <xdr:col>15</xdr:col>
      <xdr:colOff>50800</xdr:colOff>
      <xdr:row>57</xdr:row>
      <xdr:rowOff>102263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46398"/>
          <a:ext cx="889000" cy="12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145198</xdr:rowOff>
    </xdr:from>
    <xdr:to>
      <xdr:col>10</xdr:col>
      <xdr:colOff>114300</xdr:colOff>
      <xdr:row>56</xdr:row>
      <xdr:rowOff>146707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46398"/>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78621</xdr:rowOff>
    </xdr:from>
    <xdr:to>
      <xdr:col>24</xdr:col>
      <xdr:colOff>114300</xdr:colOff>
      <xdr:row>58</xdr:row>
      <xdr:rowOff>8771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5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57048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137626</xdr:rowOff>
    </xdr:from>
    <xdr:to>
      <xdr:col>20</xdr:col>
      <xdr:colOff>38100</xdr:colOff>
      <xdr:row>57</xdr:row>
      <xdr:rowOff>67776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84303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51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51463</xdr:rowOff>
    </xdr:from>
    <xdr:to>
      <xdr:col>15</xdr:col>
      <xdr:colOff>101600</xdr:colOff>
      <xdr:row>57</xdr:row>
      <xdr:rowOff>153063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94398</xdr:rowOff>
    </xdr:from>
    <xdr:to>
      <xdr:col>10</xdr:col>
      <xdr:colOff>165100</xdr:colOff>
      <xdr:row>57</xdr:row>
      <xdr:rowOff>24548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41075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7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95907</xdr:rowOff>
    </xdr:from>
    <xdr:to>
      <xdr:col>6</xdr:col>
      <xdr:colOff>38100</xdr:colOff>
      <xdr:row>57</xdr:row>
      <xdr:rowOff>26057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9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42584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7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40359</xdr:rowOff>
    </xdr:from>
    <xdr:to>
      <xdr:col>24</xdr:col>
      <xdr:colOff>63500</xdr:colOff>
      <xdr:row>77</xdr:row>
      <xdr:rowOff>93272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2009"/>
          <a:ext cx="838200" cy="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93272</xdr:rowOff>
    </xdr:from>
    <xdr:to>
      <xdr:col>19</xdr:col>
      <xdr:colOff>177800</xdr:colOff>
      <xdr:row>77</xdr:row>
      <xdr:rowOff>102636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94922"/>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102636</xdr:rowOff>
    </xdr:from>
    <xdr:to>
      <xdr:col>15</xdr:col>
      <xdr:colOff>50800</xdr:colOff>
      <xdr:row>77</xdr:row>
      <xdr:rowOff>166827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4286"/>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166827</xdr:rowOff>
    </xdr:from>
    <xdr:to>
      <xdr:col>10</xdr:col>
      <xdr:colOff>114300</xdr:colOff>
      <xdr:row>78</xdr:row>
      <xdr:rowOff>9824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847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161009</xdr:rowOff>
    </xdr:from>
    <xdr:to>
      <xdr:col>24</xdr:col>
      <xdr:colOff>114300</xdr:colOff>
      <xdr:row>77</xdr:row>
      <xdr:rowOff>91159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139436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6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42472</xdr:rowOff>
    </xdr:from>
    <xdr:to>
      <xdr:col>20</xdr:col>
      <xdr:colOff>38100</xdr:colOff>
      <xdr:row>77</xdr:row>
      <xdr:rowOff>144072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135199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3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51836</xdr:rowOff>
    </xdr:from>
    <xdr:to>
      <xdr:col>15</xdr:col>
      <xdr:colOff>101600</xdr:colOff>
      <xdr:row>77</xdr:row>
      <xdr:rowOff>153436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144563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116027</xdr:rowOff>
    </xdr:from>
    <xdr:to>
      <xdr:col>10</xdr:col>
      <xdr:colOff>165100</xdr:colOff>
      <xdr:row>78</xdr:row>
      <xdr:rowOff>46177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37304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130474</xdr:rowOff>
    </xdr:from>
    <xdr:to>
      <xdr:col>6</xdr:col>
      <xdr:colOff>38100</xdr:colOff>
      <xdr:row>78</xdr:row>
      <xdr:rowOff>60624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51751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164085</xdr:rowOff>
    </xdr:from>
    <xdr:to>
      <xdr:col>24</xdr:col>
      <xdr:colOff>63500</xdr:colOff>
      <xdr:row>95</xdr:row>
      <xdr:rowOff>169483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51835"/>
          <a:ext cx="8382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108992</xdr:rowOff>
    </xdr:from>
    <xdr:to>
      <xdr:col>19</xdr:col>
      <xdr:colOff>177800</xdr:colOff>
      <xdr:row>95</xdr:row>
      <xdr:rowOff>169483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96742"/>
          <a:ext cx="889000" cy="6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108992</xdr:rowOff>
    </xdr:from>
    <xdr:to>
      <xdr:col>15</xdr:col>
      <xdr:colOff>50800</xdr:colOff>
      <xdr:row>96</xdr:row>
      <xdr:rowOff>5784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96742"/>
          <a:ext cx="889000" cy="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152806</xdr:rowOff>
    </xdr:from>
    <xdr:to>
      <xdr:col>10</xdr:col>
      <xdr:colOff>114300</xdr:colOff>
      <xdr:row>96</xdr:row>
      <xdr:rowOff>5784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40556"/>
          <a:ext cx="889000" cy="2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113285</xdr:rowOff>
    </xdr:from>
    <xdr:to>
      <xdr:col>24</xdr:col>
      <xdr:colOff>114300</xdr:colOff>
      <xdr:row>96</xdr:row>
      <xdr:rowOff>43435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136162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118683</xdr:rowOff>
    </xdr:from>
    <xdr:to>
      <xdr:col>20</xdr:col>
      <xdr:colOff>38100</xdr:colOff>
      <xdr:row>96</xdr:row>
      <xdr:rowOff>48833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0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65360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58192</xdr:rowOff>
    </xdr:from>
    <xdr:to>
      <xdr:col>15</xdr:col>
      <xdr:colOff>101600</xdr:colOff>
      <xdr:row>95</xdr:row>
      <xdr:rowOff>159792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4869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126434</xdr:rowOff>
    </xdr:from>
    <xdr:to>
      <xdr:col>10</xdr:col>
      <xdr:colOff>165100</xdr:colOff>
      <xdr:row>96</xdr:row>
      <xdr:rowOff>56584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73111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102006</xdr:rowOff>
    </xdr:from>
    <xdr:to>
      <xdr:col>6</xdr:col>
      <xdr:colOff>38100</xdr:colOff>
      <xdr:row>96</xdr:row>
      <xdr:rowOff>32156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48683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51526</xdr:rowOff>
    </xdr:from>
    <xdr:to>
      <xdr:col>55</xdr:col>
      <xdr:colOff>0</xdr:colOff>
      <xdr:row>38</xdr:row>
      <xdr:rowOff>109982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66626"/>
          <a:ext cx="8382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48587</xdr:rowOff>
    </xdr:from>
    <xdr:to>
      <xdr:col>50</xdr:col>
      <xdr:colOff>114300</xdr:colOff>
      <xdr:row>38</xdr:row>
      <xdr:rowOff>51526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6368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48587</xdr:rowOff>
    </xdr:from>
    <xdr:to>
      <xdr:col>45</xdr:col>
      <xdr:colOff>177800</xdr:colOff>
      <xdr:row>38</xdr:row>
      <xdr:rowOff>123698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368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143292</xdr:rowOff>
    </xdr:from>
    <xdr:to>
      <xdr:col>41</xdr:col>
      <xdr:colOff>50800</xdr:colOff>
      <xdr:row>38</xdr:row>
      <xdr:rowOff>123698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59182</xdr:rowOff>
    </xdr:from>
    <xdr:to>
      <xdr:col>55</xdr:col>
      <xdr:colOff>50800</xdr:colOff>
      <xdr:row>38</xdr:row>
      <xdr:rowOff>160782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37609</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726</xdr:rowOff>
    </xdr:from>
    <xdr:to>
      <xdr:col>50</xdr:col>
      <xdr:colOff>165100</xdr:colOff>
      <xdr:row>38</xdr:row>
      <xdr:rowOff>102326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93453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8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169237</xdr:rowOff>
    </xdr:from>
    <xdr:to>
      <xdr:col>46</xdr:col>
      <xdr:colOff>38100</xdr:colOff>
      <xdr:row>38</xdr:row>
      <xdr:rowOff>99387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90514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92492</xdr:rowOff>
    </xdr:from>
    <xdr:to>
      <xdr:col>36</xdr:col>
      <xdr:colOff>165100</xdr:colOff>
      <xdr:row>37</xdr:row>
      <xdr:rowOff>22642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13769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101511</xdr:rowOff>
    </xdr:from>
    <xdr:to>
      <xdr:col>55</xdr:col>
      <xdr:colOff>0</xdr:colOff>
      <xdr:row>53</xdr:row>
      <xdr:rowOff>127508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88361"/>
          <a:ext cx="8382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127508</xdr:rowOff>
    </xdr:from>
    <xdr:to>
      <xdr:col>50</xdr:col>
      <xdr:colOff>114300</xdr:colOff>
      <xdr:row>54</xdr:row>
      <xdr:rowOff>25781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21435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25781</xdr:rowOff>
    </xdr:from>
    <xdr:to>
      <xdr:col>45</xdr:col>
      <xdr:colOff>177800</xdr:colOff>
      <xdr:row>54</xdr:row>
      <xdr:rowOff>69355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84081"/>
          <a:ext cx="889000" cy="4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44552</xdr:rowOff>
    </xdr:from>
    <xdr:to>
      <xdr:col>41</xdr:col>
      <xdr:colOff>50800</xdr:colOff>
      <xdr:row>54</xdr:row>
      <xdr:rowOff>69355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131402"/>
          <a:ext cx="8890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50711</xdr:rowOff>
    </xdr:from>
    <xdr:to>
      <xdr:col>55</xdr:col>
      <xdr:colOff>50800</xdr:colOff>
      <xdr:row>53</xdr:row>
      <xdr:rowOff>152311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3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73588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76708</xdr:rowOff>
    </xdr:from>
    <xdr:to>
      <xdr:col>50</xdr:col>
      <xdr:colOff>165100</xdr:colOff>
      <xdr:row>54</xdr:row>
      <xdr:rowOff>6858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23385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3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146431</xdr:rowOff>
    </xdr:from>
    <xdr:to>
      <xdr:col>46</xdr:col>
      <xdr:colOff>38100</xdr:colOff>
      <xdr:row>54</xdr:row>
      <xdr:rowOff>76581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93108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18555</xdr:rowOff>
    </xdr:from>
    <xdr:to>
      <xdr:col>41</xdr:col>
      <xdr:colOff>101600</xdr:colOff>
      <xdr:row>54</xdr:row>
      <xdr:rowOff>120155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136682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5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165202</xdr:rowOff>
    </xdr:from>
    <xdr:to>
      <xdr:col>36</xdr:col>
      <xdr:colOff>165100</xdr:colOff>
      <xdr:row>53</xdr:row>
      <xdr:rowOff>95352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0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111879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85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122647</xdr:rowOff>
    </xdr:from>
    <xdr:to>
      <xdr:col>55</xdr:col>
      <xdr:colOff>0</xdr:colOff>
      <xdr:row>78</xdr:row>
      <xdr:rowOff>126456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5747"/>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98468</xdr:rowOff>
    </xdr:from>
    <xdr:to>
      <xdr:col>50</xdr:col>
      <xdr:colOff>114300</xdr:colOff>
      <xdr:row>78</xdr:row>
      <xdr:rowOff>122647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1568"/>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98468</xdr:rowOff>
    </xdr:from>
    <xdr:to>
      <xdr:col>45</xdr:col>
      <xdr:colOff>177800</xdr:colOff>
      <xdr:row>78</xdr:row>
      <xdr:rowOff>108153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1568"/>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108153</xdr:rowOff>
    </xdr:from>
    <xdr:to>
      <xdr:col>41</xdr:col>
      <xdr:colOff>50800</xdr:colOff>
      <xdr:row>78</xdr:row>
      <xdr:rowOff>118266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81253"/>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75656</xdr:rowOff>
    </xdr:from>
    <xdr:to>
      <xdr:col>55</xdr:col>
      <xdr:colOff>50800</xdr:colOff>
      <xdr:row>79</xdr:row>
      <xdr:rowOff>5806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169183</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71847</xdr:rowOff>
    </xdr:from>
    <xdr:to>
      <xdr:col>50</xdr:col>
      <xdr:colOff>165100</xdr:colOff>
      <xdr:row>79</xdr:row>
      <xdr:rowOff>1997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164574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3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47668</xdr:rowOff>
    </xdr:from>
    <xdr:to>
      <xdr:col>46</xdr:col>
      <xdr:colOff>38100</xdr:colOff>
      <xdr:row>78</xdr:row>
      <xdr:rowOff>149268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140395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57353</xdr:rowOff>
    </xdr:from>
    <xdr:to>
      <xdr:col>41</xdr:col>
      <xdr:colOff>101600</xdr:colOff>
      <xdr:row>78</xdr:row>
      <xdr:rowOff>158953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150080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67466</xdr:rowOff>
    </xdr:from>
    <xdr:to>
      <xdr:col>36</xdr:col>
      <xdr:colOff>165100</xdr:colOff>
      <xdr:row>78</xdr:row>
      <xdr:rowOff>169066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160193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168884</xdr:rowOff>
    </xdr:from>
    <xdr:to>
      <xdr:col>55</xdr:col>
      <xdr:colOff>0</xdr:colOff>
      <xdr:row>96</xdr:row>
      <xdr:rowOff>18931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56634"/>
          <a:ext cx="838200" cy="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159748</xdr:rowOff>
    </xdr:from>
    <xdr:to>
      <xdr:col>50</xdr:col>
      <xdr:colOff>114300</xdr:colOff>
      <xdr:row>95</xdr:row>
      <xdr:rowOff>168884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47498"/>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159748</xdr:rowOff>
    </xdr:from>
    <xdr:to>
      <xdr:col>45</xdr:col>
      <xdr:colOff>177800</xdr:colOff>
      <xdr:row>96</xdr:row>
      <xdr:rowOff>24919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47498"/>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24919</xdr:rowOff>
    </xdr:from>
    <xdr:to>
      <xdr:col>41</xdr:col>
      <xdr:colOff>50800</xdr:colOff>
      <xdr:row>96</xdr:row>
      <xdr:rowOff>37226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48411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139581</xdr:rowOff>
    </xdr:from>
    <xdr:to>
      <xdr:col>55</xdr:col>
      <xdr:colOff>50800</xdr:colOff>
      <xdr:row>96</xdr:row>
      <xdr:rowOff>69731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162458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118084</xdr:rowOff>
    </xdr:from>
    <xdr:to>
      <xdr:col>50</xdr:col>
      <xdr:colOff>165100</xdr:colOff>
      <xdr:row>96</xdr:row>
      <xdr:rowOff>48234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64761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8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108948</xdr:rowOff>
    </xdr:from>
    <xdr:to>
      <xdr:col>46</xdr:col>
      <xdr:colOff>38100</xdr:colOff>
      <xdr:row>96</xdr:row>
      <xdr:rowOff>39098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55625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145569</xdr:rowOff>
    </xdr:from>
    <xdr:to>
      <xdr:col>41</xdr:col>
      <xdr:colOff>101600</xdr:colOff>
      <xdr:row>96</xdr:row>
      <xdr:rowOff>75719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92246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157876</xdr:rowOff>
    </xdr:from>
    <xdr:to>
      <xdr:col>36</xdr:col>
      <xdr:colOff>165100</xdr:colOff>
      <xdr:row>96</xdr:row>
      <xdr:rowOff>88026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79153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17285</xdr:rowOff>
    </xdr:from>
    <xdr:to>
      <xdr:col>85</xdr:col>
      <xdr:colOff>127000</xdr:colOff>
      <xdr:row>37</xdr:row>
      <xdr:rowOff>23743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60935"/>
          <a:ext cx="8382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109639</xdr:rowOff>
    </xdr:from>
    <xdr:to>
      <xdr:col>81</xdr:col>
      <xdr:colOff>50800</xdr:colOff>
      <xdr:row>37</xdr:row>
      <xdr:rowOff>17285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28183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109639</xdr:rowOff>
    </xdr:from>
    <xdr:to>
      <xdr:col>76</xdr:col>
      <xdr:colOff>114300</xdr:colOff>
      <xdr:row>36</xdr:row>
      <xdr:rowOff>126308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281839"/>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118764</xdr:rowOff>
    </xdr:from>
    <xdr:to>
      <xdr:col>71</xdr:col>
      <xdr:colOff>177800</xdr:colOff>
      <xdr:row>36</xdr:row>
      <xdr:rowOff>126308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90964"/>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144393</xdr:rowOff>
    </xdr:from>
    <xdr:to>
      <xdr:col>85</xdr:col>
      <xdr:colOff>177800</xdr:colOff>
      <xdr:row>37</xdr:row>
      <xdr:rowOff>74543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122820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137935</xdr:rowOff>
    </xdr:from>
    <xdr:to>
      <xdr:col>81</xdr:col>
      <xdr:colOff>101600</xdr:colOff>
      <xdr:row>37</xdr:row>
      <xdr:rowOff>68085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59212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58839</xdr:rowOff>
    </xdr:from>
    <xdr:to>
      <xdr:col>76</xdr:col>
      <xdr:colOff>165100</xdr:colOff>
      <xdr:row>36</xdr:row>
      <xdr:rowOff>160439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151566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75508</xdr:rowOff>
    </xdr:from>
    <xdr:to>
      <xdr:col>72</xdr:col>
      <xdr:colOff>38100</xdr:colOff>
      <xdr:row>37</xdr:row>
      <xdr:rowOff>5658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168235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67964</xdr:rowOff>
    </xdr:from>
    <xdr:to>
      <xdr:col>67</xdr:col>
      <xdr:colOff>101600</xdr:colOff>
      <xdr:row>36</xdr:row>
      <xdr:rowOff>169564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160691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170988</xdr:rowOff>
    </xdr:from>
    <xdr:to>
      <xdr:col>85</xdr:col>
      <xdr:colOff>127000</xdr:colOff>
      <xdr:row>55</xdr:row>
      <xdr:rowOff>91229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29288"/>
          <a:ext cx="838200" cy="9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170988</xdr:rowOff>
    </xdr:from>
    <xdr:to>
      <xdr:col>81</xdr:col>
      <xdr:colOff>50800</xdr:colOff>
      <xdr:row>55</xdr:row>
      <xdr:rowOff>156784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29288"/>
          <a:ext cx="889000" cy="1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156784</xdr:rowOff>
    </xdr:from>
    <xdr:to>
      <xdr:col>76</xdr:col>
      <xdr:colOff>114300</xdr:colOff>
      <xdr:row>56</xdr:row>
      <xdr:rowOff>81269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86534"/>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27115</xdr:rowOff>
    </xdr:from>
    <xdr:to>
      <xdr:col>71</xdr:col>
      <xdr:colOff>177800</xdr:colOff>
      <xdr:row>56</xdr:row>
      <xdr:rowOff>81269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40429</xdr:rowOff>
    </xdr:from>
    <xdr:to>
      <xdr:col>85</xdr:col>
      <xdr:colOff>177800</xdr:colOff>
      <xdr:row>55</xdr:row>
      <xdr:rowOff>142029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4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63306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120188</xdr:rowOff>
    </xdr:from>
    <xdr:to>
      <xdr:col>81</xdr:col>
      <xdr:colOff>101600</xdr:colOff>
      <xdr:row>55</xdr:row>
      <xdr:rowOff>50338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66865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105984</xdr:rowOff>
    </xdr:from>
    <xdr:to>
      <xdr:col>76</xdr:col>
      <xdr:colOff>165100</xdr:colOff>
      <xdr:row>56</xdr:row>
      <xdr:rowOff>36134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52661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30469</xdr:rowOff>
    </xdr:from>
    <xdr:to>
      <xdr:col>72</xdr:col>
      <xdr:colOff>38100</xdr:colOff>
      <xdr:row>56</xdr:row>
      <xdr:rowOff>132069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148596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147765</xdr:rowOff>
    </xdr:from>
    <xdr:to>
      <xdr:col>67</xdr:col>
      <xdr:colOff>101600</xdr:colOff>
      <xdr:row>56</xdr:row>
      <xdr:rowOff>77915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94442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110961</xdr:rowOff>
    </xdr:from>
    <xdr:to>
      <xdr:col>85</xdr:col>
      <xdr:colOff>127000</xdr:colOff>
      <xdr:row>79</xdr:row>
      <xdr:rowOff>30390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84061"/>
          <a:ext cx="838200" cy="9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30390</xdr:rowOff>
    </xdr:from>
    <xdr:to>
      <xdr:col>81</xdr:col>
      <xdr:colOff>50800</xdr:colOff>
      <xdr:row>79</xdr:row>
      <xdr:rowOff>41821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7494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35319</xdr:rowOff>
    </xdr:from>
    <xdr:to>
      <xdr:col>76</xdr:col>
      <xdr:colOff>114300</xdr:colOff>
      <xdr:row>79</xdr:row>
      <xdr:rowOff>41821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79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35319</xdr:rowOff>
    </xdr:from>
    <xdr:to>
      <xdr:col>71</xdr:col>
      <xdr:colOff>177800</xdr:colOff>
      <xdr:row>79</xdr:row>
      <xdr:rowOff>40512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986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60161</xdr:rowOff>
    </xdr:from>
    <xdr:to>
      <xdr:col>85</xdr:col>
      <xdr:colOff>177800</xdr:colOff>
      <xdr:row>78</xdr:row>
      <xdr:rowOff>161761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151040</xdr:rowOff>
    </xdr:from>
    <xdr:to>
      <xdr:col>81</xdr:col>
      <xdr:colOff>101600</xdr:colOff>
      <xdr:row>79</xdr:row>
      <xdr:rowOff>81190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72317</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162471</xdr:rowOff>
    </xdr:from>
    <xdr:to>
      <xdr:col>76</xdr:col>
      <xdr:colOff>165100</xdr:colOff>
      <xdr:row>79</xdr:row>
      <xdr:rowOff>92621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83748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155969</xdr:rowOff>
    </xdr:from>
    <xdr:to>
      <xdr:col>72</xdr:col>
      <xdr:colOff>38100</xdr:colOff>
      <xdr:row>79</xdr:row>
      <xdr:rowOff>86119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77246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161162</xdr:rowOff>
    </xdr:from>
    <xdr:to>
      <xdr:col>67</xdr:col>
      <xdr:colOff>101600</xdr:colOff>
      <xdr:row>79</xdr:row>
      <xdr:rowOff>91312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82439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96140</xdr:rowOff>
    </xdr:from>
    <xdr:to>
      <xdr:col>85</xdr:col>
      <xdr:colOff>127000</xdr:colOff>
      <xdr:row>97</xdr:row>
      <xdr:rowOff>122326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26790"/>
          <a:ext cx="838200" cy="2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166424</xdr:rowOff>
    </xdr:from>
    <xdr:to>
      <xdr:col>81</xdr:col>
      <xdr:colOff>50800</xdr:colOff>
      <xdr:row>97</xdr:row>
      <xdr:rowOff>96140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25624"/>
          <a:ext cx="8890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104491</xdr:rowOff>
    </xdr:from>
    <xdr:to>
      <xdr:col>76</xdr:col>
      <xdr:colOff>114300</xdr:colOff>
      <xdr:row>96</xdr:row>
      <xdr:rowOff>166424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63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104491</xdr:rowOff>
    </xdr:from>
    <xdr:to>
      <xdr:col>71</xdr:col>
      <xdr:colOff>177800</xdr:colOff>
      <xdr:row>96</xdr:row>
      <xdr:rowOff>111509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71526</xdr:rowOff>
    </xdr:from>
    <xdr:to>
      <xdr:col>85</xdr:col>
      <xdr:colOff>177800</xdr:colOff>
      <xdr:row>98</xdr:row>
      <xdr:rowOff>1676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45340</xdr:rowOff>
    </xdr:from>
    <xdr:to>
      <xdr:col>81</xdr:col>
      <xdr:colOff>101600</xdr:colOff>
      <xdr:row>97</xdr:row>
      <xdr:rowOff>146940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163467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115624</xdr:rowOff>
    </xdr:from>
    <xdr:to>
      <xdr:col>76</xdr:col>
      <xdr:colOff>165100</xdr:colOff>
      <xdr:row>97</xdr:row>
      <xdr:rowOff>45774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62301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5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53691</xdr:rowOff>
    </xdr:from>
    <xdr:to>
      <xdr:col>72</xdr:col>
      <xdr:colOff>38100</xdr:colOff>
      <xdr:row>96</xdr:row>
      <xdr:rowOff>155291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368</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60709</xdr:rowOff>
    </xdr:from>
    <xdr:to>
      <xdr:col>67</xdr:col>
      <xdr:colOff>101600</xdr:colOff>
      <xdr:row>96</xdr:row>
      <xdr:rowOff>162309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7386</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類似団体と比較し高くなっている主な構成項目として、農林水産業費、土木費、教育費が挙げられる。</a:t>
          </a:r>
          <a:endParaRPr lang="ja-JP" altLang="ja-JP" sz="1400">
            <a:effectLst/>
          </a:endParaRPr>
        </a:p>
        <a:p>
          <a:r>
            <a:rPr kumimoji="1" lang="ja-JP" altLang="ja-JP" sz="1100">
              <a:solidFill>
                <a:schemeClr val="dk1"/>
              </a:solidFill>
              <a:effectLst/>
              <a:latin typeface="+mn-lt"/>
              <a:ea typeface="+mn-ea"/>
              <a:cs typeface="+mn-cs"/>
            </a:rPr>
            <a:t>　農林水産業費については、国庫補助事業を活用しながら、農地の有効活用や雇用の創出の観点から農業型企業の積極的な誘致を行っていることが主な要因である。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　土木費については、昨年度に引き続き、小淵沢駅舎改築・駅前広場整備事業を実施したことや、就業促進住宅や子育て支援住宅の建設により、類似団体と比較して住民一人当たりのコストが</a:t>
          </a:r>
          <a:r>
            <a:rPr kumimoji="1" lang="en-US" altLang="ja-JP" sz="1100">
              <a:solidFill>
                <a:schemeClr val="dk1"/>
              </a:solidFill>
              <a:effectLst/>
              <a:latin typeface="+mn-lt"/>
              <a:ea typeface="+mn-ea"/>
              <a:cs typeface="+mn-cs"/>
            </a:rPr>
            <a:t>15,455</a:t>
          </a:r>
          <a:r>
            <a:rPr kumimoji="1" lang="ja-JP" altLang="ja-JP" sz="1100">
              <a:solidFill>
                <a:schemeClr val="dk1"/>
              </a:solidFill>
              <a:effectLst/>
              <a:latin typeface="+mn-lt"/>
              <a:ea typeface="+mn-ea"/>
              <a:cs typeface="+mn-cs"/>
            </a:rPr>
            <a:t>円高い状況である。</a:t>
          </a:r>
          <a:endParaRPr lang="ja-JP" altLang="ja-JP" sz="1400">
            <a:effectLst/>
          </a:endParaRPr>
        </a:p>
        <a:p>
          <a:r>
            <a:rPr kumimoji="1" lang="ja-JP" altLang="ja-JP" sz="1100">
              <a:solidFill>
                <a:schemeClr val="dk1"/>
              </a:solidFill>
              <a:effectLst/>
              <a:latin typeface="+mn-lt"/>
              <a:ea typeface="+mn-ea"/>
              <a:cs typeface="+mn-cs"/>
            </a:rPr>
            <a:t>　教育費は統合小学校整備が終了したことから昨年度の住民一人当たりのコストは減少したが、学校の大規模改修や社会教育施設、社会体育施設などの整備事業を実施するため、住民一人当たり</a:t>
          </a:r>
          <a:r>
            <a:rPr kumimoji="1" lang="en-US" altLang="ja-JP" sz="1100">
              <a:solidFill>
                <a:schemeClr val="dk1"/>
              </a:solidFill>
              <a:effectLst/>
              <a:latin typeface="+mn-lt"/>
              <a:ea typeface="+mn-ea"/>
              <a:cs typeface="+mn-cs"/>
            </a:rPr>
            <a:t>83,861</a:t>
          </a:r>
          <a:r>
            <a:rPr kumimoji="1" lang="ja-JP" altLang="ja-JP" sz="1100">
              <a:solidFill>
                <a:schemeClr val="dk1"/>
              </a:solidFill>
              <a:effectLst/>
              <a:latin typeface="+mn-lt"/>
              <a:ea typeface="+mn-ea"/>
              <a:cs typeface="+mn-cs"/>
            </a:rPr>
            <a:t>円であり、類似団体と比較して</a:t>
          </a:r>
          <a:r>
            <a:rPr kumimoji="1" lang="en-US" altLang="ja-JP" sz="1100">
              <a:solidFill>
                <a:schemeClr val="dk1"/>
              </a:solidFill>
              <a:effectLst/>
              <a:latin typeface="+mn-lt"/>
              <a:ea typeface="+mn-ea"/>
              <a:cs typeface="+mn-cs"/>
            </a:rPr>
            <a:t>24,012</a:t>
          </a:r>
          <a:r>
            <a:rPr kumimoji="1" lang="ja-JP" altLang="ja-JP" sz="1100">
              <a:solidFill>
                <a:schemeClr val="dk1"/>
              </a:solidFill>
              <a:effectLst/>
              <a:latin typeface="+mn-lt"/>
              <a:ea typeface="+mn-ea"/>
              <a:cs typeface="+mn-cs"/>
            </a:rPr>
            <a:t>円高い状況である。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は、普通交付税の合併算定替えの終了に備え、前年度同様に今年度も市債の繰上償還を実施したことにより、前年度からほぼ横ばいの推移となっているが、翌年度へ繰り越すべき財源が減となっていることにより、前年度と比較し、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億円の増、標準財政規模に占める割合では</a:t>
          </a:r>
          <a:r>
            <a:rPr kumimoji="1" lang="en-US" altLang="ja-JP" sz="1100">
              <a:solidFill>
                <a:schemeClr val="dk1"/>
              </a:solidFill>
              <a:effectLst/>
              <a:latin typeface="+mn-lt"/>
              <a:ea typeface="+mn-ea"/>
              <a:cs typeface="+mn-cs"/>
            </a:rPr>
            <a:t>0.86</a:t>
          </a:r>
          <a:r>
            <a:rPr kumimoji="1" lang="ja-JP" altLang="ja-JP" sz="1100">
              <a:solidFill>
                <a:schemeClr val="dk1"/>
              </a:solidFill>
              <a:effectLst/>
              <a:latin typeface="+mn-lt"/>
              <a:ea typeface="+mn-ea"/>
              <a:cs typeface="+mn-cs"/>
            </a:rPr>
            <a:t>ポイント増となっている。</a:t>
          </a:r>
          <a:endParaRPr lang="ja-JP" altLang="ja-JP" sz="1400">
            <a:effectLst/>
          </a:endParaRPr>
        </a:p>
        <a:p>
          <a:r>
            <a:rPr kumimoji="1" lang="ja-JP" altLang="ja-JP" sz="1100">
              <a:solidFill>
                <a:schemeClr val="dk1"/>
              </a:solidFill>
              <a:effectLst/>
              <a:latin typeface="+mn-lt"/>
              <a:ea typeface="+mn-ea"/>
              <a:cs typeface="+mn-cs"/>
            </a:rPr>
            <a:t>また、財政調整基金は運用益金のみの積立としたため微増となっている。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連結実質赤字比率については、全会計とも赤字額は算出されなかった。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30282063</v>
      </c>
      <c r="BO4" s="461"/>
      <c r="BP4" s="461"/>
      <c r="BQ4" s="461"/>
      <c r="BR4" s="461"/>
      <c r="BS4" s="461"/>
      <c r="BT4" s="461"/>
      <c r="BU4" s="462"/>
      <c r="BV4" s="460">
        <v>32269692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5.5</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28949278</v>
      </c>
      <c r="BO5" s="466"/>
      <c r="BP5" s="466"/>
      <c r="BQ5" s="466"/>
      <c r="BR5" s="466"/>
      <c r="BS5" s="466"/>
      <c r="BT5" s="466"/>
      <c r="BU5" s="467"/>
      <c r="BV5" s="465">
        <v>30928331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89.2</v>
      </c>
      <c r="CU5" s="436"/>
      <c r="CV5" s="436"/>
      <c r="CW5" s="436"/>
      <c r="CX5" s="436"/>
      <c r="CY5" s="436"/>
      <c r="CZ5" s="436"/>
      <c r="DA5" s="437"/>
      <c r="DB5" s="435">
        <v>89.8</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1332785</v>
      </c>
      <c r="BO6" s="466"/>
      <c r="BP6" s="466"/>
      <c r="BQ6" s="466"/>
      <c r="BR6" s="466"/>
      <c r="BS6" s="466"/>
      <c r="BT6" s="466"/>
      <c r="BU6" s="467"/>
      <c r="BV6" s="465">
        <v>1341361</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89.2</v>
      </c>
      <c r="CU6" s="616"/>
      <c r="CV6" s="616"/>
      <c r="CW6" s="616"/>
      <c r="CX6" s="616"/>
      <c r="CY6" s="616"/>
      <c r="CZ6" s="616"/>
      <c r="DA6" s="617"/>
      <c r="DB6" s="615">
        <v>89.8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168230</v>
      </c>
      <c r="BO7" s="466"/>
      <c r="BP7" s="466"/>
      <c r="BQ7" s="466"/>
      <c r="BR7" s="466"/>
      <c r="BS7" s="466"/>
      <c r="BT7" s="466"/>
      <c r="BU7" s="467"/>
      <c r="BV7" s="465">
        <v>277573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19199577</v>
      </c>
      <c r="CU7" s="466"/>
      <c r="CV7" s="466"/>
      <c r="CW7" s="466"/>
      <c r="CX7" s="466"/>
      <c r="CY7" s="466"/>
      <c r="CZ7" s="466"/>
      <c r="DA7" s="467"/>
      <c r="DB7" s="465">
        <v>19436972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1164555</v>
      </c>
      <c r="BO8" s="466"/>
      <c r="BP8" s="466"/>
      <c r="BQ8" s="466"/>
      <c r="BR8" s="466"/>
      <c r="BS8" s="466"/>
      <c r="BT8" s="466"/>
      <c r="BU8" s="467"/>
      <c r="BV8" s="465">
        <v>1063788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0.44</v>
      </c>
      <c r="DC8" s="579"/>
      <c r="DD8" s="579"/>
      <c r="DE8" s="579"/>
      <c r="DF8" s="579"/>
      <c r="DG8" s="579"/>
      <c r="DH8" s="579"/>
      <c r="DI8" s="580"/>
      <c r="DJ8" s="185"/>
      <c r="DK8" s="185"/>
      <c r="DL8" s="185"/>
      <c r="DM8" s="185"/>
      <c r="DN8" s="185"/>
      <c r="DO8" s="185"/>
    </row>
    <row r="9" spans="1:119" ht="18.75" customHeight="1" thickBot="1" x14ac:dyDescent="0.25">
      <c r="A9" s="186"/>
      <c r="B9" s="604" t="s">
        <v>112</v>
      </c>
      <c r="C9" s="605"/>
      <c r="D9" s="605"/>
      <c r="E9" s="605"/>
      <c r="F9" s="605"/>
      <c r="G9" s="605"/>
      <c r="H9" s="605"/>
      <c r="I9" s="605"/>
      <c r="J9" s="605"/>
      <c r="K9" s="528"/>
      <c r="L9" s="606" t="s">
        <v>113</v>
      </c>
      <c r="M9" s="607"/>
      <c r="N9" s="607"/>
      <c r="O9" s="607"/>
      <c r="P9" s="607"/>
      <c r="Q9" s="608"/>
      <c r="R9" s="609">
        <v>45111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100767</v>
      </c>
      <c r="BO9" s="466"/>
      <c r="BP9" s="466"/>
      <c r="BQ9" s="466"/>
      <c r="BR9" s="466"/>
      <c r="BS9" s="466"/>
      <c r="BT9" s="466"/>
      <c r="BU9" s="467"/>
      <c r="BV9" s="465">
        <v>-171044</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14.8</v>
      </c>
      <c r="CU9" s="436"/>
      <c r="CV9" s="436"/>
      <c r="CW9" s="436"/>
      <c r="CX9" s="436"/>
      <c r="CY9" s="436"/>
      <c r="CZ9" s="436"/>
      <c r="DA9" s="437"/>
      <c r="DB9" s="435">
        <v>16.3</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46968</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10882</v>
      </c>
      <c r="BO10" s="466"/>
      <c r="BP10" s="466"/>
      <c r="BQ10" s="466"/>
      <c r="BR10" s="466"/>
      <c r="BS10" s="466"/>
      <c r="BT10" s="466"/>
      <c r="BU10" s="467"/>
      <c r="BV10" s="465">
        <v>11020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606000</v>
      </c>
      <c r="BO11" s="466"/>
      <c r="BP11" s="466"/>
      <c r="BQ11" s="466"/>
      <c r="BR11" s="466"/>
      <c r="BS11" s="466"/>
      <c r="BT11" s="466"/>
      <c r="BU11" s="467"/>
      <c r="BV11" s="465">
        <v>720100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2">
      <c r="A12" s="186"/>
      <c r="B12" s="581" t="s">
        <v>132</v>
      </c>
      <c r="C12" s="582"/>
      <c r="D12" s="582"/>
      <c r="E12" s="582"/>
      <c r="F12" s="582"/>
      <c r="G12" s="582"/>
      <c r="H12" s="582"/>
      <c r="I12" s="582"/>
      <c r="J12" s="582"/>
      <c r="K12" s="583"/>
      <c r="L12" s="590" t="s">
        <v>133</v>
      </c>
      <c r="M12" s="591"/>
      <c r="N12" s="591"/>
      <c r="O12" s="591"/>
      <c r="P12" s="591"/>
      <c r="Q12" s="592"/>
      <c r="R12" s="593">
        <v>47117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141</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142</v>
      </c>
      <c r="N13" s="566"/>
      <c r="O13" s="566"/>
      <c r="P13" s="566"/>
      <c r="Q13" s="567"/>
      <c r="R13" s="568">
        <v>46551</v>
      </c>
      <c r="S13" s="569"/>
      <c r="T13" s="569"/>
      <c r="U13" s="569"/>
      <c r="V13" s="570"/>
      <c r="W13" s="556" t="s">
        <v>143</v>
      </c>
      <c r="X13" s="478"/>
      <c r="Y13" s="478"/>
      <c r="Z13" s="478"/>
      <c r="AA13" s="478"/>
      <c r="AB13" s="479"/>
      <c r="AC13" s="441">
        <v>3597</v>
      </c>
      <c r="AD13" s="442"/>
      <c r="AE13" s="442"/>
      <c r="AF13" s="442"/>
      <c r="AG13" s="443"/>
      <c r="AH13" s="441">
        <v>3859</v>
      </c>
      <c r="AI13" s="442"/>
      <c r="AJ13" s="442"/>
      <c r="AK13" s="442"/>
      <c r="AL13" s="444"/>
      <c r="AM13" s="534" t="s">
        <v>144</v>
      </c>
      <c r="AN13" s="439"/>
      <c r="AO13" s="439"/>
      <c r="AP13" s="439"/>
      <c r="AQ13" s="439"/>
      <c r="AR13" s="439"/>
      <c r="AS13" s="439"/>
      <c r="AT13" s="440"/>
      <c r="AU13" s="522" t="s">
        <v>145</v>
      </c>
      <c r="AV13" s="523"/>
      <c r="AW13" s="523"/>
      <c r="AX13" s="523"/>
      <c r="AY13" s="445" t="s">
        <v>146</v>
      </c>
      <c r="AZ13" s="446"/>
      <c r="BA13" s="446"/>
      <c r="BB13" s="446"/>
      <c r="BC13" s="446"/>
      <c r="BD13" s="446"/>
      <c r="BE13" s="446"/>
      <c r="BF13" s="446"/>
      <c r="BG13" s="446"/>
      <c r="BH13" s="446"/>
      <c r="BI13" s="446"/>
      <c r="BJ13" s="446"/>
      <c r="BK13" s="446"/>
      <c r="BL13" s="446"/>
      <c r="BM13" s="447"/>
      <c r="BN13" s="465">
        <v>717649</v>
      </c>
      <c r="BO13" s="466"/>
      <c r="BP13" s="466"/>
      <c r="BQ13" s="466"/>
      <c r="BR13" s="466"/>
      <c r="BS13" s="466"/>
      <c r="BT13" s="466"/>
      <c r="BU13" s="467"/>
      <c r="BV13" s="465">
        <v>560076</v>
      </c>
      <c r="BW13" s="466"/>
      <c r="BX13" s="466"/>
      <c r="BY13" s="466"/>
      <c r="BZ13" s="466"/>
      <c r="CA13" s="466"/>
      <c r="CB13" s="466"/>
      <c r="CC13" s="467"/>
      <c r="CD13" s="474" t="s">
        <v>147</v>
      </c>
      <c r="CE13" s="475"/>
      <c r="CF13" s="475"/>
      <c r="CG13" s="475"/>
      <c r="CH13" s="475"/>
      <c r="CI13" s="475"/>
      <c r="CJ13" s="475"/>
      <c r="CK13" s="475"/>
      <c r="CL13" s="475"/>
      <c r="CM13" s="475"/>
      <c r="CN13" s="475"/>
      <c r="CO13" s="475"/>
      <c r="CP13" s="475"/>
      <c r="CQ13" s="475"/>
      <c r="CR13" s="475"/>
      <c r="CS13" s="476"/>
      <c r="CT13" s="435">
        <v>6.3</v>
      </c>
      <c r="CU13" s="436"/>
      <c r="CV13" s="436"/>
      <c r="CW13" s="436"/>
      <c r="CX13" s="436"/>
      <c r="CY13" s="436"/>
      <c r="CZ13" s="436"/>
      <c r="DA13" s="437"/>
      <c r="DB13" s="435">
        <v>6.7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148</v>
      </c>
      <c r="M14" s="599"/>
      <c r="N14" s="599"/>
      <c r="O14" s="599"/>
      <c r="P14" s="599"/>
      <c r="Q14" s="600"/>
      <c r="R14" s="568">
        <v>47587</v>
      </c>
      <c r="S14" s="569"/>
      <c r="T14" s="569"/>
      <c r="U14" s="569"/>
      <c r="V14" s="570"/>
      <c r="W14" s="571"/>
      <c r="X14" s="481"/>
      <c r="Y14" s="481"/>
      <c r="Z14" s="481"/>
      <c r="AA14" s="481"/>
      <c r="AB14" s="482"/>
      <c r="AC14" s="561">
        <v>16.2</v>
      </c>
      <c r="AD14" s="562"/>
      <c r="AE14" s="562"/>
      <c r="AF14" s="562"/>
      <c r="AG14" s="563"/>
      <c r="AH14" s="561">
        <v>16.399999999999999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149</v>
      </c>
      <c r="CE14" s="472"/>
      <c r="CF14" s="472"/>
      <c r="CG14" s="472"/>
      <c r="CH14" s="472"/>
      <c r="CI14" s="472"/>
      <c r="CJ14" s="472"/>
      <c r="CK14" s="472"/>
      <c r="CL14" s="472"/>
      <c r="CM14" s="472"/>
      <c r="CN14" s="472"/>
      <c r="CO14" s="472"/>
      <c r="CP14" s="472"/>
      <c r="CQ14" s="472"/>
      <c r="CR14" s="472"/>
      <c r="CS14" s="473"/>
      <c r="CT14" s="572" t="s">
        <v>140</v>
      </c>
      <c r="CU14" s="573"/>
      <c r="CV14" s="573"/>
      <c r="CW14" s="573"/>
      <c r="CX14" s="573"/>
      <c r="CY14" s="573"/>
      <c r="CZ14" s="573"/>
      <c r="DA14" s="574"/>
      <c r="DB14" s="572" t="s">
        <v>150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151</v>
      </c>
      <c r="N15" s="566"/>
      <c r="O15" s="566"/>
      <c r="P15" s="566"/>
      <c r="Q15" s="567"/>
      <c r="R15" s="568">
        <v>47018</v>
      </c>
      <c r="S15" s="569"/>
      <c r="T15" s="569"/>
      <c r="U15" s="569"/>
      <c r="V15" s="570"/>
      <c r="W15" s="556" t="s">
        <v>152</v>
      </c>
      <c r="X15" s="478"/>
      <c r="Y15" s="478"/>
      <c r="Z15" s="478"/>
      <c r="AA15" s="478"/>
      <c r="AB15" s="479"/>
      <c r="AC15" s="441">
        <v>5571</v>
      </c>
      <c r="AD15" s="442"/>
      <c r="AE15" s="442"/>
      <c r="AF15" s="442"/>
      <c r="AG15" s="443"/>
      <c r="AH15" s="441">
        <v>6157</v>
      </c>
      <c r="AI15" s="442"/>
      <c r="AJ15" s="442"/>
      <c r="AK15" s="442"/>
      <c r="AL15" s="444"/>
      <c r="AM15" s="534"/>
      <c r="AN15" s="439"/>
      <c r="AO15" s="439"/>
      <c r="AP15" s="439"/>
      <c r="AQ15" s="439"/>
      <c r="AR15" s="439"/>
      <c r="AS15" s="439"/>
      <c r="AT15" s="440"/>
      <c r="AU15" s="522"/>
      <c r="AV15" s="523"/>
      <c r="AW15" s="523"/>
      <c r="AX15" s="523"/>
      <c r="AY15" s="457" t="s">
        <v>153</v>
      </c>
      <c r="AZ15" s="458"/>
      <c r="BA15" s="458"/>
      <c r="BB15" s="458"/>
      <c r="BC15" s="458"/>
      <c r="BD15" s="458"/>
      <c r="BE15" s="458"/>
      <c r="BF15" s="458"/>
      <c r="BG15" s="458"/>
      <c r="BH15" s="458"/>
      <c r="BI15" s="458"/>
      <c r="BJ15" s="458"/>
      <c r="BK15" s="458"/>
      <c r="BL15" s="458"/>
      <c r="BM15" s="459"/>
      <c r="BN15" s="460">
        <v>6758549</v>
      </c>
      <c r="BO15" s="461"/>
      <c r="BP15" s="461"/>
      <c r="BQ15" s="461"/>
      <c r="BR15" s="461"/>
      <c r="BS15" s="461"/>
      <c r="BT15" s="461"/>
      <c r="BU15" s="462"/>
      <c r="BV15" s="460">
        <v>6820191</v>
      </c>
      <c r="BW15" s="461"/>
      <c r="BX15" s="461"/>
      <c r="BY15" s="461"/>
      <c r="BZ15" s="461"/>
      <c r="CA15" s="461"/>
      <c r="CB15" s="461"/>
      <c r="CC15" s="462"/>
      <c r="CD15" s="575" t="s">
        <v>154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155</v>
      </c>
      <c r="M16" s="559"/>
      <c r="N16" s="559"/>
      <c r="O16" s="559"/>
      <c r="P16" s="559"/>
      <c r="Q16" s="560"/>
      <c r="R16" s="553" t="s">
        <v>156</v>
      </c>
      <c r="S16" s="554"/>
      <c r="T16" s="554"/>
      <c r="U16" s="554"/>
      <c r="V16" s="555"/>
      <c r="W16" s="571"/>
      <c r="X16" s="481"/>
      <c r="Y16" s="481"/>
      <c r="Z16" s="481"/>
      <c r="AA16" s="481"/>
      <c r="AB16" s="482"/>
      <c r="AC16" s="561">
        <v>25.1</v>
      </c>
      <c r="AD16" s="562"/>
      <c r="AE16" s="562"/>
      <c r="AF16" s="562"/>
      <c r="AG16" s="563"/>
      <c r="AH16" s="561">
        <v>26.2</v>
      </c>
      <c r="AI16" s="562"/>
      <c r="AJ16" s="562"/>
      <c r="AK16" s="562"/>
      <c r="AL16" s="564"/>
      <c r="AM16" s="534"/>
      <c r="AN16" s="439"/>
      <c r="AO16" s="439"/>
      <c r="AP16" s="439"/>
      <c r="AQ16" s="439"/>
      <c r="AR16" s="439"/>
      <c r="AS16" s="439"/>
      <c r="AT16" s="440"/>
      <c r="AU16" s="522"/>
      <c r="AV16" s="523"/>
      <c r="AW16" s="523"/>
      <c r="AX16" s="523"/>
      <c r="AY16" s="445" t="s">
        <v>157</v>
      </c>
      <c r="AZ16" s="446"/>
      <c r="BA16" s="446"/>
      <c r="BB16" s="446"/>
      <c r="BC16" s="446"/>
      <c r="BD16" s="446"/>
      <c r="BE16" s="446"/>
      <c r="BF16" s="446"/>
      <c r="BG16" s="446"/>
      <c r="BH16" s="446"/>
      <c r="BI16" s="446"/>
      <c r="BJ16" s="446"/>
      <c r="BK16" s="446"/>
      <c r="BL16" s="446"/>
      <c r="BM16" s="447"/>
      <c r="BN16" s="465">
        <v>15566209</v>
      </c>
      <c r="BO16" s="466"/>
      <c r="BP16" s="466"/>
      <c r="BQ16" s="466"/>
      <c r="BR16" s="466"/>
      <c r="BS16" s="466"/>
      <c r="BT16" s="466"/>
      <c r="BU16" s="467"/>
      <c r="BV16" s="465">
        <v>15301878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158</v>
      </c>
      <c r="N17" s="551"/>
      <c r="O17" s="551"/>
      <c r="P17" s="551"/>
      <c r="Q17" s="552"/>
      <c r="R17" s="553" t="s">
        <v>159</v>
      </c>
      <c r="S17" s="554"/>
      <c r="T17" s="554"/>
      <c r="U17" s="554"/>
      <c r="V17" s="555"/>
      <c r="W17" s="556" t="s">
        <v>160</v>
      </c>
      <c r="X17" s="478"/>
      <c r="Y17" s="478"/>
      <c r="Z17" s="478"/>
      <c r="AA17" s="478"/>
      <c r="AB17" s="479"/>
      <c r="AC17" s="441">
        <v>13028</v>
      </c>
      <c r="AD17" s="442"/>
      <c r="AE17" s="442"/>
      <c r="AF17" s="442"/>
      <c r="AG17" s="443"/>
      <c r="AH17" s="441">
        <v>13480</v>
      </c>
      <c r="AI17" s="442"/>
      <c r="AJ17" s="442"/>
      <c r="AK17" s="442"/>
      <c r="AL17" s="444"/>
      <c r="AM17" s="534"/>
      <c r="AN17" s="439"/>
      <c r="AO17" s="439"/>
      <c r="AP17" s="439"/>
      <c r="AQ17" s="439"/>
      <c r="AR17" s="439"/>
      <c r="AS17" s="439"/>
      <c r="AT17" s="440"/>
      <c r="AU17" s="522"/>
      <c r="AV17" s="523"/>
      <c r="AW17" s="523"/>
      <c r="AX17" s="523"/>
      <c r="AY17" s="445" t="s">
        <v>161</v>
      </c>
      <c r="AZ17" s="446"/>
      <c r="BA17" s="446"/>
      <c r="BB17" s="446"/>
      <c r="BC17" s="446"/>
      <c r="BD17" s="446"/>
      <c r="BE17" s="446"/>
      <c r="BF17" s="446"/>
      <c r="BG17" s="446"/>
      <c r="BH17" s="446"/>
      <c r="BI17" s="446"/>
      <c r="BJ17" s="446"/>
      <c r="BK17" s="446"/>
      <c r="BL17" s="446"/>
      <c r="BM17" s="447"/>
      <c r="BN17" s="465">
        <v>8668469</v>
      </c>
      <c r="BO17" s="466"/>
      <c r="BP17" s="466"/>
      <c r="BQ17" s="466"/>
      <c r="BR17" s="466"/>
      <c r="BS17" s="466"/>
      <c r="BT17" s="466"/>
      <c r="BU17" s="467"/>
      <c r="BV17" s="465">
        <v>8755287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162</v>
      </c>
      <c r="C18" s="528"/>
      <c r="D18" s="528"/>
      <c r="E18" s="529"/>
      <c r="F18" s="529"/>
      <c r="G18" s="529"/>
      <c r="H18" s="529"/>
      <c r="I18" s="529"/>
      <c r="J18" s="529"/>
      <c r="K18" s="529"/>
      <c r="L18" s="530">
        <v>602.48</v>
      </c>
      <c r="M18" s="530"/>
      <c r="N18" s="530"/>
      <c r="O18" s="530"/>
      <c r="P18" s="530"/>
      <c r="Q18" s="530"/>
      <c r="R18" s="531"/>
      <c r="S18" s="531"/>
      <c r="T18" s="531"/>
      <c r="U18" s="531"/>
      <c r="V18" s="532"/>
      <c r="W18" s="546"/>
      <c r="X18" s="547"/>
      <c r="Y18" s="547"/>
      <c r="Z18" s="547"/>
      <c r="AA18" s="547"/>
      <c r="AB18" s="557"/>
      <c r="AC18" s="429">
        <v>58.7</v>
      </c>
      <c r="AD18" s="430"/>
      <c r="AE18" s="430"/>
      <c r="AF18" s="430"/>
      <c r="AG18" s="533"/>
      <c r="AH18" s="429">
        <v>57.4</v>
      </c>
      <c r="AI18" s="430"/>
      <c r="AJ18" s="430"/>
      <c r="AK18" s="430"/>
      <c r="AL18" s="431"/>
      <c r="AM18" s="534"/>
      <c r="AN18" s="439"/>
      <c r="AO18" s="439"/>
      <c r="AP18" s="439"/>
      <c r="AQ18" s="439"/>
      <c r="AR18" s="439"/>
      <c r="AS18" s="439"/>
      <c r="AT18" s="440"/>
      <c r="AU18" s="522"/>
      <c r="AV18" s="523"/>
      <c r="AW18" s="523"/>
      <c r="AX18" s="523"/>
      <c r="AY18" s="445" t="s">
        <v>163</v>
      </c>
      <c r="AZ18" s="446"/>
      <c r="BA18" s="446"/>
      <c r="BB18" s="446"/>
      <c r="BC18" s="446"/>
      <c r="BD18" s="446"/>
      <c r="BE18" s="446"/>
      <c r="BF18" s="446"/>
      <c r="BG18" s="446"/>
      <c r="BH18" s="446"/>
      <c r="BI18" s="446"/>
      <c r="BJ18" s="446"/>
      <c r="BK18" s="446"/>
      <c r="BL18" s="446"/>
      <c r="BM18" s="447"/>
      <c r="BN18" s="465">
        <v>16697962</v>
      </c>
      <c r="BO18" s="466"/>
      <c r="BP18" s="466"/>
      <c r="BQ18" s="466"/>
      <c r="BR18" s="466"/>
      <c r="BS18" s="466"/>
      <c r="BT18" s="466"/>
      <c r="BU18" s="467"/>
      <c r="BV18" s="465">
        <v>16879392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164</v>
      </c>
      <c r="C19" s="528"/>
      <c r="D19" s="528"/>
      <c r="E19" s="529"/>
      <c r="F19" s="529"/>
      <c r="G19" s="529"/>
      <c r="H19" s="529"/>
      <c r="I19" s="529"/>
      <c r="J19" s="529"/>
      <c r="K19" s="529"/>
      <c r="L19" s="535">
        <v>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165</v>
      </c>
      <c r="AZ19" s="446"/>
      <c r="BA19" s="446"/>
      <c r="BB19" s="446"/>
      <c r="BC19" s="446"/>
      <c r="BD19" s="446"/>
      <c r="BE19" s="446"/>
      <c r="BF19" s="446"/>
      <c r="BG19" s="446"/>
      <c r="BH19" s="446"/>
      <c r="BI19" s="446"/>
      <c r="BJ19" s="446"/>
      <c r="BK19" s="446"/>
      <c r="BL19" s="446"/>
      <c r="BM19" s="447"/>
      <c r="BN19" s="465">
        <v>21147155</v>
      </c>
      <c r="BO19" s="466"/>
      <c r="BP19" s="466"/>
      <c r="BQ19" s="466"/>
      <c r="BR19" s="466"/>
      <c r="BS19" s="466"/>
      <c r="BT19" s="466"/>
      <c r="BU19" s="467"/>
      <c r="BV19" s="465">
        <v>21330041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166</v>
      </c>
      <c r="C20" s="528"/>
      <c r="D20" s="528"/>
      <c r="E20" s="529"/>
      <c r="F20" s="529"/>
      <c r="G20" s="529"/>
      <c r="H20" s="529"/>
      <c r="I20" s="529"/>
      <c r="J20" s="529"/>
      <c r="K20" s="529"/>
      <c r="L20" s="535">
        <v>18408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168</v>
      </c>
      <c r="C22" s="495"/>
      <c r="D22" s="496"/>
      <c r="E22" s="503" t="s">
        <v>1</v>
      </c>
      <c r="F22" s="478"/>
      <c r="G22" s="478"/>
      <c r="H22" s="478"/>
      <c r="I22" s="478"/>
      <c r="J22" s="478"/>
      <c r="K22" s="479"/>
      <c r="L22" s="503" t="s">
        <v>169</v>
      </c>
      <c r="M22" s="478"/>
      <c r="N22" s="478"/>
      <c r="O22" s="478"/>
      <c r="P22" s="479"/>
      <c r="Q22" s="488" t="s">
        <v>170</v>
      </c>
      <c r="R22" s="489"/>
      <c r="S22" s="489"/>
      <c r="T22" s="489"/>
      <c r="U22" s="489"/>
      <c r="V22" s="504"/>
      <c r="W22" s="506" t="s">
        <v>171</v>
      </c>
      <c r="X22" s="495"/>
      <c r="Y22" s="496"/>
      <c r="Z22" s="503" t="s">
        <v>1</v>
      </c>
      <c r="AA22" s="478"/>
      <c r="AB22" s="478"/>
      <c r="AC22" s="478"/>
      <c r="AD22" s="478"/>
      <c r="AE22" s="478"/>
      <c r="AF22" s="478"/>
      <c r="AG22" s="479"/>
      <c r="AH22" s="477" t="s">
        <v>172</v>
      </c>
      <c r="AI22" s="478"/>
      <c r="AJ22" s="478"/>
      <c r="AK22" s="478"/>
      <c r="AL22" s="479"/>
      <c r="AM22" s="477" t="s">
        <v>173</v>
      </c>
      <c r="AN22" s="483"/>
      <c r="AO22" s="483"/>
      <c r="AP22" s="483"/>
      <c r="AQ22" s="483"/>
      <c r="AR22" s="484"/>
      <c r="AS22" s="488" t="s">
        <v>170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174</v>
      </c>
      <c r="AZ23" s="458"/>
      <c r="BA23" s="458"/>
      <c r="BB23" s="458"/>
      <c r="BC23" s="458"/>
      <c r="BD23" s="458"/>
      <c r="BE23" s="458"/>
      <c r="BF23" s="458"/>
      <c r="BG23" s="458"/>
      <c r="BH23" s="458"/>
      <c r="BI23" s="458"/>
      <c r="BJ23" s="458"/>
      <c r="BK23" s="458"/>
      <c r="BL23" s="458"/>
      <c r="BM23" s="459"/>
      <c r="BN23" s="465">
        <v>23332828</v>
      </c>
      <c r="BO23" s="466"/>
      <c r="BP23" s="466"/>
      <c r="BQ23" s="466"/>
      <c r="BR23" s="466"/>
      <c r="BS23" s="466"/>
      <c r="BT23" s="466"/>
      <c r="BU23" s="467"/>
      <c r="BV23" s="465">
        <v>23588805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175</v>
      </c>
      <c r="F24" s="439"/>
      <c r="G24" s="439"/>
      <c r="H24" s="439"/>
      <c r="I24" s="439"/>
      <c r="J24" s="439"/>
      <c r="K24" s="440"/>
      <c r="L24" s="441">
        <v>1</v>
      </c>
      <c r="M24" s="442"/>
      <c r="N24" s="442"/>
      <c r="O24" s="442"/>
      <c r="P24" s="443"/>
      <c r="Q24" s="441">
        <v>8000</v>
      </c>
      <c r="R24" s="442"/>
      <c r="S24" s="442"/>
      <c r="T24" s="442"/>
      <c r="U24" s="442"/>
      <c r="V24" s="443"/>
      <c r="W24" s="507"/>
      <c r="X24" s="498"/>
      <c r="Y24" s="499"/>
      <c r="Z24" s="438" t="s">
        <v>176</v>
      </c>
      <c r="AA24" s="439"/>
      <c r="AB24" s="439"/>
      <c r="AC24" s="439"/>
      <c r="AD24" s="439"/>
      <c r="AE24" s="439"/>
      <c r="AF24" s="439"/>
      <c r="AG24" s="440"/>
      <c r="AH24" s="441">
        <v>471</v>
      </c>
      <c r="AI24" s="442"/>
      <c r="AJ24" s="442"/>
      <c r="AK24" s="442"/>
      <c r="AL24" s="443"/>
      <c r="AM24" s="441">
        <v>1467165</v>
      </c>
      <c r="AN24" s="442"/>
      <c r="AO24" s="442"/>
      <c r="AP24" s="442"/>
      <c r="AQ24" s="442"/>
      <c r="AR24" s="443"/>
      <c r="AS24" s="441">
        <v>3115</v>
      </c>
      <c r="AT24" s="442"/>
      <c r="AU24" s="442"/>
      <c r="AV24" s="442"/>
      <c r="AW24" s="442"/>
      <c r="AX24" s="444"/>
      <c r="AY24" s="432" t="s">
        <v>177</v>
      </c>
      <c r="AZ24" s="433"/>
      <c r="BA24" s="433"/>
      <c r="BB24" s="433"/>
      <c r="BC24" s="433"/>
      <c r="BD24" s="433"/>
      <c r="BE24" s="433"/>
      <c r="BF24" s="433"/>
      <c r="BG24" s="433"/>
      <c r="BH24" s="433"/>
      <c r="BI24" s="433"/>
      <c r="BJ24" s="433"/>
      <c r="BK24" s="433"/>
      <c r="BL24" s="433"/>
      <c r="BM24" s="434"/>
      <c r="BN24" s="465">
        <v>8821383</v>
      </c>
      <c r="BO24" s="466"/>
      <c r="BP24" s="466"/>
      <c r="BQ24" s="466"/>
      <c r="BR24" s="466"/>
      <c r="BS24" s="466"/>
      <c r="BT24" s="466"/>
      <c r="BU24" s="467"/>
      <c r="BV24" s="465">
        <v>9632479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178</v>
      </c>
      <c r="F25" s="439"/>
      <c r="G25" s="439"/>
      <c r="H25" s="439"/>
      <c r="I25" s="439"/>
      <c r="J25" s="439"/>
      <c r="K25" s="440"/>
      <c r="L25" s="441">
        <v>1</v>
      </c>
      <c r="M25" s="442"/>
      <c r="N25" s="442"/>
      <c r="O25" s="442"/>
      <c r="P25" s="443"/>
      <c r="Q25" s="441">
        <v>6300</v>
      </c>
      <c r="R25" s="442"/>
      <c r="S25" s="442"/>
      <c r="T25" s="442"/>
      <c r="U25" s="442"/>
      <c r="V25" s="443"/>
      <c r="W25" s="507"/>
      <c r="X25" s="498"/>
      <c r="Y25" s="499"/>
      <c r="Z25" s="438" t="s">
        <v>179</v>
      </c>
      <c r="AA25" s="439"/>
      <c r="AB25" s="439"/>
      <c r="AC25" s="439"/>
      <c r="AD25" s="439"/>
      <c r="AE25" s="439"/>
      <c r="AF25" s="439"/>
      <c r="AG25" s="440"/>
      <c r="AH25" s="441" t="s">
        <v>141</v>
      </c>
      <c r="AI25" s="442"/>
      <c r="AJ25" s="442"/>
      <c r="AK25" s="442"/>
      <c r="AL25" s="443"/>
      <c r="AM25" s="441" t="s">
        <v>150</v>
      </c>
      <c r="AN25" s="442"/>
      <c r="AO25" s="442"/>
      <c r="AP25" s="442"/>
      <c r="AQ25" s="442"/>
      <c r="AR25" s="443"/>
      <c r="AS25" s="441" t="s">
        <v>180</v>
      </c>
      <c r="AT25" s="442"/>
      <c r="AU25" s="442"/>
      <c r="AV25" s="442"/>
      <c r="AW25" s="442"/>
      <c r="AX25" s="444"/>
      <c r="AY25" s="457" t="s">
        <v>181</v>
      </c>
      <c r="AZ25" s="458"/>
      <c r="BA25" s="458"/>
      <c r="BB25" s="458"/>
      <c r="BC25" s="458"/>
      <c r="BD25" s="458"/>
      <c r="BE25" s="458"/>
      <c r="BF25" s="458"/>
      <c r="BG25" s="458"/>
      <c r="BH25" s="458"/>
      <c r="BI25" s="458"/>
      <c r="BJ25" s="458"/>
      <c r="BK25" s="458"/>
      <c r="BL25" s="458"/>
      <c r="BM25" s="459"/>
      <c r="BN25" s="460">
        <v>61957</v>
      </c>
      <c r="BO25" s="461"/>
      <c r="BP25" s="461"/>
      <c r="BQ25" s="461"/>
      <c r="BR25" s="461"/>
      <c r="BS25" s="461"/>
      <c r="BT25" s="461"/>
      <c r="BU25" s="462"/>
      <c r="BV25" s="460">
        <v>48018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182</v>
      </c>
      <c r="F26" s="439"/>
      <c r="G26" s="439"/>
      <c r="H26" s="439"/>
      <c r="I26" s="439"/>
      <c r="J26" s="439"/>
      <c r="K26" s="440"/>
      <c r="L26" s="441">
        <v>1</v>
      </c>
      <c r="M26" s="442"/>
      <c r="N26" s="442"/>
      <c r="O26" s="442"/>
      <c r="P26" s="443"/>
      <c r="Q26" s="441">
        <v>5700</v>
      </c>
      <c r="R26" s="442"/>
      <c r="S26" s="442"/>
      <c r="T26" s="442"/>
      <c r="U26" s="442"/>
      <c r="V26" s="443"/>
      <c r="W26" s="507"/>
      <c r="X26" s="498"/>
      <c r="Y26" s="499"/>
      <c r="Z26" s="438" t="s">
        <v>183</v>
      </c>
      <c r="AA26" s="520"/>
      <c r="AB26" s="520"/>
      <c r="AC26" s="520"/>
      <c r="AD26" s="520"/>
      <c r="AE26" s="520"/>
      <c r="AF26" s="520"/>
      <c r="AG26" s="521"/>
      <c r="AH26" s="441">
        <v>10</v>
      </c>
      <c r="AI26" s="442"/>
      <c r="AJ26" s="442"/>
      <c r="AK26" s="442"/>
      <c r="AL26" s="443"/>
      <c r="AM26" s="441">
        <v>28410</v>
      </c>
      <c r="AN26" s="442"/>
      <c r="AO26" s="442"/>
      <c r="AP26" s="442"/>
      <c r="AQ26" s="442"/>
      <c r="AR26" s="443"/>
      <c r="AS26" s="441">
        <v>2841</v>
      </c>
      <c r="AT26" s="442"/>
      <c r="AU26" s="442"/>
      <c r="AV26" s="442"/>
      <c r="AW26" s="442"/>
      <c r="AX26" s="444"/>
      <c r="AY26" s="474" t="s">
        <v>184</v>
      </c>
      <c r="AZ26" s="475"/>
      <c r="BA26" s="475"/>
      <c r="BB26" s="475"/>
      <c r="BC26" s="475"/>
      <c r="BD26" s="475"/>
      <c r="BE26" s="475"/>
      <c r="BF26" s="475"/>
      <c r="BG26" s="475"/>
      <c r="BH26" s="475"/>
      <c r="BI26" s="475"/>
      <c r="BJ26" s="475"/>
      <c r="BK26" s="475"/>
      <c r="BL26" s="475"/>
      <c r="BM26" s="476"/>
      <c r="BN26" s="465" t="s">
        <v>150</v>
      </c>
      <c r="BO26" s="466"/>
      <c r="BP26" s="466"/>
      <c r="BQ26" s="466"/>
      <c r="BR26" s="466"/>
      <c r="BS26" s="466"/>
      <c r="BT26" s="466"/>
      <c r="BU26" s="467"/>
      <c r="BV26" s="465" t="s">
        <v>150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185</v>
      </c>
      <c r="F27" s="439"/>
      <c r="G27" s="439"/>
      <c r="H27" s="439"/>
      <c r="I27" s="439"/>
      <c r="J27" s="439"/>
      <c r="K27" s="440"/>
      <c r="L27" s="441">
        <v>1</v>
      </c>
      <c r="M27" s="442"/>
      <c r="N27" s="442"/>
      <c r="O27" s="442"/>
      <c r="P27" s="443"/>
      <c r="Q27" s="441">
        <v>3300</v>
      </c>
      <c r="R27" s="442"/>
      <c r="S27" s="442"/>
      <c r="T27" s="442"/>
      <c r="U27" s="442"/>
      <c r="V27" s="443"/>
      <c r="W27" s="507"/>
      <c r="X27" s="498"/>
      <c r="Y27" s="499"/>
      <c r="Z27" s="438" t="s">
        <v>186</v>
      </c>
      <c r="AA27" s="439"/>
      <c r="AB27" s="439"/>
      <c r="AC27" s="439"/>
      <c r="AD27" s="439"/>
      <c r="AE27" s="439"/>
      <c r="AF27" s="439"/>
      <c r="AG27" s="440"/>
      <c r="AH27" s="441">
        <v>35</v>
      </c>
      <c r="AI27" s="442"/>
      <c r="AJ27" s="442"/>
      <c r="AK27" s="442"/>
      <c r="AL27" s="443"/>
      <c r="AM27" s="441">
        <v>122895</v>
      </c>
      <c r="AN27" s="442"/>
      <c r="AO27" s="442"/>
      <c r="AP27" s="442"/>
      <c r="AQ27" s="442"/>
      <c r="AR27" s="443"/>
      <c r="AS27" s="441">
        <v>3511</v>
      </c>
      <c r="AT27" s="442"/>
      <c r="AU27" s="442"/>
      <c r="AV27" s="442"/>
      <c r="AW27" s="442"/>
      <c r="AX27" s="444"/>
      <c r="AY27" s="471" t="s">
        <v>187</v>
      </c>
      <c r="AZ27" s="472"/>
      <c r="BA27" s="472"/>
      <c r="BB27" s="472"/>
      <c r="BC27" s="472"/>
      <c r="BD27" s="472"/>
      <c r="BE27" s="472"/>
      <c r="BF27" s="472"/>
      <c r="BG27" s="472"/>
      <c r="BH27" s="472"/>
      <c r="BI27" s="472"/>
      <c r="BJ27" s="472"/>
      <c r="BK27" s="472"/>
      <c r="BL27" s="472"/>
      <c r="BM27" s="473"/>
      <c r="BN27" s="468" t="s">
        <v>150</v>
      </c>
      <c r="BO27" s="469"/>
      <c r="BP27" s="469"/>
      <c r="BQ27" s="469"/>
      <c r="BR27" s="469"/>
      <c r="BS27" s="469"/>
      <c r="BT27" s="469"/>
      <c r="BU27" s="470"/>
      <c r="BV27" s="468" t="s">
        <v>150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188</v>
      </c>
      <c r="F28" s="439"/>
      <c r="G28" s="439"/>
      <c r="H28" s="439"/>
      <c r="I28" s="439"/>
      <c r="J28" s="439"/>
      <c r="K28" s="440"/>
      <c r="L28" s="441">
        <v>1</v>
      </c>
      <c r="M28" s="442"/>
      <c r="N28" s="442"/>
      <c r="O28" s="442"/>
      <c r="P28" s="443"/>
      <c r="Q28" s="441">
        <v>3000</v>
      </c>
      <c r="R28" s="442"/>
      <c r="S28" s="442"/>
      <c r="T28" s="442"/>
      <c r="U28" s="442"/>
      <c r="V28" s="443"/>
      <c r="W28" s="507"/>
      <c r="X28" s="498"/>
      <c r="Y28" s="499"/>
      <c r="Z28" s="438" t="s">
        <v>189</v>
      </c>
      <c r="AA28" s="439"/>
      <c r="AB28" s="439"/>
      <c r="AC28" s="439"/>
      <c r="AD28" s="439"/>
      <c r="AE28" s="439"/>
      <c r="AF28" s="439"/>
      <c r="AG28" s="440"/>
      <c r="AH28" s="441" t="s">
        <v>150</v>
      </c>
      <c r="AI28" s="442"/>
      <c r="AJ28" s="442"/>
      <c r="AK28" s="442"/>
      <c r="AL28" s="443"/>
      <c r="AM28" s="441" t="s">
        <v>150</v>
      </c>
      <c r="AN28" s="442"/>
      <c r="AO28" s="442"/>
      <c r="AP28" s="442"/>
      <c r="AQ28" s="442"/>
      <c r="AR28" s="443"/>
      <c r="AS28" s="441" t="s">
        <v>190</v>
      </c>
      <c r="AT28" s="442"/>
      <c r="AU28" s="442"/>
      <c r="AV28" s="442"/>
      <c r="AW28" s="442"/>
      <c r="AX28" s="444"/>
      <c r="AY28" s="448" t="s">
        <v>191</v>
      </c>
      <c r="AZ28" s="449"/>
      <c r="BA28" s="449"/>
      <c r="BB28" s="450"/>
      <c r="BC28" s="457" t="s">
        <v>48</v>
      </c>
      <c r="BD28" s="458"/>
      <c r="BE28" s="458"/>
      <c r="BF28" s="458"/>
      <c r="BG28" s="458"/>
      <c r="BH28" s="458"/>
      <c r="BI28" s="458"/>
      <c r="BJ28" s="458"/>
      <c r="BK28" s="458"/>
      <c r="BL28" s="458"/>
      <c r="BM28" s="459"/>
      <c r="BN28" s="460">
        <v>4780442</v>
      </c>
      <c r="BO28" s="461"/>
      <c r="BP28" s="461"/>
      <c r="BQ28" s="461"/>
      <c r="BR28" s="461"/>
      <c r="BS28" s="461"/>
      <c r="BT28" s="461"/>
      <c r="BU28" s="462"/>
      <c r="BV28" s="460">
        <v>4769560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192</v>
      </c>
      <c r="F29" s="439"/>
      <c r="G29" s="439"/>
      <c r="H29" s="439"/>
      <c r="I29" s="439"/>
      <c r="J29" s="439"/>
      <c r="K29" s="440"/>
      <c r="L29" s="441">
        <v>20</v>
      </c>
      <c r="M29" s="442"/>
      <c r="N29" s="442"/>
      <c r="O29" s="442"/>
      <c r="P29" s="443"/>
      <c r="Q29" s="441">
        <v>2800</v>
      </c>
      <c r="R29" s="442"/>
      <c r="S29" s="442"/>
      <c r="T29" s="442"/>
      <c r="U29" s="442"/>
      <c r="V29" s="443"/>
      <c r="W29" s="508"/>
      <c r="X29" s="509"/>
      <c r="Y29" s="510"/>
      <c r="Z29" s="438" t="s">
        <v>193</v>
      </c>
      <c r="AA29" s="439"/>
      <c r="AB29" s="439"/>
      <c r="AC29" s="439"/>
      <c r="AD29" s="439"/>
      <c r="AE29" s="439"/>
      <c r="AF29" s="439"/>
      <c r="AG29" s="440"/>
      <c r="AH29" s="441">
        <v>506</v>
      </c>
      <c r="AI29" s="442"/>
      <c r="AJ29" s="442"/>
      <c r="AK29" s="442"/>
      <c r="AL29" s="443"/>
      <c r="AM29" s="441">
        <v>1590060</v>
      </c>
      <c r="AN29" s="442"/>
      <c r="AO29" s="442"/>
      <c r="AP29" s="442"/>
      <c r="AQ29" s="442"/>
      <c r="AR29" s="443"/>
      <c r="AS29" s="441">
        <v>3142</v>
      </c>
      <c r="AT29" s="442"/>
      <c r="AU29" s="442"/>
      <c r="AV29" s="442"/>
      <c r="AW29" s="442"/>
      <c r="AX29" s="444"/>
      <c r="AY29" s="451"/>
      <c r="AZ29" s="452"/>
      <c r="BA29" s="452"/>
      <c r="BB29" s="453"/>
      <c r="BC29" s="445" t="s">
        <v>194</v>
      </c>
      <c r="BD29" s="446"/>
      <c r="BE29" s="446"/>
      <c r="BF29" s="446"/>
      <c r="BG29" s="446"/>
      <c r="BH29" s="446"/>
      <c r="BI29" s="446"/>
      <c r="BJ29" s="446"/>
      <c r="BK29" s="446"/>
      <c r="BL29" s="446"/>
      <c r="BM29" s="447"/>
      <c r="BN29" s="465">
        <v>1159217</v>
      </c>
      <c r="BO29" s="466"/>
      <c r="BP29" s="466"/>
      <c r="BQ29" s="466"/>
      <c r="BR29" s="466"/>
      <c r="BS29" s="466"/>
      <c r="BT29" s="466"/>
      <c r="BU29" s="467"/>
      <c r="BV29" s="465">
        <v>1159820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195</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10174751</v>
      </c>
      <c r="BO30" s="469"/>
      <c r="BP30" s="469"/>
      <c r="BQ30" s="469"/>
      <c r="BR30" s="469"/>
      <c r="BS30" s="469"/>
      <c r="BT30" s="469"/>
      <c r="BU30" s="470"/>
      <c r="BV30" s="468">
        <v>9995137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196</v>
      </c>
      <c r="D32" s="213"/>
      <c r="E32" s="213"/>
      <c r="F32" s="210"/>
      <c r="G32" s="210"/>
      <c r="H32" s="210"/>
      <c r="I32" s="210"/>
      <c r="J32" s="210"/>
      <c r="K32" s="210"/>
      <c r="L32" s="210"/>
      <c r="M32" s="210"/>
      <c r="N32" s="210"/>
      <c r="O32" s="210"/>
      <c r="P32" s="210"/>
      <c r="Q32" s="210"/>
      <c r="R32" s="210"/>
      <c r="S32" s="210"/>
      <c r="T32" s="210"/>
      <c r="U32" s="210" t="s">
        <v>197</v>
      </c>
      <c r="V32" s="210"/>
      <c r="W32" s="210"/>
      <c r="X32" s="210"/>
      <c r="Y32" s="210"/>
      <c r="Z32" s="210"/>
      <c r="AA32" s="210"/>
      <c r="AB32" s="210"/>
      <c r="AC32" s="210"/>
      <c r="AD32" s="210"/>
      <c r="AE32" s="210"/>
      <c r="AF32" s="210"/>
      <c r="AG32" s="210"/>
      <c r="AH32" s="210"/>
      <c r="AI32" s="210"/>
      <c r="AJ32" s="210"/>
      <c r="AK32" s="210"/>
      <c r="AL32" s="210"/>
      <c r="AM32" s="214" t="s">
        <v>198</v>
      </c>
      <c r="AN32" s="210"/>
      <c r="AO32" s="210"/>
      <c r="AP32" s="210"/>
      <c r="AQ32" s="210"/>
      <c r="AR32" s="210"/>
      <c r="AS32" s="214"/>
      <c r="AT32" s="214"/>
      <c r="AU32" s="214"/>
      <c r="AV32" s="214"/>
      <c r="AW32" s="214"/>
      <c r="AX32" s="214"/>
      <c r="AY32" s="214"/>
      <c r="AZ32" s="214"/>
      <c r="BA32" s="214"/>
      <c r="BB32" s="210"/>
      <c r="BC32" s="214"/>
      <c r="BD32" s="210"/>
      <c r="BE32" s="214" t="s">
        <v>199</v>
      </c>
      <c r="BF32" s="210"/>
      <c r="BG32" s="210"/>
      <c r="BH32" s="210"/>
      <c r="BI32" s="210"/>
      <c r="BJ32" s="214"/>
      <c r="BK32" s="214"/>
      <c r="BL32" s="214"/>
      <c r="BM32" s="214"/>
      <c r="BN32" s="214"/>
      <c r="BO32" s="214"/>
      <c r="BP32" s="214"/>
      <c r="BQ32" s="214"/>
      <c r="BR32" s="210"/>
      <c r="BS32" s="210"/>
      <c r="BT32" s="210"/>
      <c r="BU32" s="210"/>
      <c r="BV32" s="210"/>
      <c r="BW32" s="210" t="s">
        <v>200</v>
      </c>
      <c r="BX32" s="210"/>
      <c r="BY32" s="210"/>
      <c r="BZ32" s="210"/>
      <c r="CA32" s="210"/>
      <c r="CB32" s="214"/>
      <c r="CC32" s="214"/>
      <c r="CD32" s="214"/>
      <c r="CE32" s="214"/>
      <c r="CF32" s="214"/>
      <c r="CG32" s="214"/>
      <c r="CH32" s="214"/>
      <c r="CI32" s="214"/>
      <c r="CJ32" s="214"/>
      <c r="CK32" s="214"/>
      <c r="CL32" s="214"/>
      <c r="CM32" s="214"/>
      <c r="CN32" s="214"/>
      <c r="CO32" s="214" t="s">
        <v>201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202</v>
      </c>
      <c r="D33" s="428"/>
      <c r="E33" s="427" t="s">
        <v>203</v>
      </c>
      <c r="F33" s="427"/>
      <c r="G33" s="427"/>
      <c r="H33" s="427"/>
      <c r="I33" s="427"/>
      <c r="J33" s="427"/>
      <c r="K33" s="427"/>
      <c r="L33" s="427"/>
      <c r="M33" s="427"/>
      <c r="N33" s="427"/>
      <c r="O33" s="427"/>
      <c r="P33" s="427"/>
      <c r="Q33" s="427"/>
      <c r="R33" s="427"/>
      <c r="S33" s="427"/>
      <c r="T33" s="215"/>
      <c r="U33" s="428" t="s">
        <v>202</v>
      </c>
      <c r="V33" s="428"/>
      <c r="W33" s="427" t="s">
        <v>204</v>
      </c>
      <c r="X33" s="427"/>
      <c r="Y33" s="427"/>
      <c r="Z33" s="427"/>
      <c r="AA33" s="427"/>
      <c r="AB33" s="427"/>
      <c r="AC33" s="427"/>
      <c r="AD33" s="427"/>
      <c r="AE33" s="427"/>
      <c r="AF33" s="427"/>
      <c r="AG33" s="427"/>
      <c r="AH33" s="427"/>
      <c r="AI33" s="427"/>
      <c r="AJ33" s="427"/>
      <c r="AK33" s="427"/>
      <c r="AL33" s="215"/>
      <c r="AM33" s="428" t="s">
        <v>202</v>
      </c>
      <c r="AN33" s="428"/>
      <c r="AO33" s="427" t="s">
        <v>203</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202</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IF('各会計、関係団体の財政状況及び健全化判断比率'!B34="","",'各会計、関係団体の財政状況及び健全化判断比率'!B34)</f>
        <v>病院事業特別会計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IF('各会計、関係団体の財政状況及び健全化判断比率'!B35="","",'各会計、関係団体の財政状況及び健全化判断比率'!B35)</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山梨県市町村総合事務組合（一般会計）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北杜市農業振興公社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辺見診療所特別会計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IF('各会計、関係団体の財政状況及び健全化判断比率'!B36="","",'各会計、関係団体の財政状況及び健全化判断比率'!B36)</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山梨県市町村総合事務組合（電子化事業及び会館管理・研修事業特別会計）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おいしい学校</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白州診療所特別会計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IF('各会計、関係団体の財政状況及び健全化判断比率'!B37="","",'各会計、関係団体の財政状況及び健全化判断比率'!B37)</f>
        <v>農業集落排水事業特別会計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山梨県市町村総合事務組合（一般廃棄物最終処分場事業特別会計）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スパティオ小淵沢</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IF('各会計、関係団体の財政状況及び健全化判断比率'!B38="","",'各会計、関係団体の財政状況及び健全化判断比率'!B38)</f>
        <v>新エネルギー事業特別会計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山梨県市町村総合事務組合（入札参加資格審査事業費特別会計）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6</v>
      </c>
      <c r="V38" s="424"/>
      <c r="W38" s="423" t="str">
        <f>IF('各会計、関係団体の財政状況及び健全化判断比率'!B32="","",'各会計、関係団体の財政状況及び健全化判断比率'!B32)</f>
        <v>居宅介護支援事業特別会計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IF('各会計、関係団体の財政状況及び健全化判断比率'!B39="","",'各会計、関係団体の財政状況及び健全化判断比率'!B39)</f>
        <v>土地開発事業特別会計</v>
      </c>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山梨県市町村総合事務組合（交通災害共済事業特別会計）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f t="shared" si="4"/>
        <v>7</v>
      </c>
      <c r="V39" s="424"/>
      <c r="W39" s="423" t="str">
        <f>IF('各会計、関係団体の財政状況及び健全化判断比率'!B33="","",'各会計、関係団体の財政状況及び健全化判断比率'!B33)</f>
        <v>後期高齢者医療特別会計</v>
      </c>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山梨県後期高齢者広域連合（一般会計）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山梨県後期高齢者広域連合（特別会計）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21</v>
      </c>
      <c r="BX41" s="424"/>
      <c r="BY41" s="423" t="str">
        <f>IF('各会計、関係団体の財政状況及び健全化判断比率'!B75="","",'各会計、関係団体の財政状況及び健全化判断比率'!B75)</f>
        <v>峡北広域行政事務組合（一般会計）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22</v>
      </c>
      <c r="BX42" s="424"/>
      <c r="BY42" s="423" t="str">
        <f>IF('各会計、関係団体の財政状況及び健全化判断比率'!B76="","",'各会計、関係団体の財政状況及び健全化判断比率'!B76)</f>
        <v>峡北広域行政事務組合（常備消防特別会計）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23</v>
      </c>
      <c r="BX43" s="424"/>
      <c r="BY43" s="423" t="str">
        <f>IF('各会計、関係団体の財政状況及び健全化判断比率'!B77="","",'各会計、関係団体の財政状況及び健全化判断比率'!B77)</f>
        <v>峡北広域行政事務組合（ごみ処理特別会計）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214</v>
      </c>
    </row>
    <row r="50" spans="5:5" x14ac:dyDescent="0.2">
      <c r="E50" s="187" t="s">
        <v>215</v>
      </c>
    </row>
    <row r="51" spans="5:5" x14ac:dyDescent="0.2">
      <c r="E51" s="187" t="s">
        <v>216</v>
      </c>
    </row>
    <row r="52" spans="5:5" x14ac:dyDescent="0.2">
      <c r="E52" s="187"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KrAC+v8OEzkU86ulRhtmVyQztkttlUTX0kvh3w5zaaFGkrwBLi7EuJj3eC7Hn8xNBmnEAcBTDN6mEtfONl0Xrg==" saltValue="vxVjkuEy9eeugbTdQ0Ee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44" t="s">
        <v>567</v>
      </c>
      <c r="D34" s="1244"/>
      <c r="E34" s="1245"/>
      <c r="F34" s="32">
        <v>12.09</v>
      </c>
      <c r="G34" s="33">
        <v>11.22</v>
      </c>
      <c r="H34" s="33">
        <v>11.17</v>
      </c>
      <c r="I34" s="33">
        <v>9.8800000000000008</v>
      </c>
      <c r="J34" s="34">
        <v>9.19</v>
      </c>
      <c r="K34" s="22"/>
      <c r="L34" s="22"/>
      <c r="M34" s="22"/>
      <c r="N34" s="22"/>
      <c r="O34" s="22"/>
      <c r="P34" s="22"/>
    </row>
    <row r="35" spans="1:16" ht="39" customHeight="1" x14ac:dyDescent="0.2">
      <c r="A35" s="22"/>
      <c r="B35" s="35"/>
      <c r="C35" s="1238" t="s">
        <v>568</v>
      </c>
      <c r="D35" s="1239"/>
      <c r="E35" s="1240"/>
      <c r="F35" s="36">
        <v>4.18</v>
      </c>
      <c r="G35" s="37">
        <v>5.91</v>
      </c>
      <c r="H35" s="37">
        <v>6.2</v>
      </c>
      <c r="I35" s="37">
        <v>5.47</v>
      </c>
      <c r="J35" s="38">
        <v>6.06</v>
      </c>
      <c r="K35" s="22"/>
      <c r="L35" s="22"/>
      <c r="M35" s="22"/>
      <c r="N35" s="22"/>
      <c r="O35" s="22"/>
      <c r="P35" s="22"/>
    </row>
    <row r="36" spans="1:16" ht="39" customHeight="1" x14ac:dyDescent="0.2">
      <c r="A36" s="22"/>
      <c r="B36" s="35"/>
      <c r="C36" s="1238" t="s">
        <v>569</v>
      </c>
      <c r="D36" s="1239"/>
      <c r="E36" s="1240"/>
      <c r="F36" s="36">
        <v>1.68</v>
      </c>
      <c r="G36" s="37">
        <v>1.35</v>
      </c>
      <c r="H36" s="37">
        <v>2.41</v>
      </c>
      <c r="I36" s="37">
        <v>3.51</v>
      </c>
      <c r="J36" s="38">
        <v>1.35</v>
      </c>
      <c r="K36" s="22"/>
      <c r="L36" s="22"/>
      <c r="M36" s="22"/>
      <c r="N36" s="22"/>
      <c r="O36" s="22"/>
      <c r="P36" s="22"/>
    </row>
    <row r="37" spans="1:16" ht="39" customHeight="1" x14ac:dyDescent="0.2">
      <c r="A37" s="22"/>
      <c r="B37" s="35"/>
      <c r="C37" s="1238" t="s">
        <v>570</v>
      </c>
      <c r="D37" s="1239"/>
      <c r="E37" s="1240"/>
      <c r="F37" s="36">
        <v>0.32</v>
      </c>
      <c r="G37" s="37">
        <v>0.68</v>
      </c>
      <c r="H37" s="37">
        <v>0.76</v>
      </c>
      <c r="I37" s="37">
        <v>0.5</v>
      </c>
      <c r="J37" s="38">
        <v>0.33</v>
      </c>
      <c r="K37" s="22"/>
      <c r="L37" s="22"/>
      <c r="M37" s="22"/>
      <c r="N37" s="22"/>
      <c r="O37" s="22"/>
      <c r="P37" s="22"/>
    </row>
    <row r="38" spans="1:16" ht="39" customHeight="1" x14ac:dyDescent="0.2">
      <c r="A38" s="22"/>
      <c r="B38" s="35"/>
      <c r="C38" s="1238" t="s">
        <v>571</v>
      </c>
      <c r="D38" s="1239"/>
      <c r="E38" s="1240"/>
      <c r="F38" s="36">
        <v>0.14000000000000001</v>
      </c>
      <c r="G38" s="37">
        <v>7.0000000000000007E-2</v>
      </c>
      <c r="H38" s="37">
        <v>0.06</v>
      </c>
      <c r="I38" s="37">
        <v>0.08</v>
      </c>
      <c r="J38" s="38">
        <v>0.08</v>
      </c>
      <c r="K38" s="22"/>
      <c r="L38" s="22"/>
      <c r="M38" s="22"/>
      <c r="N38" s="22"/>
      <c r="O38" s="22"/>
      <c r="P38" s="22"/>
    </row>
    <row r="39" spans="1:16" ht="39" customHeight="1" x14ac:dyDescent="0.2">
      <c r="A39" s="22"/>
      <c r="B39" s="35"/>
      <c r="C39" s="1238" t="s">
        <v>572</v>
      </c>
      <c r="D39" s="1239"/>
      <c r="E39" s="1240"/>
      <c r="F39" s="36">
        <v>0.06</v>
      </c>
      <c r="G39" s="37">
        <v>0.11</v>
      </c>
      <c r="H39" s="37">
        <v>0.11</v>
      </c>
      <c r="I39" s="37">
        <v>0.12</v>
      </c>
      <c r="J39" s="38">
        <v>0.08</v>
      </c>
      <c r="K39" s="22"/>
      <c r="L39" s="22"/>
      <c r="M39" s="22"/>
      <c r="N39" s="22"/>
      <c r="O39" s="22"/>
      <c r="P39" s="22"/>
    </row>
    <row r="40" spans="1:16" ht="39" customHeight="1" x14ac:dyDescent="0.2">
      <c r="A40" s="22"/>
      <c r="B40" s="35"/>
      <c r="C40" s="1238" t="s">
        <v>573</v>
      </c>
      <c r="D40" s="1239"/>
      <c r="E40" s="1240"/>
      <c r="F40" s="36">
        <v>0.08</v>
      </c>
      <c r="G40" s="37">
        <v>0.09</v>
      </c>
      <c r="H40" s="37">
        <v>0.01</v>
      </c>
      <c r="I40" s="37">
        <v>0.1</v>
      </c>
      <c r="J40" s="38">
        <v>0.05</v>
      </c>
      <c r="K40" s="22"/>
      <c r="L40" s="22"/>
      <c r="M40" s="22"/>
      <c r="N40" s="22"/>
      <c r="O40" s="22"/>
      <c r="P40" s="22"/>
    </row>
    <row r="41" spans="1:16" ht="39" customHeight="1" x14ac:dyDescent="0.2">
      <c r="A41" s="22"/>
      <c r="B41" s="35"/>
      <c r="C41" s="1238" t="s">
        <v>574</v>
      </c>
      <c r="D41" s="1239"/>
      <c r="E41" s="1240"/>
      <c r="F41" s="36">
        <v>0.03</v>
      </c>
      <c r="G41" s="37">
        <v>0.04</v>
      </c>
      <c r="H41" s="37">
        <v>7.0000000000000007E-2</v>
      </c>
      <c r="I41" s="37">
        <v>0.04</v>
      </c>
      <c r="J41" s="38">
        <v>0.03</v>
      </c>
      <c r="K41" s="22"/>
      <c r="L41" s="22"/>
      <c r="M41" s="22"/>
      <c r="N41" s="22"/>
      <c r="O41" s="22"/>
      <c r="P41" s="22"/>
    </row>
    <row r="42" spans="1:16" ht="39" customHeight="1" x14ac:dyDescent="0.2">
      <c r="A42" s="22"/>
      <c r="B42" s="39"/>
      <c r="C42" s="1238" t="s">
        <v>575</v>
      </c>
      <c r="D42" s="1239"/>
      <c r="E42" s="1240"/>
      <c r="F42" s="36" t="s">
        <v>520</v>
      </c>
      <c r="G42" s="37" t="s">
        <v>520</v>
      </c>
      <c r="H42" s="37" t="s">
        <v>520</v>
      </c>
      <c r="I42" s="37" t="s">
        <v>520</v>
      </c>
      <c r="J42" s="38" t="s">
        <v>520</v>
      </c>
      <c r="K42" s="22"/>
      <c r="L42" s="22"/>
      <c r="M42" s="22"/>
      <c r="N42" s="22"/>
      <c r="O42" s="22"/>
      <c r="P42" s="22"/>
    </row>
    <row r="43" spans="1:16" ht="39" customHeight="1" thickBot="1" x14ac:dyDescent="0.25">
      <c r="A43" s="22"/>
      <c r="B43" s="40"/>
      <c r="C43" s="1241" t="s">
        <v>576</v>
      </c>
      <c r="D43" s="1242"/>
      <c r="E43" s="1243"/>
      <c r="F43" s="41">
        <v>0.3</v>
      </c>
      <c r="G43" s="42">
        <v>0.32</v>
      </c>
      <c r="H43" s="42">
        <v>0.32</v>
      </c>
      <c r="I43" s="42">
        <v>0.23</v>
      </c>
      <c r="J43" s="43">
        <v>0.09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Xpg67uFU1tfInaggSZ/LP9QAlS5o4J9/o08DLhq9BlfJxfp1d0EpoK3zxYMZwCrPgs4z4JMfVTeS/fwChVCsA==" saltValue="kFdTZLofEwWaqzfFgYC7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3667</v>
      </c>
      <c r="L45" s="60">
        <v>3382</v>
      </c>
      <c r="M45" s="60">
        <v>3057</v>
      </c>
      <c r="N45" s="60">
        <v>2917</v>
      </c>
      <c r="O45" s="61">
        <v>2671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2">
      <c r="A48" s="48"/>
      <c r="B48" s="1266"/>
      <c r="C48" s="1267"/>
      <c r="D48" s="62"/>
      <c r="E48" s="1248" t="s">
        <v>15</v>
      </c>
      <c r="F48" s="1248"/>
      <c r="G48" s="1248"/>
      <c r="H48" s="1248"/>
      <c r="I48" s="1248"/>
      <c r="J48" s="1249"/>
      <c r="K48" s="63">
        <v>2295</v>
      </c>
      <c r="L48" s="64">
        <v>2271</v>
      </c>
      <c r="M48" s="64">
        <v>2359</v>
      </c>
      <c r="N48" s="64">
        <v>2645</v>
      </c>
      <c r="O48" s="65">
        <v>2728</v>
      </c>
      <c r="P48" s="48"/>
      <c r="Q48" s="48"/>
      <c r="R48" s="48"/>
      <c r="S48" s="48"/>
      <c r="T48" s="48"/>
      <c r="U48" s="48"/>
    </row>
    <row r="49" spans="1:21" ht="30.75" customHeight="1" x14ac:dyDescent="0.2">
      <c r="A49" s="48"/>
      <c r="B49" s="1266"/>
      <c r="C49" s="1267"/>
      <c r="D49" s="62"/>
      <c r="E49" s="1248" t="s">
        <v>16</v>
      </c>
      <c r="F49" s="1248"/>
      <c r="G49" s="1248"/>
      <c r="H49" s="1248"/>
      <c r="I49" s="1248"/>
      <c r="J49" s="1249"/>
      <c r="K49" s="63">
        <v>179</v>
      </c>
      <c r="L49" s="64">
        <v>185</v>
      </c>
      <c r="M49" s="64">
        <v>174</v>
      </c>
      <c r="N49" s="64">
        <v>143</v>
      </c>
      <c r="O49" s="65">
        <v>51</v>
      </c>
      <c r="P49" s="48"/>
      <c r="Q49" s="48"/>
      <c r="R49" s="48"/>
      <c r="S49" s="48"/>
      <c r="T49" s="48"/>
      <c r="U49" s="48"/>
    </row>
    <row r="50" spans="1:21" ht="30.75" customHeight="1" x14ac:dyDescent="0.2">
      <c r="A50" s="48"/>
      <c r="B50" s="1266"/>
      <c r="C50" s="1267"/>
      <c r="D50" s="62"/>
      <c r="E50" s="1248" t="s">
        <v>17</v>
      </c>
      <c r="F50" s="1248"/>
      <c r="G50" s="1248"/>
      <c r="H50" s="1248"/>
      <c r="I50" s="1248"/>
      <c r="J50" s="1249"/>
      <c r="K50" s="63">
        <v>0</v>
      </c>
      <c r="L50" s="64">
        <v>1</v>
      </c>
      <c r="M50" s="64">
        <v>2</v>
      </c>
      <c r="N50" s="64">
        <v>1</v>
      </c>
      <c r="O50" s="65">
        <v>2</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4764</v>
      </c>
      <c r="L52" s="64">
        <v>4732</v>
      </c>
      <c r="M52" s="64">
        <v>4642</v>
      </c>
      <c r="N52" s="64">
        <v>4662</v>
      </c>
      <c r="O52" s="65">
        <v>4580</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1377</v>
      </c>
      <c r="L53" s="69">
        <v>1107</v>
      </c>
      <c r="M53" s="69">
        <v>950</v>
      </c>
      <c r="N53" s="69">
        <v>1044</v>
      </c>
      <c r="O53" s="70">
        <v>872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520</v>
      </c>
      <c r="L57" s="83" t="s">
        <v>520</v>
      </c>
      <c r="M57" s="83" t="s">
        <v>520</v>
      </c>
      <c r="N57" s="83" t="s">
        <v>520</v>
      </c>
      <c r="O57" s="84" t="s">
        <v>520</v>
      </c>
    </row>
    <row r="58" spans="1:21" ht="31.5" customHeight="1" thickBot="1" x14ac:dyDescent="0.25">
      <c r="B58" s="1256"/>
      <c r="C58" s="1257"/>
      <c r="D58" s="1261" t="s">
        <v>27</v>
      </c>
      <c r="E58" s="1262"/>
      <c r="F58" s="1262"/>
      <c r="G58" s="1262"/>
      <c r="H58" s="1262"/>
      <c r="I58" s="1262"/>
      <c r="J58" s="1263"/>
      <c r="K58" s="85" t="s">
        <v>520</v>
      </c>
      <c r="L58" s="86" t="s">
        <v>520</v>
      </c>
      <c r="M58" s="86" t="s">
        <v>520</v>
      </c>
      <c r="N58" s="86" t="s">
        <v>520</v>
      </c>
      <c r="O58" s="87" t="s">
        <v>520</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sV+8p6ojYq+DXnd7tja8nc1vzmLxA/fnJQYMt+KBkpHTSIrvqDWnRXPl3v4ubTyIPcJYpTAdgqKpoVV1VoEQA==" saltValue="AmpGpX6NeLayKYroAHQN1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2" orientation="landscape"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562</v>
      </c>
      <c r="J40" s="99" t="s">
        <v>563</v>
      </c>
      <c r="K40" s="99" t="s">
        <v>564</v>
      </c>
      <c r="L40" s="99" t="s">
        <v>565</v>
      </c>
      <c r="M40" s="100" t="s">
        <v>566</v>
      </c>
    </row>
    <row r="41" spans="2:13" ht="27.75" customHeight="1" x14ac:dyDescent="0.2">
      <c r="B41" s="1284" t="s">
        <v>30</v>
      </c>
      <c r="C41" s="1285"/>
      <c r="D41" s="101"/>
      <c r="E41" s="1286" t="s">
        <v>31</v>
      </c>
      <c r="F41" s="1286"/>
      <c r="G41" s="1286"/>
      <c r="H41" s="1287"/>
      <c r="I41" s="102">
        <v>27962</v>
      </c>
      <c r="J41" s="103">
        <v>24421</v>
      </c>
      <c r="K41" s="103">
        <v>23002</v>
      </c>
      <c r="L41" s="103">
        <v>23589</v>
      </c>
      <c r="M41" s="104">
        <v>23333</v>
      </c>
    </row>
    <row r="42" spans="2:13" ht="27.75" customHeight="1" x14ac:dyDescent="0.2">
      <c r="B42" s="1274"/>
      <c r="C42" s="1275"/>
      <c r="D42" s="105"/>
      <c r="E42" s="1278" t="s">
        <v>32</v>
      </c>
      <c r="F42" s="1278"/>
      <c r="G42" s="1278"/>
      <c r="H42" s="1279"/>
      <c r="I42" s="106" t="s">
        <v>520</v>
      </c>
      <c r="J42" s="107" t="s">
        <v>520</v>
      </c>
      <c r="K42" s="107" t="s">
        <v>520</v>
      </c>
      <c r="L42" s="107" t="s">
        <v>520</v>
      </c>
      <c r="M42" s="108" t="s">
        <v>520</v>
      </c>
    </row>
    <row r="43" spans="2:13" ht="27.75" customHeight="1" x14ac:dyDescent="0.2">
      <c r="B43" s="1274"/>
      <c r="C43" s="1275"/>
      <c r="D43" s="105"/>
      <c r="E43" s="1278" t="s">
        <v>33</v>
      </c>
      <c r="F43" s="1278"/>
      <c r="G43" s="1278"/>
      <c r="H43" s="1279"/>
      <c r="I43" s="106">
        <v>35864</v>
      </c>
      <c r="J43" s="107">
        <v>34398</v>
      </c>
      <c r="K43" s="107">
        <v>33478</v>
      </c>
      <c r="L43" s="107">
        <v>33152</v>
      </c>
      <c r="M43" s="108">
        <v>32589</v>
      </c>
    </row>
    <row r="44" spans="2:13" ht="27.75" customHeight="1" x14ac:dyDescent="0.2">
      <c r="B44" s="1274"/>
      <c r="C44" s="1275"/>
      <c r="D44" s="105"/>
      <c r="E44" s="1278" t="s">
        <v>34</v>
      </c>
      <c r="F44" s="1278"/>
      <c r="G44" s="1278"/>
      <c r="H44" s="1279"/>
      <c r="I44" s="106">
        <v>741</v>
      </c>
      <c r="J44" s="107">
        <v>507</v>
      </c>
      <c r="K44" s="107">
        <v>556</v>
      </c>
      <c r="L44" s="107">
        <v>738</v>
      </c>
      <c r="M44" s="108">
        <v>870</v>
      </c>
    </row>
    <row r="45" spans="2:13" ht="27.75" customHeight="1" x14ac:dyDescent="0.2">
      <c r="B45" s="1274"/>
      <c r="C45" s="1275"/>
      <c r="D45" s="105"/>
      <c r="E45" s="1278" t="s">
        <v>35</v>
      </c>
      <c r="F45" s="1278"/>
      <c r="G45" s="1278"/>
      <c r="H45" s="1279"/>
      <c r="I45" s="106">
        <v>4048</v>
      </c>
      <c r="J45" s="107">
        <v>4091</v>
      </c>
      <c r="K45" s="107">
        <v>3990</v>
      </c>
      <c r="L45" s="107">
        <v>4018</v>
      </c>
      <c r="M45" s="108">
        <v>3819</v>
      </c>
    </row>
    <row r="46" spans="2:13" ht="27.75" customHeight="1" x14ac:dyDescent="0.2">
      <c r="B46" s="1274"/>
      <c r="C46" s="1275"/>
      <c r="D46" s="109"/>
      <c r="E46" s="1278" t="s">
        <v>36</v>
      </c>
      <c r="F46" s="1278"/>
      <c r="G46" s="1278"/>
      <c r="H46" s="1279"/>
      <c r="I46" s="106" t="s">
        <v>520</v>
      </c>
      <c r="J46" s="107" t="s">
        <v>520</v>
      </c>
      <c r="K46" s="107" t="s">
        <v>520</v>
      </c>
      <c r="L46" s="107" t="s">
        <v>520</v>
      </c>
      <c r="M46" s="108" t="s">
        <v>520</v>
      </c>
    </row>
    <row r="47" spans="2:13" ht="27.75" customHeight="1" x14ac:dyDescent="0.2">
      <c r="B47" s="1274"/>
      <c r="C47" s="1275"/>
      <c r="D47" s="110"/>
      <c r="E47" s="1288" t="s">
        <v>37</v>
      </c>
      <c r="F47" s="1289"/>
      <c r="G47" s="1289"/>
      <c r="H47" s="1290"/>
      <c r="I47" s="106" t="s">
        <v>520</v>
      </c>
      <c r="J47" s="107" t="s">
        <v>520</v>
      </c>
      <c r="K47" s="107" t="s">
        <v>520</v>
      </c>
      <c r="L47" s="107" t="s">
        <v>520</v>
      </c>
      <c r="M47" s="108" t="s">
        <v>520</v>
      </c>
    </row>
    <row r="48" spans="2:13" ht="27.75" customHeight="1" x14ac:dyDescent="0.2">
      <c r="B48" s="1274"/>
      <c r="C48" s="1275"/>
      <c r="D48" s="105"/>
      <c r="E48" s="1278" t="s">
        <v>38</v>
      </c>
      <c r="F48" s="1278"/>
      <c r="G48" s="1278"/>
      <c r="H48" s="1279"/>
      <c r="I48" s="106" t="s">
        <v>520</v>
      </c>
      <c r="J48" s="107" t="s">
        <v>520</v>
      </c>
      <c r="K48" s="107" t="s">
        <v>520</v>
      </c>
      <c r="L48" s="107" t="s">
        <v>520</v>
      </c>
      <c r="M48" s="108" t="s">
        <v>520</v>
      </c>
    </row>
    <row r="49" spans="2:13" ht="27.75" customHeight="1" x14ac:dyDescent="0.2">
      <c r="B49" s="1276"/>
      <c r="C49" s="1277"/>
      <c r="D49" s="105"/>
      <c r="E49" s="1278" t="s">
        <v>39</v>
      </c>
      <c r="F49" s="1278"/>
      <c r="G49" s="1278"/>
      <c r="H49" s="1279"/>
      <c r="I49" s="106" t="s">
        <v>520</v>
      </c>
      <c r="J49" s="107" t="s">
        <v>520</v>
      </c>
      <c r="K49" s="107" t="s">
        <v>520</v>
      </c>
      <c r="L49" s="107" t="s">
        <v>520</v>
      </c>
      <c r="M49" s="108" t="s">
        <v>520</v>
      </c>
    </row>
    <row r="50" spans="2:13" ht="27.75" customHeight="1" x14ac:dyDescent="0.2">
      <c r="B50" s="1272" t="s">
        <v>40</v>
      </c>
      <c r="C50" s="1273"/>
      <c r="D50" s="111"/>
      <c r="E50" s="1278" t="s">
        <v>41</v>
      </c>
      <c r="F50" s="1278"/>
      <c r="G50" s="1278"/>
      <c r="H50" s="1279"/>
      <c r="I50" s="106">
        <v>13881</v>
      </c>
      <c r="J50" s="107">
        <v>13453</v>
      </c>
      <c r="K50" s="107">
        <v>12417</v>
      </c>
      <c r="L50" s="107">
        <v>13098</v>
      </c>
      <c r="M50" s="108">
        <v>13878</v>
      </c>
    </row>
    <row r="51" spans="2:13" ht="27.75" customHeight="1" x14ac:dyDescent="0.2">
      <c r="B51" s="1274"/>
      <c r="C51" s="1275"/>
      <c r="D51" s="105"/>
      <c r="E51" s="1278" t="s">
        <v>42</v>
      </c>
      <c r="F51" s="1278"/>
      <c r="G51" s="1278"/>
      <c r="H51" s="1279"/>
      <c r="I51" s="106">
        <v>1455</v>
      </c>
      <c r="J51" s="107">
        <v>1313</v>
      </c>
      <c r="K51" s="107">
        <v>1168</v>
      </c>
      <c r="L51" s="107">
        <v>1624</v>
      </c>
      <c r="M51" s="108">
        <v>1573</v>
      </c>
    </row>
    <row r="52" spans="2:13" ht="27.75" customHeight="1" x14ac:dyDescent="0.2">
      <c r="B52" s="1276"/>
      <c r="C52" s="1277"/>
      <c r="D52" s="105"/>
      <c r="E52" s="1278" t="s">
        <v>43</v>
      </c>
      <c r="F52" s="1278"/>
      <c r="G52" s="1278"/>
      <c r="H52" s="1279"/>
      <c r="I52" s="106">
        <v>48953</v>
      </c>
      <c r="J52" s="107">
        <v>47830</v>
      </c>
      <c r="K52" s="107">
        <v>47329</v>
      </c>
      <c r="L52" s="107">
        <v>47410</v>
      </c>
      <c r="M52" s="108">
        <v>46384</v>
      </c>
    </row>
    <row r="53" spans="2:13" ht="27.75" customHeight="1" thickBot="1" x14ac:dyDescent="0.25">
      <c r="B53" s="1280" t="s">
        <v>44</v>
      </c>
      <c r="C53" s="1281"/>
      <c r="D53" s="112"/>
      <c r="E53" s="1282" t="s">
        <v>45</v>
      </c>
      <c r="F53" s="1282"/>
      <c r="G53" s="1282"/>
      <c r="H53" s="1283"/>
      <c r="I53" s="113">
        <v>4327</v>
      </c>
      <c r="J53" s="114">
        <v>822</v>
      </c>
      <c r="K53" s="114">
        <v>113</v>
      </c>
      <c r="L53" s="114">
        <v>-635</v>
      </c>
      <c r="M53" s="115">
        <v>-1223</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C4UJrECHeovd8FI5uSkd+KBZMYwtxeImjCg8IeUpzTs4brE0r2wijX9QdBevO9yFANtU5AIpvx3KN1q7BNp4Q==" saltValue="bVUUQXFYGlPHwY2y9mZs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564</v>
      </c>
      <c r="G54" s="124" t="s">
        <v>565</v>
      </c>
      <c r="H54" s="125" t="s">
        <v>566</v>
      </c>
    </row>
    <row r="55" spans="2:8" ht="52.5" customHeight="1" x14ac:dyDescent="0.2">
      <c r="B55" s="126"/>
      <c r="C55" s="1299" t="s">
        <v>48</v>
      </c>
      <c r="D55" s="1299"/>
      <c r="E55" s="1300"/>
      <c r="F55" s="127">
        <v>4759</v>
      </c>
      <c r="G55" s="127">
        <v>4770</v>
      </c>
      <c r="H55" s="128">
        <v>4780</v>
      </c>
    </row>
    <row r="56" spans="2:8" ht="52.5" customHeight="1" x14ac:dyDescent="0.2">
      <c r="B56" s="129"/>
      <c r="C56" s="1301" t="s">
        <v>49</v>
      </c>
      <c r="D56" s="1301"/>
      <c r="E56" s="1302"/>
      <c r="F56" s="130">
        <v>1163</v>
      </c>
      <c r="G56" s="130">
        <v>1160</v>
      </c>
      <c r="H56" s="131">
        <v>1159</v>
      </c>
    </row>
    <row r="57" spans="2:8" ht="53.25" customHeight="1" x14ac:dyDescent="0.2">
      <c r="B57" s="129"/>
      <c r="C57" s="1303" t="s">
        <v>50</v>
      </c>
      <c r="D57" s="1303"/>
      <c r="E57" s="1304"/>
      <c r="F57" s="132">
        <v>9287</v>
      </c>
      <c r="G57" s="132">
        <v>9995</v>
      </c>
      <c r="H57" s="133">
        <v>10175</v>
      </c>
    </row>
    <row r="58" spans="2:8" ht="45.75" customHeight="1" x14ac:dyDescent="0.2">
      <c r="B58" s="134"/>
      <c r="C58" s="1291" t="s">
        <v>597</v>
      </c>
      <c r="D58" s="1292"/>
      <c r="E58" s="1293"/>
      <c r="F58" s="135">
        <v>4146</v>
      </c>
      <c r="G58" s="135">
        <v>4193</v>
      </c>
      <c r="H58" s="136">
        <v>4225</v>
      </c>
    </row>
    <row r="59" spans="2:8" ht="45.75" customHeight="1" x14ac:dyDescent="0.2">
      <c r="B59" s="134"/>
      <c r="C59" s="1291" t="s">
        <v>598</v>
      </c>
      <c r="D59" s="1292"/>
      <c r="E59" s="1293"/>
      <c r="F59" s="135">
        <v>2637</v>
      </c>
      <c r="G59" s="135">
        <v>2772</v>
      </c>
      <c r="H59" s="136">
        <v>2988</v>
      </c>
    </row>
    <row r="60" spans="2:8" ht="45.75" customHeight="1" x14ac:dyDescent="0.2">
      <c r="B60" s="134"/>
      <c r="C60" s="1291" t="s">
        <v>599</v>
      </c>
      <c r="D60" s="1292"/>
      <c r="E60" s="1293"/>
      <c r="F60" s="135">
        <v>1762</v>
      </c>
      <c r="G60" s="135">
        <v>1764</v>
      </c>
      <c r="H60" s="136">
        <v>1767</v>
      </c>
    </row>
    <row r="61" spans="2:8" ht="45.75" customHeight="1" x14ac:dyDescent="0.2">
      <c r="B61" s="134"/>
      <c r="C61" s="1291" t="s">
        <v>600</v>
      </c>
      <c r="D61" s="1292"/>
      <c r="E61" s="1293"/>
      <c r="F61" s="135" t="s">
        <v>520</v>
      </c>
      <c r="G61" s="135">
        <v>421</v>
      </c>
      <c r="H61" s="136">
        <v>413</v>
      </c>
    </row>
    <row r="62" spans="2:8" ht="45.75" customHeight="1" thickBot="1" x14ac:dyDescent="0.25">
      <c r="B62" s="137"/>
      <c r="C62" s="1294" t="s">
        <v>601</v>
      </c>
      <c r="D62" s="1295"/>
      <c r="E62" s="1296"/>
      <c r="F62" s="138">
        <v>316</v>
      </c>
      <c r="G62" s="138">
        <v>316</v>
      </c>
      <c r="H62" s="139">
        <v>316</v>
      </c>
    </row>
    <row r="63" spans="2:8" ht="52.5" customHeight="1" thickBot="1" x14ac:dyDescent="0.25">
      <c r="B63" s="140"/>
      <c r="C63" s="1297" t="s">
        <v>51</v>
      </c>
      <c r="D63" s="1297"/>
      <c r="E63" s="1298"/>
      <c r="F63" s="141">
        <v>15208</v>
      </c>
      <c r="G63" s="141">
        <v>15925</v>
      </c>
      <c r="H63" s="142">
        <v>16114</v>
      </c>
    </row>
    <row r="64" spans="2:8" ht="15" customHeight="1" x14ac:dyDescent="0.2"/>
    <row r="65" ht="0" hidden="1" customHeight="1" x14ac:dyDescent="0.2"/>
    <row r="66" ht="0" hidden="1" customHeight="1" x14ac:dyDescent="0.2"/>
  </sheetData>
  <sheetProtection algorithmName="SHA-512" hashValue="n5qeS/z4Fm7jK7tDX8VSaE2CnvzSGTEBwspUPOHY/faMgIoDcbc9s6VOhwDMN0ZDWRLF9DuJaYjTQ3+Q8EwE9A==" saltValue="y6rYyAw9ZUtlV7gN4F9m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39" orientation="landscape"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2">
      <c r="B51" s="394"/>
      <c r="G51" s="1325"/>
      <c r="H51" s="1325"/>
      <c r="I51" s="1323"/>
      <c r="J51" s="1323"/>
      <c r="K51" s="1320"/>
      <c r="L51" s="1320"/>
      <c r="M51" s="1320"/>
      <c r="N51" s="1320"/>
      <c r="AM51" s="403"/>
      <c r="AN51" s="1321" t="s">
        <v>606</v>
      </c>
      <c r="AO51" s="1321"/>
      <c r="AP51" s="1321"/>
      <c r="AQ51" s="1321"/>
      <c r="AR51" s="1321"/>
      <c r="AS51" s="1321"/>
      <c r="AT51" s="1321"/>
      <c r="AU51" s="1321"/>
      <c r="AV51" s="1321"/>
      <c r="AW51" s="1321"/>
      <c r="AX51" s="1321"/>
      <c r="AY51" s="1321"/>
      <c r="AZ51" s="1321"/>
      <c r="BA51" s="1321"/>
      <c r="BB51" s="1321" t="s">
        <v>607</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0.7</v>
      </c>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2" x14ac:dyDescent="0.2">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2" x14ac:dyDescent="0.2">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608</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61.7</v>
      </c>
      <c r="CG53" s="1319"/>
      <c r="CH53" s="1319"/>
      <c r="CI53" s="1319"/>
      <c r="CJ53" s="1319"/>
      <c r="CK53" s="1319"/>
      <c r="CL53" s="1319"/>
      <c r="CM53" s="1319"/>
      <c r="CN53" s="1319">
        <v>62.5</v>
      </c>
      <c r="CO53" s="1319"/>
      <c r="CP53" s="1319"/>
      <c r="CQ53" s="1319"/>
      <c r="CR53" s="1319"/>
      <c r="CS53" s="1319"/>
      <c r="CT53" s="1319"/>
      <c r="CU53" s="1319"/>
      <c r="CV53" s="1319">
        <v>64.099999999999994</v>
      </c>
      <c r="CW53" s="1319"/>
      <c r="CX53" s="1319"/>
      <c r="CY53" s="1319"/>
      <c r="CZ53" s="1319"/>
      <c r="DA53" s="1319"/>
      <c r="DB53" s="1319"/>
      <c r="DC53" s="1319"/>
    </row>
    <row r="54" spans="1:109" ht="13.2" x14ac:dyDescent="0.2">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2" x14ac:dyDescent="0.2">
      <c r="A55" s="402"/>
      <c r="B55" s="394"/>
      <c r="G55" s="1314"/>
      <c r="H55" s="1314"/>
      <c r="I55" s="1314"/>
      <c r="J55" s="1314"/>
      <c r="K55" s="1320"/>
      <c r="L55" s="1320"/>
      <c r="M55" s="1320"/>
      <c r="N55" s="1320"/>
      <c r="AN55" s="1318" t="s">
        <v>609</v>
      </c>
      <c r="AO55" s="1318"/>
      <c r="AP55" s="1318"/>
      <c r="AQ55" s="1318"/>
      <c r="AR55" s="1318"/>
      <c r="AS55" s="1318"/>
      <c r="AT55" s="1318"/>
      <c r="AU55" s="1318"/>
      <c r="AV55" s="1318"/>
      <c r="AW55" s="1318"/>
      <c r="AX55" s="1318"/>
      <c r="AY55" s="1318"/>
      <c r="AZ55" s="1318"/>
      <c r="BA55" s="1318"/>
      <c r="BB55" s="1321" t="s">
        <v>610</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54.6</v>
      </c>
      <c r="CG55" s="1319"/>
      <c r="CH55" s="1319"/>
      <c r="CI55" s="1319"/>
      <c r="CJ55" s="1319"/>
      <c r="CK55" s="1319"/>
      <c r="CL55" s="1319"/>
      <c r="CM55" s="1319"/>
      <c r="CN55" s="1319">
        <v>53.2</v>
      </c>
      <c r="CO55" s="1319"/>
      <c r="CP55" s="1319"/>
      <c r="CQ55" s="1319"/>
      <c r="CR55" s="1319"/>
      <c r="CS55" s="1319"/>
      <c r="CT55" s="1319"/>
      <c r="CU55" s="1319"/>
      <c r="CV55" s="1319">
        <v>47.9</v>
      </c>
      <c r="CW55" s="1319"/>
      <c r="CX55" s="1319"/>
      <c r="CY55" s="1319"/>
      <c r="CZ55" s="1319"/>
      <c r="DA55" s="1319"/>
      <c r="DB55" s="1319"/>
      <c r="DC55" s="1319"/>
    </row>
    <row r="56" spans="1:109" ht="13.2" x14ac:dyDescent="0.2">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2" x14ac:dyDescent="0.2">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608</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58.3</v>
      </c>
      <c r="CG57" s="1319"/>
      <c r="CH57" s="1319"/>
      <c r="CI57" s="1319"/>
      <c r="CJ57" s="1319"/>
      <c r="CK57" s="1319"/>
      <c r="CL57" s="1319"/>
      <c r="CM57" s="1319"/>
      <c r="CN57" s="1319">
        <v>59.6</v>
      </c>
      <c r="CO57" s="1319"/>
      <c r="CP57" s="1319"/>
      <c r="CQ57" s="1319"/>
      <c r="CR57" s="1319"/>
      <c r="CS57" s="1319"/>
      <c r="CT57" s="1319"/>
      <c r="CU57" s="1319"/>
      <c r="CV57" s="1319">
        <v>60.5</v>
      </c>
      <c r="CW57" s="1319"/>
      <c r="CX57" s="1319"/>
      <c r="CY57" s="1319"/>
      <c r="CZ57" s="1319"/>
      <c r="DA57" s="1319"/>
      <c r="DB57" s="1319"/>
      <c r="DC57" s="1319"/>
      <c r="DD57" s="407"/>
      <c r="DE57" s="406"/>
    </row>
    <row r="58" spans="1:109" s="402" customFormat="1" ht="13.2" x14ac:dyDescent="0.2">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611</v>
      </c>
    </row>
    <row r="64" spans="1:109" ht="13.2" x14ac:dyDescent="0.2">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ht="13.2" x14ac:dyDescent="0.2">
      <c r="B73" s="394"/>
      <c r="G73" s="1325"/>
      <c r="H73" s="1325"/>
      <c r="I73" s="1325"/>
      <c r="J73" s="1325"/>
      <c r="K73" s="1326"/>
      <c r="L73" s="1326"/>
      <c r="M73" s="1326"/>
      <c r="N73" s="1326"/>
      <c r="AM73" s="403"/>
      <c r="AN73" s="1321" t="s">
        <v>606</v>
      </c>
      <c r="AO73" s="1321"/>
      <c r="AP73" s="1321"/>
      <c r="AQ73" s="1321"/>
      <c r="AR73" s="1321"/>
      <c r="AS73" s="1321"/>
      <c r="AT73" s="1321"/>
      <c r="AU73" s="1321"/>
      <c r="AV73" s="1321"/>
      <c r="AW73" s="1321"/>
      <c r="AX73" s="1321"/>
      <c r="AY73" s="1321"/>
      <c r="AZ73" s="1321"/>
      <c r="BA73" s="1321"/>
      <c r="BB73" s="1321" t="s">
        <v>610</v>
      </c>
      <c r="BC73" s="1321"/>
      <c r="BD73" s="1321"/>
      <c r="BE73" s="1321"/>
      <c r="BF73" s="1321"/>
      <c r="BG73" s="1321"/>
      <c r="BH73" s="1321"/>
      <c r="BI73" s="1321"/>
      <c r="BJ73" s="1321"/>
      <c r="BK73" s="1321"/>
      <c r="BL73" s="1321"/>
      <c r="BM73" s="1321"/>
      <c r="BN73" s="1321"/>
      <c r="BO73" s="1321"/>
      <c r="BP73" s="1319">
        <v>26.9</v>
      </c>
      <c r="BQ73" s="1319"/>
      <c r="BR73" s="1319"/>
      <c r="BS73" s="1319"/>
      <c r="BT73" s="1319"/>
      <c r="BU73" s="1319"/>
      <c r="BV73" s="1319"/>
      <c r="BW73" s="1319"/>
      <c r="BX73" s="1319">
        <v>5.0999999999999996</v>
      </c>
      <c r="BY73" s="1319"/>
      <c r="BZ73" s="1319"/>
      <c r="CA73" s="1319"/>
      <c r="CB73" s="1319"/>
      <c r="CC73" s="1319"/>
      <c r="CD73" s="1319"/>
      <c r="CE73" s="1319"/>
      <c r="CF73" s="1319">
        <v>0.7</v>
      </c>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2" x14ac:dyDescent="0.2">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2" x14ac:dyDescent="0.2">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613</v>
      </c>
      <c r="BC75" s="1321"/>
      <c r="BD75" s="1321"/>
      <c r="BE75" s="1321"/>
      <c r="BF75" s="1321"/>
      <c r="BG75" s="1321"/>
      <c r="BH75" s="1321"/>
      <c r="BI75" s="1321"/>
      <c r="BJ75" s="1321"/>
      <c r="BK75" s="1321"/>
      <c r="BL75" s="1321"/>
      <c r="BM75" s="1321"/>
      <c r="BN75" s="1321"/>
      <c r="BO75" s="1321"/>
      <c r="BP75" s="1319">
        <v>11</v>
      </c>
      <c r="BQ75" s="1319"/>
      <c r="BR75" s="1319"/>
      <c r="BS75" s="1319"/>
      <c r="BT75" s="1319"/>
      <c r="BU75" s="1319"/>
      <c r="BV75" s="1319"/>
      <c r="BW75" s="1319"/>
      <c r="BX75" s="1319">
        <v>9.1</v>
      </c>
      <c r="BY75" s="1319"/>
      <c r="BZ75" s="1319"/>
      <c r="CA75" s="1319"/>
      <c r="CB75" s="1319"/>
      <c r="CC75" s="1319"/>
      <c r="CD75" s="1319"/>
      <c r="CE75" s="1319"/>
      <c r="CF75" s="1319">
        <v>7.2</v>
      </c>
      <c r="CG75" s="1319"/>
      <c r="CH75" s="1319"/>
      <c r="CI75" s="1319"/>
      <c r="CJ75" s="1319"/>
      <c r="CK75" s="1319"/>
      <c r="CL75" s="1319"/>
      <c r="CM75" s="1319"/>
      <c r="CN75" s="1319">
        <v>6.7</v>
      </c>
      <c r="CO75" s="1319"/>
      <c r="CP75" s="1319"/>
      <c r="CQ75" s="1319"/>
      <c r="CR75" s="1319"/>
      <c r="CS75" s="1319"/>
      <c r="CT75" s="1319"/>
      <c r="CU75" s="1319"/>
      <c r="CV75" s="1319">
        <v>6.3</v>
      </c>
      <c r="CW75" s="1319"/>
      <c r="CX75" s="1319"/>
      <c r="CY75" s="1319"/>
      <c r="CZ75" s="1319"/>
      <c r="DA75" s="1319"/>
      <c r="DB75" s="1319"/>
      <c r="DC75" s="1319"/>
    </row>
    <row r="76" spans="2:107" ht="13.2" x14ac:dyDescent="0.2">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2" x14ac:dyDescent="0.2">
      <c r="B77" s="394"/>
      <c r="G77" s="1314"/>
      <c r="H77" s="1314"/>
      <c r="I77" s="1314"/>
      <c r="J77" s="1314"/>
      <c r="K77" s="1326"/>
      <c r="L77" s="1326"/>
      <c r="M77" s="1326"/>
      <c r="N77" s="1326"/>
      <c r="AN77" s="1318" t="s">
        <v>609</v>
      </c>
      <c r="AO77" s="1318"/>
      <c r="AP77" s="1318"/>
      <c r="AQ77" s="1318"/>
      <c r="AR77" s="1318"/>
      <c r="AS77" s="1318"/>
      <c r="AT77" s="1318"/>
      <c r="AU77" s="1318"/>
      <c r="AV77" s="1318"/>
      <c r="AW77" s="1318"/>
      <c r="AX77" s="1318"/>
      <c r="AY77" s="1318"/>
      <c r="AZ77" s="1318"/>
      <c r="BA77" s="1318"/>
      <c r="BB77" s="1321" t="s">
        <v>610</v>
      </c>
      <c r="BC77" s="1321"/>
      <c r="BD77" s="1321"/>
      <c r="BE77" s="1321"/>
      <c r="BF77" s="1321"/>
      <c r="BG77" s="1321"/>
      <c r="BH77" s="1321"/>
      <c r="BI77" s="1321"/>
      <c r="BJ77" s="1321"/>
      <c r="BK77" s="1321"/>
      <c r="BL77" s="1321"/>
      <c r="BM77" s="1321"/>
      <c r="BN77" s="1321"/>
      <c r="BO77" s="1321"/>
      <c r="BP77" s="1319">
        <v>60.8</v>
      </c>
      <c r="BQ77" s="1319"/>
      <c r="BR77" s="1319"/>
      <c r="BS77" s="1319"/>
      <c r="BT77" s="1319"/>
      <c r="BU77" s="1319"/>
      <c r="BV77" s="1319"/>
      <c r="BW77" s="1319"/>
      <c r="BX77" s="1319">
        <v>58.5</v>
      </c>
      <c r="BY77" s="1319"/>
      <c r="BZ77" s="1319"/>
      <c r="CA77" s="1319"/>
      <c r="CB77" s="1319"/>
      <c r="CC77" s="1319"/>
      <c r="CD77" s="1319"/>
      <c r="CE77" s="1319"/>
      <c r="CF77" s="1319">
        <v>54.6</v>
      </c>
      <c r="CG77" s="1319"/>
      <c r="CH77" s="1319"/>
      <c r="CI77" s="1319"/>
      <c r="CJ77" s="1319"/>
      <c r="CK77" s="1319"/>
      <c r="CL77" s="1319"/>
      <c r="CM77" s="1319"/>
      <c r="CN77" s="1319">
        <v>53.2</v>
      </c>
      <c r="CO77" s="1319"/>
      <c r="CP77" s="1319"/>
      <c r="CQ77" s="1319"/>
      <c r="CR77" s="1319"/>
      <c r="CS77" s="1319"/>
      <c r="CT77" s="1319"/>
      <c r="CU77" s="1319"/>
      <c r="CV77" s="1319">
        <v>47.9</v>
      </c>
      <c r="CW77" s="1319"/>
      <c r="CX77" s="1319"/>
      <c r="CY77" s="1319"/>
      <c r="CZ77" s="1319"/>
      <c r="DA77" s="1319"/>
      <c r="DB77" s="1319"/>
      <c r="DC77" s="1319"/>
    </row>
    <row r="78" spans="2:107" ht="13.2" x14ac:dyDescent="0.2">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2" x14ac:dyDescent="0.2">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613</v>
      </c>
      <c r="BC79" s="1321"/>
      <c r="BD79" s="1321"/>
      <c r="BE79" s="1321"/>
      <c r="BF79" s="1321"/>
      <c r="BG79" s="1321"/>
      <c r="BH79" s="1321"/>
      <c r="BI79" s="1321"/>
      <c r="BJ79" s="1321"/>
      <c r="BK79" s="1321"/>
      <c r="BL79" s="1321"/>
      <c r="BM79" s="1321"/>
      <c r="BN79" s="1321"/>
      <c r="BO79" s="1321"/>
      <c r="BP79" s="1319">
        <v>11.1</v>
      </c>
      <c r="BQ79" s="1319"/>
      <c r="BR79" s="1319"/>
      <c r="BS79" s="1319"/>
      <c r="BT79" s="1319"/>
      <c r="BU79" s="1319"/>
      <c r="BV79" s="1319"/>
      <c r="BW79" s="1319"/>
      <c r="BX79" s="1319">
        <v>10.7</v>
      </c>
      <c r="BY79" s="1319"/>
      <c r="BZ79" s="1319"/>
      <c r="CA79" s="1319"/>
      <c r="CB79" s="1319"/>
      <c r="CC79" s="1319"/>
      <c r="CD79" s="1319"/>
      <c r="CE79" s="1319"/>
      <c r="CF79" s="1319">
        <v>10</v>
      </c>
      <c r="CG79" s="1319"/>
      <c r="CH79" s="1319"/>
      <c r="CI79" s="1319"/>
      <c r="CJ79" s="1319"/>
      <c r="CK79" s="1319"/>
      <c r="CL79" s="1319"/>
      <c r="CM79" s="1319"/>
      <c r="CN79" s="1319">
        <v>9.8000000000000007</v>
      </c>
      <c r="CO79" s="1319"/>
      <c r="CP79" s="1319"/>
      <c r="CQ79" s="1319"/>
      <c r="CR79" s="1319"/>
      <c r="CS79" s="1319"/>
      <c r="CT79" s="1319"/>
      <c r="CU79" s="1319"/>
      <c r="CV79" s="1319">
        <v>9.6</v>
      </c>
      <c r="CW79" s="1319"/>
      <c r="CX79" s="1319"/>
      <c r="CY79" s="1319"/>
      <c r="CZ79" s="1319"/>
      <c r="DA79" s="1319"/>
      <c r="DB79" s="1319"/>
      <c r="DC79" s="1319"/>
    </row>
    <row r="80" spans="2:107" ht="13.2" x14ac:dyDescent="0.2">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f+lMY461zal0NVXgTpHywh99ckrpao+8geolyZWRKNOpbykBsm4Qjg9+mMz6DMSRGdF79dW5C9TWxz7TeH6nJA==" saltValue="i30ZaidvQ+OSWMrJI0MR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8" orientation="landscape"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qIQuByAQmX7roiB/ONhtLZXizV9KIwUcrbAP8v8+3TatDE+Id8E85fACxFxKjlsV1k3tSWHvAib4oHoSoOecA==" saltValue="+YyS7S8kWNAcU7dZgSpHG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4KYR9jhuyIjEacaRO92f1Z7IE455TovLD+Gs8V7kO3cCl4/Zq8P7YiZdjN8L6m0DHvTMWCjaNV6nHMRt5EtgA==" saltValue="TkDBvw/l05OWcglMn55dGw=="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559</v>
      </c>
      <c r="G2" s="156"/>
      <c r="H2" s="157"/>
    </row>
    <row r="3" spans="1:8" x14ac:dyDescent="0.2">
      <c r="A3" s="153" t="s">
        <v>552</v>
      </c>
      <c r="B3" s="158"/>
      <c r="C3" s="159"/>
      <c r="D3" s="160">
        <v>100921</v>
      </c>
      <c r="E3" s="161"/>
      <c r="F3" s="162">
        <v>106614</v>
      </c>
      <c r="G3" s="163"/>
      <c r="H3" s="164"/>
    </row>
    <row r="4" spans="1:8" x14ac:dyDescent="0.2">
      <c r="A4" s="165"/>
      <c r="B4" s="166"/>
      <c r="C4" s="167"/>
      <c r="D4" s="168">
        <v>40177</v>
      </c>
      <c r="E4" s="169"/>
      <c r="F4" s="170">
        <v>45545</v>
      </c>
      <c r="G4" s="171"/>
      <c r="H4" s="172"/>
    </row>
    <row r="5" spans="1:8" x14ac:dyDescent="0.2">
      <c r="A5" s="153" t="s">
        <v>554</v>
      </c>
      <c r="B5" s="158"/>
      <c r="C5" s="159"/>
      <c r="D5" s="160">
        <v>77433</v>
      </c>
      <c r="E5" s="161"/>
      <c r="F5" s="162">
        <v>85459</v>
      </c>
      <c r="G5" s="163"/>
      <c r="H5" s="164"/>
    </row>
    <row r="6" spans="1:8" x14ac:dyDescent="0.2">
      <c r="A6" s="165"/>
      <c r="B6" s="166"/>
      <c r="C6" s="167"/>
      <c r="D6" s="168">
        <v>41158</v>
      </c>
      <c r="E6" s="169"/>
      <c r="F6" s="170">
        <v>44378</v>
      </c>
      <c r="G6" s="171"/>
      <c r="H6" s="172"/>
    </row>
    <row r="7" spans="1:8" x14ac:dyDescent="0.2">
      <c r="A7" s="153" t="s">
        <v>555</v>
      </c>
      <c r="B7" s="158"/>
      <c r="C7" s="159"/>
      <c r="D7" s="160">
        <v>102252</v>
      </c>
      <c r="E7" s="161"/>
      <c r="F7" s="162">
        <v>83280</v>
      </c>
      <c r="G7" s="163"/>
      <c r="H7" s="164"/>
    </row>
    <row r="8" spans="1:8" x14ac:dyDescent="0.2">
      <c r="A8" s="165"/>
      <c r="B8" s="166"/>
      <c r="C8" s="167"/>
      <c r="D8" s="168">
        <v>72608</v>
      </c>
      <c r="E8" s="169"/>
      <c r="F8" s="170">
        <v>43123</v>
      </c>
      <c r="G8" s="171"/>
      <c r="H8" s="172"/>
    </row>
    <row r="9" spans="1:8" x14ac:dyDescent="0.2">
      <c r="A9" s="153" t="s">
        <v>556</v>
      </c>
      <c r="B9" s="158"/>
      <c r="C9" s="159"/>
      <c r="D9" s="160">
        <v>138289</v>
      </c>
      <c r="E9" s="161"/>
      <c r="F9" s="162">
        <v>88968</v>
      </c>
      <c r="G9" s="163"/>
      <c r="H9" s="164"/>
    </row>
    <row r="10" spans="1:8" x14ac:dyDescent="0.2">
      <c r="A10" s="165"/>
      <c r="B10" s="166"/>
      <c r="C10" s="167"/>
      <c r="D10" s="168">
        <v>76338</v>
      </c>
      <c r="E10" s="169"/>
      <c r="F10" s="170">
        <v>45482</v>
      </c>
      <c r="G10" s="171"/>
      <c r="H10" s="172"/>
    </row>
    <row r="11" spans="1:8" x14ac:dyDescent="0.2">
      <c r="A11" s="153" t="s">
        <v>557</v>
      </c>
      <c r="B11" s="158"/>
      <c r="C11" s="159"/>
      <c r="D11" s="160">
        <v>103283</v>
      </c>
      <c r="E11" s="161"/>
      <c r="F11" s="162">
        <v>85173</v>
      </c>
      <c r="G11" s="163"/>
      <c r="H11" s="164"/>
    </row>
    <row r="12" spans="1:8" x14ac:dyDescent="0.2">
      <c r="A12" s="165"/>
      <c r="B12" s="166"/>
      <c r="C12" s="173"/>
      <c r="D12" s="168">
        <v>61840</v>
      </c>
      <c r="E12" s="169"/>
      <c r="F12" s="170">
        <v>43913</v>
      </c>
      <c r="G12" s="171"/>
      <c r="H12" s="172"/>
    </row>
    <row r="13" spans="1:8" x14ac:dyDescent="0.2">
      <c r="A13" s="153"/>
      <c r="B13" s="158"/>
      <c r="C13" s="174"/>
      <c r="D13" s="175">
        <v>104436</v>
      </c>
      <c r="E13" s="176"/>
      <c r="F13" s="177">
        <v>89899</v>
      </c>
      <c r="G13" s="178"/>
      <c r="H13" s="164"/>
    </row>
    <row r="14" spans="1:8" x14ac:dyDescent="0.2">
      <c r="A14" s="165"/>
      <c r="B14" s="166"/>
      <c r="C14" s="167"/>
      <c r="D14" s="168">
        <v>58424</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4.1900000000000004</v>
      </c>
      <c r="C19" s="179">
        <f>ROUND(VALUE(SUBSTITUTE(実質収支比率等に係る経年分析!G$48,"▲","-")),2)</f>
        <v>5.91</v>
      </c>
      <c r="D19" s="179">
        <f>ROUND(VALUE(SUBSTITUTE(実質収支比率等に係る経年分析!H$48,"▲","-")),2)</f>
        <v>6.2</v>
      </c>
      <c r="E19" s="179">
        <f>ROUND(VALUE(SUBSTITUTE(実質収支比率等に係る経年分析!I$48,"▲","-")),2)</f>
        <v>5.47</v>
      </c>
      <c r="F19" s="179">
        <f>ROUND(VALUE(SUBSTITUTE(実質収支比率等に係る経年分析!J$48,"▲","-")),2)</f>
        <v>6.07</v>
      </c>
    </row>
    <row r="20" spans="1:11" x14ac:dyDescent="0.2">
      <c r="A20" s="179" t="s">
        <v>55</v>
      </c>
      <c r="B20" s="179">
        <f>ROUND(VALUE(SUBSTITUTE(実質収支比率等に係る経年分析!F$47,"▲","-")),2)</f>
        <v>22.97</v>
      </c>
      <c r="C20" s="179">
        <f>ROUND(VALUE(SUBSTITUTE(実質収支比率等に係る経年分析!G$47,"▲","-")),2)</f>
        <v>23.31</v>
      </c>
      <c r="D20" s="179">
        <f>ROUND(VALUE(SUBSTITUTE(実質収支比率等に係る経年分析!H$47,"▲","-")),2)</f>
        <v>23.9</v>
      </c>
      <c r="E20" s="179">
        <f>ROUND(VALUE(SUBSTITUTE(実質収支比率等に係る経年分析!I$47,"▲","-")),2)</f>
        <v>24.54</v>
      </c>
      <c r="F20" s="179">
        <f>ROUND(VALUE(SUBSTITUTE(実質収支比率等に係る経年分析!J$47,"▲","-")),2)</f>
        <v>24.9</v>
      </c>
    </row>
    <row r="21" spans="1:11" x14ac:dyDescent="0.2">
      <c r="A21" s="179" t="s">
        <v>56</v>
      </c>
      <c r="B21" s="179">
        <f>IF(ISNUMBER(VALUE(SUBSTITUTE(実質収支比率等に係る経年分析!F$49,"▲","-"))),ROUND(VALUE(SUBSTITUTE(実質収支比率等に係る経年分析!F$49,"▲","-")),2),NA())</f>
        <v>7.34</v>
      </c>
      <c r="C21" s="179">
        <f>IF(ISNUMBER(VALUE(SUBSTITUTE(実質収支比率等に係る経年分析!G$49,"▲","-"))),ROUND(VALUE(SUBSTITUTE(実質収支比率等に係る経年分析!G$49,"▲","-")),2),NA())</f>
        <v>13.28</v>
      </c>
      <c r="D21" s="179">
        <f>IF(ISNUMBER(VALUE(SUBSTITUTE(実質収支比率等に係る経年分析!H$49,"▲","-"))),ROUND(VALUE(SUBSTITUTE(実質収支比率等に係る経年分析!H$49,"▲","-")),2),NA())</f>
        <v>9.58</v>
      </c>
      <c r="E21" s="179">
        <f>IF(ISNUMBER(VALUE(SUBSTITUTE(実質収支比率等に係る経年分析!I$49,"▲","-"))),ROUND(VALUE(SUBSTITUTE(実質収支比率等に係る経年分析!I$49,"▲","-")),2),NA())</f>
        <v>2.88</v>
      </c>
      <c r="F21" s="179">
        <f>IF(ISNUMBER(VALUE(SUBSTITUTE(実質収支比率等に係る経年分析!J$49,"▲","-"))),ROUND(VALUE(SUBSTITUTE(実質収支比率等に係る経年分析!J$49,"▲","-")),2),NA())</f>
        <v>3.74</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0.23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0.09</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白州診療所特別会計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簡易水道事業特別会計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2">
      <c r="A32" s="180" t="str">
        <f>IF(連結実質赤字比率に係る赤字・黒字の構成分析!C$38="",NA(),連結実質赤字比率に係る赤字・黒字の構成分析!C$38)</f>
        <v>新エネルギー事業特別会計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3.51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1.35</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4.18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6.06</v>
      </c>
    </row>
    <row r="36" spans="1:16" x14ac:dyDescent="0.2">
      <c r="A36" s="180" t="str">
        <f>IF(連結実質赤字比率に係る赤字・黒字の構成分析!C$34="",NA(),連結実質赤字比率に係る赤字・黒字の構成分析!C$34)</f>
        <v>病院事業特別会計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11.22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9.8800000000000008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4764</v>
      </c>
      <c r="E42" s="181"/>
      <c r="F42" s="181"/>
      <c r="G42" s="181">
        <f>'実質公債費比率（分子）の構造'!L$52</f>
        <v>4732</v>
      </c>
      <c r="H42" s="181"/>
      <c r="I42" s="181"/>
      <c r="J42" s="181">
        <f>'実質公債費比率（分子）の構造'!M$52</f>
        <v>4642</v>
      </c>
      <c r="K42" s="181"/>
      <c r="L42" s="181"/>
      <c r="M42" s="181">
        <f>'実質公債費比率（分子）の構造'!N$52</f>
        <v>4662</v>
      </c>
      <c r="N42" s="181"/>
      <c r="O42" s="181"/>
      <c r="P42" s="181">
        <f>'実質公債費比率（分子）の構造'!O$52</f>
        <v>4580</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0</v>
      </c>
      <c r="C44" s="181"/>
      <c r="D44" s="181"/>
      <c r="E44" s="181">
        <f>'実質公債費比率（分子）の構造'!L$50</f>
        <v>1</v>
      </c>
      <c r="F44" s="181"/>
      <c r="G44" s="181"/>
      <c r="H44" s="181">
        <f>'実質公債費比率（分子）の構造'!M$50</f>
        <v>2</v>
      </c>
      <c r="I44" s="181"/>
      <c r="J44" s="181"/>
      <c r="K44" s="181">
        <f>'実質公債費比率（分子）の構造'!N$50</f>
        <v>1</v>
      </c>
      <c r="L44" s="181"/>
      <c r="M44" s="181"/>
      <c r="N44" s="181">
        <f>'実質公債費比率（分子）の構造'!O$50</f>
        <v>2</v>
      </c>
      <c r="O44" s="181"/>
      <c r="P44" s="181"/>
    </row>
    <row r="45" spans="1:16" x14ac:dyDescent="0.2">
      <c r="A45" s="181" t="s">
        <v>66</v>
      </c>
      <c r="B45" s="181">
        <f>'実質公債費比率（分子）の構造'!K$49</f>
        <v>179</v>
      </c>
      <c r="C45" s="181"/>
      <c r="D45" s="181"/>
      <c r="E45" s="181">
        <f>'実質公債費比率（分子）の構造'!L$49</f>
        <v>185</v>
      </c>
      <c r="F45" s="181"/>
      <c r="G45" s="181"/>
      <c r="H45" s="181">
        <f>'実質公債費比率（分子）の構造'!M$49</f>
        <v>174</v>
      </c>
      <c r="I45" s="181"/>
      <c r="J45" s="181"/>
      <c r="K45" s="181">
        <f>'実質公債費比率（分子）の構造'!N$49</f>
        <v>143</v>
      </c>
      <c r="L45" s="181"/>
      <c r="M45" s="181"/>
      <c r="N45" s="181">
        <f>'実質公債費比率（分子）の構造'!O$49</f>
        <v>51</v>
      </c>
      <c r="O45" s="181"/>
      <c r="P45" s="181"/>
    </row>
    <row r="46" spans="1:16" x14ac:dyDescent="0.2">
      <c r="A46" s="181" t="s">
        <v>67</v>
      </c>
      <c r="B46" s="181">
        <f>'実質公債費比率（分子）の構造'!K$48</f>
        <v>2295</v>
      </c>
      <c r="C46" s="181"/>
      <c r="D46" s="181"/>
      <c r="E46" s="181">
        <f>'実質公債費比率（分子）の構造'!L$48</f>
        <v>2271</v>
      </c>
      <c r="F46" s="181"/>
      <c r="G46" s="181"/>
      <c r="H46" s="181">
        <f>'実質公債費比率（分子）の構造'!M$48</f>
        <v>2359</v>
      </c>
      <c r="I46" s="181"/>
      <c r="J46" s="181"/>
      <c r="K46" s="181">
        <f>'実質公債費比率（分子）の構造'!N$48</f>
        <v>2645</v>
      </c>
      <c r="L46" s="181"/>
      <c r="M46" s="181"/>
      <c r="N46" s="181">
        <f>'実質公債費比率（分子）の構造'!O$48</f>
        <v>2728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3667</v>
      </c>
      <c r="C49" s="181"/>
      <c r="D49" s="181"/>
      <c r="E49" s="181">
        <f>'実質公債費比率（分子）の構造'!L$45</f>
        <v>3382</v>
      </c>
      <c r="F49" s="181"/>
      <c r="G49" s="181"/>
      <c r="H49" s="181">
        <f>'実質公債費比率（分子）の構造'!M$45</f>
        <v>3057</v>
      </c>
      <c r="I49" s="181"/>
      <c r="J49" s="181"/>
      <c r="K49" s="181">
        <f>'実質公債費比率（分子）の構造'!N$45</f>
        <v>2917</v>
      </c>
      <c r="L49" s="181"/>
      <c r="M49" s="181"/>
      <c r="N49" s="181">
        <f>'実質公債費比率（分子）の構造'!O$45</f>
        <v>2671</v>
      </c>
      <c r="O49" s="181"/>
      <c r="P49" s="181"/>
    </row>
    <row r="50" spans="1:16" x14ac:dyDescent="0.2">
      <c r="A50" s="181" t="s">
        <v>71</v>
      </c>
      <c r="B50" s="181" t="e">
        <f>NA()</f>
        <v>#N/A</v>
      </c>
      <c r="C50" s="181">
        <f>IF(ISNUMBER('実質公債費比率（分子）の構造'!K$53),'実質公債費比率（分子）の構造'!K$53,NA())</f>
        <v>1377</v>
      </c>
      <c r="D50" s="181" t="e">
        <f>NA()</f>
        <v>#N/A</v>
      </c>
      <c r="E50" s="181" t="e">
        <f>NA()</f>
        <v>#N/A</v>
      </c>
      <c r="F50" s="181">
        <f>IF(ISNUMBER('実質公債費比率（分子）の構造'!L$53),'実質公債費比率（分子）の構造'!L$53,NA())</f>
        <v>1107</v>
      </c>
      <c r="G50" s="181" t="e">
        <f>NA()</f>
        <v>#N/A</v>
      </c>
      <c r="H50" s="181" t="e">
        <f>NA()</f>
        <v>#N/A</v>
      </c>
      <c r="I50" s="181">
        <f>IF(ISNUMBER('実質公債費比率（分子）の構造'!M$53),'実質公債費比率（分子）の構造'!M$53,NA())</f>
        <v>950</v>
      </c>
      <c r="J50" s="181" t="e">
        <f>NA()</f>
        <v>#N/A</v>
      </c>
      <c r="K50" s="181" t="e">
        <f>NA()</f>
        <v>#N/A</v>
      </c>
      <c r="L50" s="181">
        <f>IF(ISNUMBER('実質公債費比率（分子）の構造'!N$53),'実質公債費比率（分子）の構造'!N$53,NA())</f>
        <v>1044</v>
      </c>
      <c r="M50" s="181" t="e">
        <f>NA()</f>
        <v>#N/A</v>
      </c>
      <c r="N50" s="181" t="e">
        <f>NA()</f>
        <v>#N/A</v>
      </c>
      <c r="O50" s="181">
        <f>IF(ISNUMBER('実質公債費比率（分子）の構造'!O$53),'実質公債費比率（分子）の構造'!O$53,NA())</f>
        <v>872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48953</v>
      </c>
      <c r="E56" s="180"/>
      <c r="F56" s="180"/>
      <c r="G56" s="180">
        <f>'将来負担比率（分子）の構造'!J$52</f>
        <v>47830</v>
      </c>
      <c r="H56" s="180"/>
      <c r="I56" s="180"/>
      <c r="J56" s="180">
        <f>'将来負担比率（分子）の構造'!K$52</f>
        <v>47329</v>
      </c>
      <c r="K56" s="180"/>
      <c r="L56" s="180"/>
      <c r="M56" s="180">
        <f>'将来負担比率（分子）の構造'!L$52</f>
        <v>47410</v>
      </c>
      <c r="N56" s="180"/>
      <c r="O56" s="180"/>
      <c r="P56" s="180">
        <f>'将来負担比率（分子）の構造'!M$52</f>
        <v>46384</v>
      </c>
    </row>
    <row r="57" spans="1:16" x14ac:dyDescent="0.2">
      <c r="A57" s="180" t="s">
        <v>42</v>
      </c>
      <c r="B57" s="180"/>
      <c r="C57" s="180"/>
      <c r="D57" s="180">
        <f>'将来負担比率（分子）の構造'!I$51</f>
        <v>1455</v>
      </c>
      <c r="E57" s="180"/>
      <c r="F57" s="180"/>
      <c r="G57" s="180">
        <f>'将来負担比率（分子）の構造'!J$51</f>
        <v>1313</v>
      </c>
      <c r="H57" s="180"/>
      <c r="I57" s="180"/>
      <c r="J57" s="180">
        <f>'将来負担比率（分子）の構造'!K$51</f>
        <v>1168</v>
      </c>
      <c r="K57" s="180"/>
      <c r="L57" s="180"/>
      <c r="M57" s="180">
        <f>'将来負担比率（分子）の構造'!L$51</f>
        <v>1624</v>
      </c>
      <c r="N57" s="180"/>
      <c r="O57" s="180"/>
      <c r="P57" s="180">
        <f>'将来負担比率（分子）の構造'!M$51</f>
        <v>1573</v>
      </c>
    </row>
    <row r="58" spans="1:16" x14ac:dyDescent="0.2">
      <c r="A58" s="180" t="s">
        <v>41</v>
      </c>
      <c r="B58" s="180"/>
      <c r="C58" s="180"/>
      <c r="D58" s="180">
        <f>'将来負担比率（分子）の構造'!I$50</f>
        <v>13881</v>
      </c>
      <c r="E58" s="180"/>
      <c r="F58" s="180"/>
      <c r="G58" s="180">
        <f>'将来負担比率（分子）の構造'!J$50</f>
        <v>13453</v>
      </c>
      <c r="H58" s="180"/>
      <c r="I58" s="180"/>
      <c r="J58" s="180">
        <f>'将来負担比率（分子）の構造'!K$50</f>
        <v>12417</v>
      </c>
      <c r="K58" s="180"/>
      <c r="L58" s="180"/>
      <c r="M58" s="180">
        <f>'将来負担比率（分子）の構造'!L$50</f>
        <v>13098</v>
      </c>
      <c r="N58" s="180"/>
      <c r="O58" s="180"/>
      <c r="P58" s="180">
        <f>'将来負担比率（分子）の構造'!M$50</f>
        <v>13878</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4048</v>
      </c>
      <c r="C62" s="180"/>
      <c r="D62" s="180"/>
      <c r="E62" s="180">
        <f>'将来負担比率（分子）の構造'!J$45</f>
        <v>4091</v>
      </c>
      <c r="F62" s="180"/>
      <c r="G62" s="180"/>
      <c r="H62" s="180">
        <f>'将来負担比率（分子）の構造'!K$45</f>
        <v>3990</v>
      </c>
      <c r="I62" s="180"/>
      <c r="J62" s="180"/>
      <c r="K62" s="180">
        <f>'将来負担比率（分子）の構造'!L$45</f>
        <v>4018</v>
      </c>
      <c r="L62" s="180"/>
      <c r="M62" s="180"/>
      <c r="N62" s="180">
        <f>'将来負担比率（分子）の構造'!M$45</f>
        <v>3819</v>
      </c>
      <c r="O62" s="180"/>
      <c r="P62" s="180"/>
    </row>
    <row r="63" spans="1:16" x14ac:dyDescent="0.2">
      <c r="A63" s="180" t="s">
        <v>34</v>
      </c>
      <c r="B63" s="180">
        <f>'将来負担比率（分子）の構造'!I$44</f>
        <v>741</v>
      </c>
      <c r="C63" s="180"/>
      <c r="D63" s="180"/>
      <c r="E63" s="180">
        <f>'将来負担比率（分子）の構造'!J$44</f>
        <v>507</v>
      </c>
      <c r="F63" s="180"/>
      <c r="G63" s="180"/>
      <c r="H63" s="180">
        <f>'将来負担比率（分子）の構造'!K$44</f>
        <v>556</v>
      </c>
      <c r="I63" s="180"/>
      <c r="J63" s="180"/>
      <c r="K63" s="180">
        <f>'将来負担比率（分子）の構造'!L$44</f>
        <v>738</v>
      </c>
      <c r="L63" s="180"/>
      <c r="M63" s="180"/>
      <c r="N63" s="180">
        <f>'将来負担比率（分子）の構造'!M$44</f>
        <v>870</v>
      </c>
      <c r="O63" s="180"/>
      <c r="P63" s="180"/>
    </row>
    <row r="64" spans="1:16" x14ac:dyDescent="0.2">
      <c r="A64" s="180" t="s">
        <v>33</v>
      </c>
      <c r="B64" s="180">
        <f>'将来負担比率（分子）の構造'!I$43</f>
        <v>35864</v>
      </c>
      <c r="C64" s="180"/>
      <c r="D64" s="180"/>
      <c r="E64" s="180">
        <f>'将来負担比率（分子）の構造'!J$43</f>
        <v>34398</v>
      </c>
      <c r="F64" s="180"/>
      <c r="G64" s="180"/>
      <c r="H64" s="180">
        <f>'将来負担比率（分子）の構造'!K$43</f>
        <v>33478</v>
      </c>
      <c r="I64" s="180"/>
      <c r="J64" s="180"/>
      <c r="K64" s="180">
        <f>'将来負担比率（分子）の構造'!L$43</f>
        <v>33152</v>
      </c>
      <c r="L64" s="180"/>
      <c r="M64" s="180"/>
      <c r="N64" s="180">
        <f>'将来負担比率（分子）の構造'!M$43</f>
        <v>32589</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27962</v>
      </c>
      <c r="C66" s="180"/>
      <c r="D66" s="180"/>
      <c r="E66" s="180">
        <f>'将来負担比率（分子）の構造'!J$41</f>
        <v>24421</v>
      </c>
      <c r="F66" s="180"/>
      <c r="G66" s="180"/>
      <c r="H66" s="180">
        <f>'将来負担比率（分子）の構造'!K$41</f>
        <v>23002</v>
      </c>
      <c r="I66" s="180"/>
      <c r="J66" s="180"/>
      <c r="K66" s="180">
        <f>'将来負担比率（分子）の構造'!L$41</f>
        <v>23589</v>
      </c>
      <c r="L66" s="180"/>
      <c r="M66" s="180"/>
      <c r="N66" s="180">
        <f>'将来負担比率（分子）の構造'!M$41</f>
        <v>23333</v>
      </c>
      <c r="O66" s="180"/>
      <c r="P66" s="180"/>
    </row>
    <row r="67" spans="1:16" x14ac:dyDescent="0.2">
      <c r="A67" s="180" t="s">
        <v>75</v>
      </c>
      <c r="B67" s="180" t="e">
        <f>NA()</f>
        <v>#N/A</v>
      </c>
      <c r="C67" s="180">
        <f>IF(ISNUMBER('将来負担比率（分子）の構造'!I$53), IF('将来負担比率（分子）の構造'!I$53 &lt; 0, 0, '将来負担比率（分子）の構造'!I$53), NA())</f>
        <v>4327</v>
      </c>
      <c r="D67" s="180" t="e">
        <f>NA()</f>
        <v>#N/A</v>
      </c>
      <c r="E67" s="180" t="e">
        <f>NA()</f>
        <v>#N/A</v>
      </c>
      <c r="F67" s="180">
        <f>IF(ISNUMBER('将来負担比率（分子）の構造'!J$53), IF('将来負担比率（分子）の構造'!J$53 &lt; 0, 0, '将来負担比率（分子）の構造'!J$53), NA())</f>
        <v>822</v>
      </c>
      <c r="G67" s="180" t="e">
        <f>NA()</f>
        <v>#N/A</v>
      </c>
      <c r="H67" s="180" t="e">
        <f>NA()</f>
        <v>#N/A</v>
      </c>
      <c r="I67" s="180">
        <f>IF(ISNUMBER('将来負担比率（分子）の構造'!K$53), IF('将来負担比率（分子）の構造'!K$53 &lt; 0, 0, '将来負担比率（分子）の構造'!K$53), NA())</f>
        <v>113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4759</v>
      </c>
      <c r="C72" s="184">
        <f>基金残高に係る経年分析!G55</f>
        <v>4770</v>
      </c>
      <c r="D72" s="184">
        <f>基金残高に係る経年分析!H55</f>
        <v>4780</v>
      </c>
    </row>
    <row r="73" spans="1:16" x14ac:dyDescent="0.2">
      <c r="A73" s="183" t="s">
        <v>78</v>
      </c>
      <c r="B73" s="184">
        <f>基金残高に係る経年分析!F56</f>
        <v>1163</v>
      </c>
      <c r="C73" s="184">
        <f>基金残高に係る経年分析!G56</f>
        <v>1160</v>
      </c>
      <c r="D73" s="184">
        <f>基金残高に係る経年分析!H56</f>
        <v>1159</v>
      </c>
    </row>
    <row r="74" spans="1:16" x14ac:dyDescent="0.2">
      <c r="A74" s="183" t="s">
        <v>79</v>
      </c>
      <c r="B74" s="184">
        <f>基金残高に係る経年分析!F57</f>
        <v>9287</v>
      </c>
      <c r="C74" s="184">
        <f>基金残高に係る経年分析!G57</f>
        <v>9995</v>
      </c>
      <c r="D74" s="184">
        <f>基金残高に係る経年分析!H57</f>
        <v>10175</v>
      </c>
    </row>
  </sheetData>
  <sheetProtection algorithmName="SHA-512" hashValue="s6e9l6l9QimUbOzhhLoybTpxaWbNm/dOkN5WfOeh7IFa7O3+1uP6Tx6AwOIR1bttMKElllFvBg8MoLIZVtrK4w==" saltValue="ajkzYMQ7+8iKV8or6fJnD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231</v>
      </c>
      <c r="C5" s="761"/>
      <c r="D5" s="761"/>
      <c r="E5" s="761"/>
      <c r="F5" s="761"/>
      <c r="G5" s="761"/>
      <c r="H5" s="761"/>
      <c r="I5" s="761"/>
      <c r="J5" s="761"/>
      <c r="K5" s="761"/>
      <c r="L5" s="761"/>
      <c r="M5" s="761"/>
      <c r="N5" s="761"/>
      <c r="O5" s="761"/>
      <c r="P5" s="761"/>
      <c r="Q5" s="762"/>
      <c r="R5" s="726">
        <v>7577035</v>
      </c>
      <c r="S5" s="727"/>
      <c r="T5" s="727"/>
      <c r="U5" s="727"/>
      <c r="V5" s="727"/>
      <c r="W5" s="727"/>
      <c r="X5" s="727"/>
      <c r="Y5" s="773"/>
      <c r="Z5" s="791">
        <v>25</v>
      </c>
      <c r="AA5" s="791"/>
      <c r="AB5" s="791"/>
      <c r="AC5" s="791"/>
      <c r="AD5" s="792">
        <v>7577035</v>
      </c>
      <c r="AE5" s="792"/>
      <c r="AF5" s="792"/>
      <c r="AG5" s="792"/>
      <c r="AH5" s="792"/>
      <c r="AI5" s="792"/>
      <c r="AJ5" s="792"/>
      <c r="AK5" s="792"/>
      <c r="AL5" s="774">
        <v>40.5</v>
      </c>
      <c r="AM5" s="743"/>
      <c r="AN5" s="743"/>
      <c r="AO5" s="775"/>
      <c r="AP5" s="760" t="s">
        <v>232</v>
      </c>
      <c r="AQ5" s="761"/>
      <c r="AR5" s="761"/>
      <c r="AS5" s="761"/>
      <c r="AT5" s="761"/>
      <c r="AU5" s="761"/>
      <c r="AV5" s="761"/>
      <c r="AW5" s="761"/>
      <c r="AX5" s="761"/>
      <c r="AY5" s="761"/>
      <c r="AZ5" s="761"/>
      <c r="BA5" s="761"/>
      <c r="BB5" s="761"/>
      <c r="BC5" s="761"/>
      <c r="BD5" s="761"/>
      <c r="BE5" s="761"/>
      <c r="BF5" s="762"/>
      <c r="BG5" s="661">
        <v>7482203</v>
      </c>
      <c r="BH5" s="664"/>
      <c r="BI5" s="664"/>
      <c r="BJ5" s="664"/>
      <c r="BK5" s="664"/>
      <c r="BL5" s="664"/>
      <c r="BM5" s="664"/>
      <c r="BN5" s="665"/>
      <c r="BO5" s="723">
        <v>98.7</v>
      </c>
      <c r="BP5" s="723"/>
      <c r="BQ5" s="723"/>
      <c r="BR5" s="723"/>
      <c r="BS5" s="724" t="s">
        <v>140</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2">
      <c r="B6" s="658" t="s">
        <v>236</v>
      </c>
      <c r="C6" s="659"/>
      <c r="D6" s="659"/>
      <c r="E6" s="659"/>
      <c r="F6" s="659"/>
      <c r="G6" s="659"/>
      <c r="H6" s="659"/>
      <c r="I6" s="659"/>
      <c r="J6" s="659"/>
      <c r="K6" s="659"/>
      <c r="L6" s="659"/>
      <c r="M6" s="659"/>
      <c r="N6" s="659"/>
      <c r="O6" s="659"/>
      <c r="P6" s="659"/>
      <c r="Q6" s="660"/>
      <c r="R6" s="661">
        <v>275072</v>
      </c>
      <c r="S6" s="664"/>
      <c r="T6" s="664"/>
      <c r="U6" s="664"/>
      <c r="V6" s="664"/>
      <c r="W6" s="664"/>
      <c r="X6" s="664"/>
      <c r="Y6" s="665"/>
      <c r="Z6" s="723">
        <v>0.9</v>
      </c>
      <c r="AA6" s="723"/>
      <c r="AB6" s="723"/>
      <c r="AC6" s="723"/>
      <c r="AD6" s="724">
        <v>275072</v>
      </c>
      <c r="AE6" s="724"/>
      <c r="AF6" s="724"/>
      <c r="AG6" s="724"/>
      <c r="AH6" s="724"/>
      <c r="AI6" s="724"/>
      <c r="AJ6" s="724"/>
      <c r="AK6" s="724"/>
      <c r="AL6" s="666">
        <v>1.5</v>
      </c>
      <c r="AM6" s="667"/>
      <c r="AN6" s="667"/>
      <c r="AO6" s="725"/>
      <c r="AP6" s="658" t="s">
        <v>237</v>
      </c>
      <c r="AQ6" s="659"/>
      <c r="AR6" s="659"/>
      <c r="AS6" s="659"/>
      <c r="AT6" s="659"/>
      <c r="AU6" s="659"/>
      <c r="AV6" s="659"/>
      <c r="AW6" s="659"/>
      <c r="AX6" s="659"/>
      <c r="AY6" s="659"/>
      <c r="AZ6" s="659"/>
      <c r="BA6" s="659"/>
      <c r="BB6" s="659"/>
      <c r="BC6" s="659"/>
      <c r="BD6" s="659"/>
      <c r="BE6" s="659"/>
      <c r="BF6" s="660"/>
      <c r="BG6" s="661">
        <v>7482203</v>
      </c>
      <c r="BH6" s="664"/>
      <c r="BI6" s="664"/>
      <c r="BJ6" s="664"/>
      <c r="BK6" s="664"/>
      <c r="BL6" s="664"/>
      <c r="BM6" s="664"/>
      <c r="BN6" s="665"/>
      <c r="BO6" s="723">
        <v>98.7</v>
      </c>
      <c r="BP6" s="723"/>
      <c r="BQ6" s="723"/>
      <c r="BR6" s="723"/>
      <c r="BS6" s="724" t="s">
        <v>140</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179558</v>
      </c>
      <c r="CS6" s="664"/>
      <c r="CT6" s="664"/>
      <c r="CU6" s="664"/>
      <c r="CV6" s="664"/>
      <c r="CW6" s="664"/>
      <c r="CX6" s="664"/>
      <c r="CY6" s="665"/>
      <c r="CZ6" s="774">
        <v>0.6</v>
      </c>
      <c r="DA6" s="743"/>
      <c r="DB6" s="743"/>
      <c r="DC6" s="777"/>
      <c r="DD6" s="669">
        <v>1136</v>
      </c>
      <c r="DE6" s="664"/>
      <c r="DF6" s="664"/>
      <c r="DG6" s="664"/>
      <c r="DH6" s="664"/>
      <c r="DI6" s="664"/>
      <c r="DJ6" s="664"/>
      <c r="DK6" s="664"/>
      <c r="DL6" s="664"/>
      <c r="DM6" s="664"/>
      <c r="DN6" s="664"/>
      <c r="DO6" s="664"/>
      <c r="DP6" s="665"/>
      <c r="DQ6" s="669">
        <v>179218</v>
      </c>
      <c r="DR6" s="664"/>
      <c r="DS6" s="664"/>
      <c r="DT6" s="664"/>
      <c r="DU6" s="664"/>
      <c r="DV6" s="664"/>
      <c r="DW6" s="664"/>
      <c r="DX6" s="664"/>
      <c r="DY6" s="664"/>
      <c r="DZ6" s="664"/>
      <c r="EA6" s="664"/>
      <c r="EB6" s="664"/>
      <c r="EC6" s="704"/>
    </row>
    <row r="7" spans="2:143" ht="11.25" customHeight="1" x14ac:dyDescent="0.2">
      <c r="B7" s="658" t="s">
        <v>239</v>
      </c>
      <c r="C7" s="659"/>
      <c r="D7" s="659"/>
      <c r="E7" s="659"/>
      <c r="F7" s="659"/>
      <c r="G7" s="659"/>
      <c r="H7" s="659"/>
      <c r="I7" s="659"/>
      <c r="J7" s="659"/>
      <c r="K7" s="659"/>
      <c r="L7" s="659"/>
      <c r="M7" s="659"/>
      <c r="N7" s="659"/>
      <c r="O7" s="659"/>
      <c r="P7" s="659"/>
      <c r="Q7" s="660"/>
      <c r="R7" s="661">
        <v>8619</v>
      </c>
      <c r="S7" s="664"/>
      <c r="T7" s="664"/>
      <c r="U7" s="664"/>
      <c r="V7" s="664"/>
      <c r="W7" s="664"/>
      <c r="X7" s="664"/>
      <c r="Y7" s="665"/>
      <c r="Z7" s="723">
        <v>0</v>
      </c>
      <c r="AA7" s="723"/>
      <c r="AB7" s="723"/>
      <c r="AC7" s="723"/>
      <c r="AD7" s="724">
        <v>8619</v>
      </c>
      <c r="AE7" s="724"/>
      <c r="AF7" s="724"/>
      <c r="AG7" s="724"/>
      <c r="AH7" s="724"/>
      <c r="AI7" s="724"/>
      <c r="AJ7" s="724"/>
      <c r="AK7" s="724"/>
      <c r="AL7" s="666">
        <v>0</v>
      </c>
      <c r="AM7" s="667"/>
      <c r="AN7" s="667"/>
      <c r="AO7" s="725"/>
      <c r="AP7" s="658" t="s">
        <v>240</v>
      </c>
      <c r="AQ7" s="659"/>
      <c r="AR7" s="659"/>
      <c r="AS7" s="659"/>
      <c r="AT7" s="659"/>
      <c r="AU7" s="659"/>
      <c r="AV7" s="659"/>
      <c r="AW7" s="659"/>
      <c r="AX7" s="659"/>
      <c r="AY7" s="659"/>
      <c r="AZ7" s="659"/>
      <c r="BA7" s="659"/>
      <c r="BB7" s="659"/>
      <c r="BC7" s="659"/>
      <c r="BD7" s="659"/>
      <c r="BE7" s="659"/>
      <c r="BF7" s="660"/>
      <c r="BG7" s="661">
        <v>2714829</v>
      </c>
      <c r="BH7" s="664"/>
      <c r="BI7" s="664"/>
      <c r="BJ7" s="664"/>
      <c r="BK7" s="664"/>
      <c r="BL7" s="664"/>
      <c r="BM7" s="664"/>
      <c r="BN7" s="665"/>
      <c r="BO7" s="723">
        <v>35.799999999999997</v>
      </c>
      <c r="BP7" s="723"/>
      <c r="BQ7" s="723"/>
      <c r="BR7" s="723"/>
      <c r="BS7" s="724" t="s">
        <v>140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3189750</v>
      </c>
      <c r="CS7" s="664"/>
      <c r="CT7" s="664"/>
      <c r="CU7" s="664"/>
      <c r="CV7" s="664"/>
      <c r="CW7" s="664"/>
      <c r="CX7" s="664"/>
      <c r="CY7" s="665"/>
      <c r="CZ7" s="723">
        <v>11</v>
      </c>
      <c r="DA7" s="723"/>
      <c r="DB7" s="723"/>
      <c r="DC7" s="723"/>
      <c r="DD7" s="669">
        <v>184416</v>
      </c>
      <c r="DE7" s="664"/>
      <c r="DF7" s="664"/>
      <c r="DG7" s="664"/>
      <c r="DH7" s="664"/>
      <c r="DI7" s="664"/>
      <c r="DJ7" s="664"/>
      <c r="DK7" s="664"/>
      <c r="DL7" s="664"/>
      <c r="DM7" s="664"/>
      <c r="DN7" s="664"/>
      <c r="DO7" s="664"/>
      <c r="DP7" s="665"/>
      <c r="DQ7" s="669">
        <v>2676162</v>
      </c>
      <c r="DR7" s="664"/>
      <c r="DS7" s="664"/>
      <c r="DT7" s="664"/>
      <c r="DU7" s="664"/>
      <c r="DV7" s="664"/>
      <c r="DW7" s="664"/>
      <c r="DX7" s="664"/>
      <c r="DY7" s="664"/>
      <c r="DZ7" s="664"/>
      <c r="EA7" s="664"/>
      <c r="EB7" s="664"/>
      <c r="EC7" s="704"/>
    </row>
    <row r="8" spans="2:143" ht="11.25" customHeight="1" x14ac:dyDescent="0.2">
      <c r="B8" s="658" t="s">
        <v>242</v>
      </c>
      <c r="C8" s="659"/>
      <c r="D8" s="659"/>
      <c r="E8" s="659"/>
      <c r="F8" s="659"/>
      <c r="G8" s="659"/>
      <c r="H8" s="659"/>
      <c r="I8" s="659"/>
      <c r="J8" s="659"/>
      <c r="K8" s="659"/>
      <c r="L8" s="659"/>
      <c r="M8" s="659"/>
      <c r="N8" s="659"/>
      <c r="O8" s="659"/>
      <c r="P8" s="659"/>
      <c r="Q8" s="660"/>
      <c r="R8" s="661">
        <v>18134</v>
      </c>
      <c r="S8" s="664"/>
      <c r="T8" s="664"/>
      <c r="U8" s="664"/>
      <c r="V8" s="664"/>
      <c r="W8" s="664"/>
      <c r="X8" s="664"/>
      <c r="Y8" s="665"/>
      <c r="Z8" s="723">
        <v>0.1</v>
      </c>
      <c r="AA8" s="723"/>
      <c r="AB8" s="723"/>
      <c r="AC8" s="723"/>
      <c r="AD8" s="724">
        <v>18134</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120261</v>
      </c>
      <c r="BH8" s="664"/>
      <c r="BI8" s="664"/>
      <c r="BJ8" s="664"/>
      <c r="BK8" s="664"/>
      <c r="BL8" s="664"/>
      <c r="BM8" s="664"/>
      <c r="BN8" s="665"/>
      <c r="BO8" s="723">
        <v>1.6</v>
      </c>
      <c r="BP8" s="723"/>
      <c r="BQ8" s="723"/>
      <c r="BR8" s="723"/>
      <c r="BS8" s="669" t="s">
        <v>140</v>
      </c>
      <c r="BT8" s="664"/>
      <c r="BU8" s="664"/>
      <c r="BV8" s="664"/>
      <c r="BW8" s="664"/>
      <c r="BX8" s="664"/>
      <c r="BY8" s="664"/>
      <c r="BZ8" s="664"/>
      <c r="CA8" s="664"/>
      <c r="CB8" s="704"/>
      <c r="CD8" s="705" t="s">
        <v>244</v>
      </c>
      <c r="CE8" s="702"/>
      <c r="CF8" s="702"/>
      <c r="CG8" s="702"/>
      <c r="CH8" s="702"/>
      <c r="CI8" s="702"/>
      <c r="CJ8" s="702"/>
      <c r="CK8" s="702"/>
      <c r="CL8" s="702"/>
      <c r="CM8" s="702"/>
      <c r="CN8" s="702"/>
      <c r="CO8" s="702"/>
      <c r="CP8" s="702"/>
      <c r="CQ8" s="703"/>
      <c r="CR8" s="661">
        <v>6857272</v>
      </c>
      <c r="CS8" s="664"/>
      <c r="CT8" s="664"/>
      <c r="CU8" s="664"/>
      <c r="CV8" s="664"/>
      <c r="CW8" s="664"/>
      <c r="CX8" s="664"/>
      <c r="CY8" s="665"/>
      <c r="CZ8" s="723">
        <v>23.7</v>
      </c>
      <c r="DA8" s="723"/>
      <c r="DB8" s="723"/>
      <c r="DC8" s="723"/>
      <c r="DD8" s="669">
        <v>529610</v>
      </c>
      <c r="DE8" s="664"/>
      <c r="DF8" s="664"/>
      <c r="DG8" s="664"/>
      <c r="DH8" s="664"/>
      <c r="DI8" s="664"/>
      <c r="DJ8" s="664"/>
      <c r="DK8" s="664"/>
      <c r="DL8" s="664"/>
      <c r="DM8" s="664"/>
      <c r="DN8" s="664"/>
      <c r="DO8" s="664"/>
      <c r="DP8" s="665"/>
      <c r="DQ8" s="669">
        <v>4003340</v>
      </c>
      <c r="DR8" s="664"/>
      <c r="DS8" s="664"/>
      <c r="DT8" s="664"/>
      <c r="DU8" s="664"/>
      <c r="DV8" s="664"/>
      <c r="DW8" s="664"/>
      <c r="DX8" s="664"/>
      <c r="DY8" s="664"/>
      <c r="DZ8" s="664"/>
      <c r="EA8" s="664"/>
      <c r="EB8" s="664"/>
      <c r="EC8" s="704"/>
    </row>
    <row r="9" spans="2:143" ht="11.25" customHeight="1" x14ac:dyDescent="0.2">
      <c r="B9" s="658" t="s">
        <v>245</v>
      </c>
      <c r="C9" s="659"/>
      <c r="D9" s="659"/>
      <c r="E9" s="659"/>
      <c r="F9" s="659"/>
      <c r="G9" s="659"/>
      <c r="H9" s="659"/>
      <c r="I9" s="659"/>
      <c r="J9" s="659"/>
      <c r="K9" s="659"/>
      <c r="L9" s="659"/>
      <c r="M9" s="659"/>
      <c r="N9" s="659"/>
      <c r="O9" s="659"/>
      <c r="P9" s="659"/>
      <c r="Q9" s="660"/>
      <c r="R9" s="661">
        <v>15225</v>
      </c>
      <c r="S9" s="664"/>
      <c r="T9" s="664"/>
      <c r="U9" s="664"/>
      <c r="V9" s="664"/>
      <c r="W9" s="664"/>
      <c r="X9" s="664"/>
      <c r="Y9" s="665"/>
      <c r="Z9" s="723">
        <v>0.1</v>
      </c>
      <c r="AA9" s="723"/>
      <c r="AB9" s="723"/>
      <c r="AC9" s="723"/>
      <c r="AD9" s="724">
        <v>15225</v>
      </c>
      <c r="AE9" s="724"/>
      <c r="AF9" s="724"/>
      <c r="AG9" s="724"/>
      <c r="AH9" s="724"/>
      <c r="AI9" s="724"/>
      <c r="AJ9" s="724"/>
      <c r="AK9" s="724"/>
      <c r="AL9" s="666">
        <v>0.1</v>
      </c>
      <c r="AM9" s="667"/>
      <c r="AN9" s="667"/>
      <c r="AO9" s="725"/>
      <c r="AP9" s="658" t="s">
        <v>246</v>
      </c>
      <c r="AQ9" s="659"/>
      <c r="AR9" s="659"/>
      <c r="AS9" s="659"/>
      <c r="AT9" s="659"/>
      <c r="AU9" s="659"/>
      <c r="AV9" s="659"/>
      <c r="AW9" s="659"/>
      <c r="AX9" s="659"/>
      <c r="AY9" s="659"/>
      <c r="AZ9" s="659"/>
      <c r="BA9" s="659"/>
      <c r="BB9" s="659"/>
      <c r="BC9" s="659"/>
      <c r="BD9" s="659"/>
      <c r="BE9" s="659"/>
      <c r="BF9" s="660"/>
      <c r="BG9" s="661">
        <v>1978536</v>
      </c>
      <c r="BH9" s="664"/>
      <c r="BI9" s="664"/>
      <c r="BJ9" s="664"/>
      <c r="BK9" s="664"/>
      <c r="BL9" s="664"/>
      <c r="BM9" s="664"/>
      <c r="BN9" s="665"/>
      <c r="BO9" s="723">
        <v>26.1</v>
      </c>
      <c r="BP9" s="723"/>
      <c r="BQ9" s="723"/>
      <c r="BR9" s="723"/>
      <c r="BS9" s="669" t="s">
        <v>140</v>
      </c>
      <c r="BT9" s="664"/>
      <c r="BU9" s="664"/>
      <c r="BV9" s="664"/>
      <c r="BW9" s="664"/>
      <c r="BX9" s="664"/>
      <c r="BY9" s="664"/>
      <c r="BZ9" s="664"/>
      <c r="CA9" s="664"/>
      <c r="CB9" s="704"/>
      <c r="CD9" s="705" t="s">
        <v>247</v>
      </c>
      <c r="CE9" s="702"/>
      <c r="CF9" s="702"/>
      <c r="CG9" s="702"/>
      <c r="CH9" s="702"/>
      <c r="CI9" s="702"/>
      <c r="CJ9" s="702"/>
      <c r="CK9" s="702"/>
      <c r="CL9" s="702"/>
      <c r="CM9" s="702"/>
      <c r="CN9" s="702"/>
      <c r="CO9" s="702"/>
      <c r="CP9" s="702"/>
      <c r="CQ9" s="703"/>
      <c r="CR9" s="661">
        <v>2686157</v>
      </c>
      <c r="CS9" s="664"/>
      <c r="CT9" s="664"/>
      <c r="CU9" s="664"/>
      <c r="CV9" s="664"/>
      <c r="CW9" s="664"/>
      <c r="CX9" s="664"/>
      <c r="CY9" s="665"/>
      <c r="CZ9" s="723">
        <v>9.3000000000000007</v>
      </c>
      <c r="DA9" s="723"/>
      <c r="DB9" s="723"/>
      <c r="DC9" s="723"/>
      <c r="DD9" s="669">
        <v>64295</v>
      </c>
      <c r="DE9" s="664"/>
      <c r="DF9" s="664"/>
      <c r="DG9" s="664"/>
      <c r="DH9" s="664"/>
      <c r="DI9" s="664"/>
      <c r="DJ9" s="664"/>
      <c r="DK9" s="664"/>
      <c r="DL9" s="664"/>
      <c r="DM9" s="664"/>
      <c r="DN9" s="664"/>
      <c r="DO9" s="664"/>
      <c r="DP9" s="665"/>
      <c r="DQ9" s="669">
        <v>2495103</v>
      </c>
      <c r="DR9" s="664"/>
      <c r="DS9" s="664"/>
      <c r="DT9" s="664"/>
      <c r="DU9" s="664"/>
      <c r="DV9" s="664"/>
      <c r="DW9" s="664"/>
      <c r="DX9" s="664"/>
      <c r="DY9" s="664"/>
      <c r="DZ9" s="664"/>
      <c r="EA9" s="664"/>
      <c r="EB9" s="664"/>
      <c r="EC9" s="704"/>
    </row>
    <row r="10" spans="2:143" ht="11.25" customHeight="1" x14ac:dyDescent="0.2">
      <c r="B10" s="658" t="s">
        <v>248</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140</v>
      </c>
      <c r="AE10" s="724"/>
      <c r="AF10" s="724"/>
      <c r="AG10" s="724"/>
      <c r="AH10" s="724"/>
      <c r="AI10" s="724"/>
      <c r="AJ10" s="724"/>
      <c r="AK10" s="724"/>
      <c r="AL10" s="666" t="s">
        <v>140</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157458</v>
      </c>
      <c r="BH10" s="664"/>
      <c r="BI10" s="664"/>
      <c r="BJ10" s="664"/>
      <c r="BK10" s="664"/>
      <c r="BL10" s="664"/>
      <c r="BM10" s="664"/>
      <c r="BN10" s="665"/>
      <c r="BO10" s="723">
        <v>2.1</v>
      </c>
      <c r="BP10" s="723"/>
      <c r="BQ10" s="723"/>
      <c r="BR10" s="723"/>
      <c r="BS10" s="669" t="s">
        <v>140</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23131</v>
      </c>
      <c r="CS10" s="664"/>
      <c r="CT10" s="664"/>
      <c r="CU10" s="664"/>
      <c r="CV10" s="664"/>
      <c r="CW10" s="664"/>
      <c r="CX10" s="664"/>
      <c r="CY10" s="665"/>
      <c r="CZ10" s="723">
        <v>0.1</v>
      </c>
      <c r="DA10" s="723"/>
      <c r="DB10" s="723"/>
      <c r="DC10" s="723"/>
      <c r="DD10" s="669">
        <v>12260</v>
      </c>
      <c r="DE10" s="664"/>
      <c r="DF10" s="664"/>
      <c r="DG10" s="664"/>
      <c r="DH10" s="664"/>
      <c r="DI10" s="664"/>
      <c r="DJ10" s="664"/>
      <c r="DK10" s="664"/>
      <c r="DL10" s="664"/>
      <c r="DM10" s="664"/>
      <c r="DN10" s="664"/>
      <c r="DO10" s="664"/>
      <c r="DP10" s="665"/>
      <c r="DQ10" s="669">
        <v>23131</v>
      </c>
      <c r="DR10" s="664"/>
      <c r="DS10" s="664"/>
      <c r="DT10" s="664"/>
      <c r="DU10" s="664"/>
      <c r="DV10" s="664"/>
      <c r="DW10" s="664"/>
      <c r="DX10" s="664"/>
      <c r="DY10" s="664"/>
      <c r="DZ10" s="664"/>
      <c r="EA10" s="664"/>
      <c r="EB10" s="664"/>
      <c r="EC10" s="704"/>
    </row>
    <row r="11" spans="2:143" ht="11.25" customHeight="1" x14ac:dyDescent="0.2">
      <c r="B11" s="658" t="s">
        <v>251</v>
      </c>
      <c r="C11" s="659"/>
      <c r="D11" s="659"/>
      <c r="E11" s="659"/>
      <c r="F11" s="659"/>
      <c r="G11" s="659"/>
      <c r="H11" s="659"/>
      <c r="I11" s="659"/>
      <c r="J11" s="659"/>
      <c r="K11" s="659"/>
      <c r="L11" s="659"/>
      <c r="M11" s="659"/>
      <c r="N11" s="659"/>
      <c r="O11" s="659"/>
      <c r="P11" s="659"/>
      <c r="Q11" s="660"/>
      <c r="R11" s="661" t="s">
        <v>140</v>
      </c>
      <c r="S11" s="664"/>
      <c r="T11" s="664"/>
      <c r="U11" s="664"/>
      <c r="V11" s="664"/>
      <c r="W11" s="664"/>
      <c r="X11" s="664"/>
      <c r="Y11" s="665"/>
      <c r="Z11" s="723" t="s">
        <v>140</v>
      </c>
      <c r="AA11" s="723"/>
      <c r="AB11" s="723"/>
      <c r="AC11" s="723"/>
      <c r="AD11" s="724" t="s">
        <v>140</v>
      </c>
      <c r="AE11" s="724"/>
      <c r="AF11" s="724"/>
      <c r="AG11" s="724"/>
      <c r="AH11" s="724"/>
      <c r="AI11" s="724"/>
      <c r="AJ11" s="724"/>
      <c r="AK11" s="724"/>
      <c r="AL11" s="666" t="s">
        <v>140</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458574</v>
      </c>
      <c r="BH11" s="664"/>
      <c r="BI11" s="664"/>
      <c r="BJ11" s="664"/>
      <c r="BK11" s="664"/>
      <c r="BL11" s="664"/>
      <c r="BM11" s="664"/>
      <c r="BN11" s="665"/>
      <c r="BO11" s="723">
        <v>6.1</v>
      </c>
      <c r="BP11" s="723"/>
      <c r="BQ11" s="723"/>
      <c r="BR11" s="723"/>
      <c r="BS11" s="669" t="s">
        <v>140</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3604787</v>
      </c>
      <c r="CS11" s="664"/>
      <c r="CT11" s="664"/>
      <c r="CU11" s="664"/>
      <c r="CV11" s="664"/>
      <c r="CW11" s="664"/>
      <c r="CX11" s="664"/>
      <c r="CY11" s="665"/>
      <c r="CZ11" s="723">
        <v>12.5</v>
      </c>
      <c r="DA11" s="723"/>
      <c r="DB11" s="723"/>
      <c r="DC11" s="723"/>
      <c r="DD11" s="669">
        <v>1602761</v>
      </c>
      <c r="DE11" s="664"/>
      <c r="DF11" s="664"/>
      <c r="DG11" s="664"/>
      <c r="DH11" s="664"/>
      <c r="DI11" s="664"/>
      <c r="DJ11" s="664"/>
      <c r="DK11" s="664"/>
      <c r="DL11" s="664"/>
      <c r="DM11" s="664"/>
      <c r="DN11" s="664"/>
      <c r="DO11" s="664"/>
      <c r="DP11" s="665"/>
      <c r="DQ11" s="669">
        <v>1419739</v>
      </c>
      <c r="DR11" s="664"/>
      <c r="DS11" s="664"/>
      <c r="DT11" s="664"/>
      <c r="DU11" s="664"/>
      <c r="DV11" s="664"/>
      <c r="DW11" s="664"/>
      <c r="DX11" s="664"/>
      <c r="DY11" s="664"/>
      <c r="DZ11" s="664"/>
      <c r="EA11" s="664"/>
      <c r="EB11" s="664"/>
      <c r="EC11" s="704"/>
    </row>
    <row r="12" spans="2:143" ht="11.25" customHeight="1" x14ac:dyDescent="0.2">
      <c r="B12" s="658" t="s">
        <v>254</v>
      </c>
      <c r="C12" s="659"/>
      <c r="D12" s="659"/>
      <c r="E12" s="659"/>
      <c r="F12" s="659"/>
      <c r="G12" s="659"/>
      <c r="H12" s="659"/>
      <c r="I12" s="659"/>
      <c r="J12" s="659"/>
      <c r="K12" s="659"/>
      <c r="L12" s="659"/>
      <c r="M12" s="659"/>
      <c r="N12" s="659"/>
      <c r="O12" s="659"/>
      <c r="P12" s="659"/>
      <c r="Q12" s="660"/>
      <c r="R12" s="661">
        <v>877762</v>
      </c>
      <c r="S12" s="664"/>
      <c r="T12" s="664"/>
      <c r="U12" s="664"/>
      <c r="V12" s="664"/>
      <c r="W12" s="664"/>
      <c r="X12" s="664"/>
      <c r="Y12" s="665"/>
      <c r="Z12" s="723">
        <v>2.9</v>
      </c>
      <c r="AA12" s="723"/>
      <c r="AB12" s="723"/>
      <c r="AC12" s="723"/>
      <c r="AD12" s="724">
        <v>877762</v>
      </c>
      <c r="AE12" s="724"/>
      <c r="AF12" s="724"/>
      <c r="AG12" s="724"/>
      <c r="AH12" s="724"/>
      <c r="AI12" s="724"/>
      <c r="AJ12" s="724"/>
      <c r="AK12" s="724"/>
      <c r="AL12" s="666">
        <v>4.7</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4337473</v>
      </c>
      <c r="BH12" s="664"/>
      <c r="BI12" s="664"/>
      <c r="BJ12" s="664"/>
      <c r="BK12" s="664"/>
      <c r="BL12" s="664"/>
      <c r="BM12" s="664"/>
      <c r="BN12" s="665"/>
      <c r="BO12" s="723">
        <v>57.2</v>
      </c>
      <c r="BP12" s="723"/>
      <c r="BQ12" s="723"/>
      <c r="BR12" s="723"/>
      <c r="BS12" s="669" t="s">
        <v>140</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553046</v>
      </c>
      <c r="CS12" s="664"/>
      <c r="CT12" s="664"/>
      <c r="CU12" s="664"/>
      <c r="CV12" s="664"/>
      <c r="CW12" s="664"/>
      <c r="CX12" s="664"/>
      <c r="CY12" s="665"/>
      <c r="CZ12" s="723">
        <v>1.9</v>
      </c>
      <c r="DA12" s="723"/>
      <c r="DB12" s="723"/>
      <c r="DC12" s="723"/>
      <c r="DD12" s="669">
        <v>106673</v>
      </c>
      <c r="DE12" s="664"/>
      <c r="DF12" s="664"/>
      <c r="DG12" s="664"/>
      <c r="DH12" s="664"/>
      <c r="DI12" s="664"/>
      <c r="DJ12" s="664"/>
      <c r="DK12" s="664"/>
      <c r="DL12" s="664"/>
      <c r="DM12" s="664"/>
      <c r="DN12" s="664"/>
      <c r="DO12" s="664"/>
      <c r="DP12" s="665"/>
      <c r="DQ12" s="669">
        <v>349679</v>
      </c>
      <c r="DR12" s="664"/>
      <c r="DS12" s="664"/>
      <c r="DT12" s="664"/>
      <c r="DU12" s="664"/>
      <c r="DV12" s="664"/>
      <c r="DW12" s="664"/>
      <c r="DX12" s="664"/>
      <c r="DY12" s="664"/>
      <c r="DZ12" s="664"/>
      <c r="EA12" s="664"/>
      <c r="EB12" s="664"/>
      <c r="EC12" s="704"/>
    </row>
    <row r="13" spans="2:143" ht="11.25" customHeight="1" x14ac:dyDescent="0.2">
      <c r="B13" s="658" t="s">
        <v>257</v>
      </c>
      <c r="C13" s="659"/>
      <c r="D13" s="659"/>
      <c r="E13" s="659"/>
      <c r="F13" s="659"/>
      <c r="G13" s="659"/>
      <c r="H13" s="659"/>
      <c r="I13" s="659"/>
      <c r="J13" s="659"/>
      <c r="K13" s="659"/>
      <c r="L13" s="659"/>
      <c r="M13" s="659"/>
      <c r="N13" s="659"/>
      <c r="O13" s="659"/>
      <c r="P13" s="659"/>
      <c r="Q13" s="660"/>
      <c r="R13" s="661">
        <v>54084</v>
      </c>
      <c r="S13" s="664"/>
      <c r="T13" s="664"/>
      <c r="U13" s="664"/>
      <c r="V13" s="664"/>
      <c r="W13" s="664"/>
      <c r="X13" s="664"/>
      <c r="Y13" s="665"/>
      <c r="Z13" s="723">
        <v>0.2</v>
      </c>
      <c r="AA13" s="723"/>
      <c r="AB13" s="723"/>
      <c r="AC13" s="723"/>
      <c r="AD13" s="724">
        <v>54084</v>
      </c>
      <c r="AE13" s="724"/>
      <c r="AF13" s="724"/>
      <c r="AG13" s="724"/>
      <c r="AH13" s="724"/>
      <c r="AI13" s="724"/>
      <c r="AJ13" s="724"/>
      <c r="AK13" s="724"/>
      <c r="AL13" s="666">
        <v>0.3</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4256121</v>
      </c>
      <c r="BH13" s="664"/>
      <c r="BI13" s="664"/>
      <c r="BJ13" s="664"/>
      <c r="BK13" s="664"/>
      <c r="BL13" s="664"/>
      <c r="BM13" s="664"/>
      <c r="BN13" s="665"/>
      <c r="BO13" s="723">
        <v>56.2</v>
      </c>
      <c r="BP13" s="723"/>
      <c r="BQ13" s="723"/>
      <c r="BR13" s="723"/>
      <c r="BS13" s="669" t="s">
        <v>140</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3338189</v>
      </c>
      <c r="CS13" s="664"/>
      <c r="CT13" s="664"/>
      <c r="CU13" s="664"/>
      <c r="CV13" s="664"/>
      <c r="CW13" s="664"/>
      <c r="CX13" s="664"/>
      <c r="CY13" s="665"/>
      <c r="CZ13" s="723">
        <v>11.5</v>
      </c>
      <c r="DA13" s="723"/>
      <c r="DB13" s="723"/>
      <c r="DC13" s="723"/>
      <c r="DD13" s="669">
        <v>1144896</v>
      </c>
      <c r="DE13" s="664"/>
      <c r="DF13" s="664"/>
      <c r="DG13" s="664"/>
      <c r="DH13" s="664"/>
      <c r="DI13" s="664"/>
      <c r="DJ13" s="664"/>
      <c r="DK13" s="664"/>
      <c r="DL13" s="664"/>
      <c r="DM13" s="664"/>
      <c r="DN13" s="664"/>
      <c r="DO13" s="664"/>
      <c r="DP13" s="665"/>
      <c r="DQ13" s="669">
        <v>2211304</v>
      </c>
      <c r="DR13" s="664"/>
      <c r="DS13" s="664"/>
      <c r="DT13" s="664"/>
      <c r="DU13" s="664"/>
      <c r="DV13" s="664"/>
      <c r="DW13" s="664"/>
      <c r="DX13" s="664"/>
      <c r="DY13" s="664"/>
      <c r="DZ13" s="664"/>
      <c r="EA13" s="664"/>
      <c r="EB13" s="664"/>
      <c r="EC13" s="704"/>
    </row>
    <row r="14" spans="2:143" ht="11.25" customHeight="1" x14ac:dyDescent="0.2">
      <c r="B14" s="658" t="s">
        <v>260</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140</v>
      </c>
      <c r="AA14" s="723"/>
      <c r="AB14" s="723"/>
      <c r="AC14" s="723"/>
      <c r="AD14" s="724" t="s">
        <v>140</v>
      </c>
      <c r="AE14" s="724"/>
      <c r="AF14" s="724"/>
      <c r="AG14" s="724"/>
      <c r="AH14" s="724"/>
      <c r="AI14" s="724"/>
      <c r="AJ14" s="724"/>
      <c r="AK14" s="724"/>
      <c r="AL14" s="666" t="s">
        <v>140</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186010</v>
      </c>
      <c r="BH14" s="664"/>
      <c r="BI14" s="664"/>
      <c r="BJ14" s="664"/>
      <c r="BK14" s="664"/>
      <c r="BL14" s="664"/>
      <c r="BM14" s="664"/>
      <c r="BN14" s="665"/>
      <c r="BO14" s="723">
        <v>2.5</v>
      </c>
      <c r="BP14" s="723"/>
      <c r="BQ14" s="723"/>
      <c r="BR14" s="723"/>
      <c r="BS14" s="669" t="s">
        <v>140</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899338</v>
      </c>
      <c r="CS14" s="664"/>
      <c r="CT14" s="664"/>
      <c r="CU14" s="664"/>
      <c r="CV14" s="664"/>
      <c r="CW14" s="664"/>
      <c r="CX14" s="664"/>
      <c r="CY14" s="665"/>
      <c r="CZ14" s="723">
        <v>3.1</v>
      </c>
      <c r="DA14" s="723"/>
      <c r="DB14" s="723"/>
      <c r="DC14" s="723"/>
      <c r="DD14" s="669">
        <v>41723</v>
      </c>
      <c r="DE14" s="664"/>
      <c r="DF14" s="664"/>
      <c r="DG14" s="664"/>
      <c r="DH14" s="664"/>
      <c r="DI14" s="664"/>
      <c r="DJ14" s="664"/>
      <c r="DK14" s="664"/>
      <c r="DL14" s="664"/>
      <c r="DM14" s="664"/>
      <c r="DN14" s="664"/>
      <c r="DO14" s="664"/>
      <c r="DP14" s="665"/>
      <c r="DQ14" s="669">
        <v>845154</v>
      </c>
      <c r="DR14" s="664"/>
      <c r="DS14" s="664"/>
      <c r="DT14" s="664"/>
      <c r="DU14" s="664"/>
      <c r="DV14" s="664"/>
      <c r="DW14" s="664"/>
      <c r="DX14" s="664"/>
      <c r="DY14" s="664"/>
      <c r="DZ14" s="664"/>
      <c r="EA14" s="664"/>
      <c r="EB14" s="664"/>
      <c r="EC14" s="704"/>
    </row>
    <row r="15" spans="2:143" ht="11.25" customHeight="1" x14ac:dyDescent="0.2">
      <c r="B15" s="658" t="s">
        <v>263</v>
      </c>
      <c r="C15" s="659"/>
      <c r="D15" s="659"/>
      <c r="E15" s="659"/>
      <c r="F15" s="659"/>
      <c r="G15" s="659"/>
      <c r="H15" s="659"/>
      <c r="I15" s="659"/>
      <c r="J15" s="659"/>
      <c r="K15" s="659"/>
      <c r="L15" s="659"/>
      <c r="M15" s="659"/>
      <c r="N15" s="659"/>
      <c r="O15" s="659"/>
      <c r="P15" s="659"/>
      <c r="Q15" s="660"/>
      <c r="R15" s="661">
        <v>88927</v>
      </c>
      <c r="S15" s="664"/>
      <c r="T15" s="664"/>
      <c r="U15" s="664"/>
      <c r="V15" s="664"/>
      <c r="W15" s="664"/>
      <c r="X15" s="664"/>
      <c r="Y15" s="665"/>
      <c r="Z15" s="723">
        <v>0.3</v>
      </c>
      <c r="AA15" s="723"/>
      <c r="AB15" s="723"/>
      <c r="AC15" s="723"/>
      <c r="AD15" s="724">
        <v>88927</v>
      </c>
      <c r="AE15" s="724"/>
      <c r="AF15" s="724"/>
      <c r="AG15" s="724"/>
      <c r="AH15" s="724"/>
      <c r="AI15" s="724"/>
      <c r="AJ15" s="724"/>
      <c r="AK15" s="724"/>
      <c r="AL15" s="666">
        <v>0.5</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243891</v>
      </c>
      <c r="BH15" s="664"/>
      <c r="BI15" s="664"/>
      <c r="BJ15" s="664"/>
      <c r="BK15" s="664"/>
      <c r="BL15" s="664"/>
      <c r="BM15" s="664"/>
      <c r="BN15" s="665"/>
      <c r="BO15" s="723">
        <v>3.2</v>
      </c>
      <c r="BP15" s="723"/>
      <c r="BQ15" s="723"/>
      <c r="BR15" s="723"/>
      <c r="BS15" s="669" t="s">
        <v>140</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3951266</v>
      </c>
      <c r="CS15" s="664"/>
      <c r="CT15" s="664"/>
      <c r="CU15" s="664"/>
      <c r="CV15" s="664"/>
      <c r="CW15" s="664"/>
      <c r="CX15" s="664"/>
      <c r="CY15" s="665"/>
      <c r="CZ15" s="723">
        <v>13.6</v>
      </c>
      <c r="DA15" s="723"/>
      <c r="DB15" s="723"/>
      <c r="DC15" s="723"/>
      <c r="DD15" s="669">
        <v>1178611</v>
      </c>
      <c r="DE15" s="664"/>
      <c r="DF15" s="664"/>
      <c r="DG15" s="664"/>
      <c r="DH15" s="664"/>
      <c r="DI15" s="664"/>
      <c r="DJ15" s="664"/>
      <c r="DK15" s="664"/>
      <c r="DL15" s="664"/>
      <c r="DM15" s="664"/>
      <c r="DN15" s="664"/>
      <c r="DO15" s="664"/>
      <c r="DP15" s="665"/>
      <c r="DQ15" s="669">
        <v>2285382</v>
      </c>
      <c r="DR15" s="664"/>
      <c r="DS15" s="664"/>
      <c r="DT15" s="664"/>
      <c r="DU15" s="664"/>
      <c r="DV15" s="664"/>
      <c r="DW15" s="664"/>
      <c r="DX15" s="664"/>
      <c r="DY15" s="664"/>
      <c r="DZ15" s="664"/>
      <c r="EA15" s="664"/>
      <c r="EB15" s="664"/>
      <c r="EC15" s="704"/>
    </row>
    <row r="16" spans="2:143" ht="11.25" customHeight="1" x14ac:dyDescent="0.2">
      <c r="B16" s="658" t="s">
        <v>266</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140</v>
      </c>
      <c r="AA16" s="723"/>
      <c r="AB16" s="723"/>
      <c r="AC16" s="723"/>
      <c r="AD16" s="724" t="s">
        <v>140</v>
      </c>
      <c r="AE16" s="724"/>
      <c r="AF16" s="724"/>
      <c r="AG16" s="724"/>
      <c r="AH16" s="724"/>
      <c r="AI16" s="724"/>
      <c r="AJ16" s="724"/>
      <c r="AK16" s="724"/>
      <c r="AL16" s="666" t="s">
        <v>140</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140</v>
      </c>
      <c r="BH16" s="664"/>
      <c r="BI16" s="664"/>
      <c r="BJ16" s="664"/>
      <c r="BK16" s="664"/>
      <c r="BL16" s="664"/>
      <c r="BM16" s="664"/>
      <c r="BN16" s="665"/>
      <c r="BO16" s="723" t="s">
        <v>140</v>
      </c>
      <c r="BP16" s="723"/>
      <c r="BQ16" s="723"/>
      <c r="BR16" s="723"/>
      <c r="BS16" s="669" t="s">
        <v>140</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389323</v>
      </c>
      <c r="CS16" s="664"/>
      <c r="CT16" s="664"/>
      <c r="CU16" s="664"/>
      <c r="CV16" s="664"/>
      <c r="CW16" s="664"/>
      <c r="CX16" s="664"/>
      <c r="CY16" s="665"/>
      <c r="CZ16" s="723">
        <v>1.3</v>
      </c>
      <c r="DA16" s="723"/>
      <c r="DB16" s="723"/>
      <c r="DC16" s="723"/>
      <c r="DD16" s="669" t="s">
        <v>140</v>
      </c>
      <c r="DE16" s="664"/>
      <c r="DF16" s="664"/>
      <c r="DG16" s="664"/>
      <c r="DH16" s="664"/>
      <c r="DI16" s="664"/>
      <c r="DJ16" s="664"/>
      <c r="DK16" s="664"/>
      <c r="DL16" s="664"/>
      <c r="DM16" s="664"/>
      <c r="DN16" s="664"/>
      <c r="DO16" s="664"/>
      <c r="DP16" s="665"/>
      <c r="DQ16" s="669">
        <v>202372</v>
      </c>
      <c r="DR16" s="664"/>
      <c r="DS16" s="664"/>
      <c r="DT16" s="664"/>
      <c r="DU16" s="664"/>
      <c r="DV16" s="664"/>
      <c r="DW16" s="664"/>
      <c r="DX16" s="664"/>
      <c r="DY16" s="664"/>
      <c r="DZ16" s="664"/>
      <c r="EA16" s="664"/>
      <c r="EB16" s="664"/>
      <c r="EC16" s="704"/>
    </row>
    <row r="17" spans="2:133" ht="11.25" customHeight="1" x14ac:dyDescent="0.2">
      <c r="B17" s="658" t="s">
        <v>269</v>
      </c>
      <c r="C17" s="659"/>
      <c r="D17" s="659"/>
      <c r="E17" s="659"/>
      <c r="F17" s="659"/>
      <c r="G17" s="659"/>
      <c r="H17" s="659"/>
      <c r="I17" s="659"/>
      <c r="J17" s="659"/>
      <c r="K17" s="659"/>
      <c r="L17" s="659"/>
      <c r="M17" s="659"/>
      <c r="N17" s="659"/>
      <c r="O17" s="659"/>
      <c r="P17" s="659"/>
      <c r="Q17" s="660"/>
      <c r="R17" s="661">
        <v>17407</v>
      </c>
      <c r="S17" s="664"/>
      <c r="T17" s="664"/>
      <c r="U17" s="664"/>
      <c r="V17" s="664"/>
      <c r="W17" s="664"/>
      <c r="X17" s="664"/>
      <c r="Y17" s="665"/>
      <c r="Z17" s="723">
        <v>0.1</v>
      </c>
      <c r="AA17" s="723"/>
      <c r="AB17" s="723"/>
      <c r="AC17" s="723"/>
      <c r="AD17" s="724">
        <v>17407</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140</v>
      </c>
      <c r="BH17" s="664"/>
      <c r="BI17" s="664"/>
      <c r="BJ17" s="664"/>
      <c r="BK17" s="664"/>
      <c r="BL17" s="664"/>
      <c r="BM17" s="664"/>
      <c r="BN17" s="665"/>
      <c r="BO17" s="723" t="s">
        <v>140</v>
      </c>
      <c r="BP17" s="723"/>
      <c r="BQ17" s="723"/>
      <c r="BR17" s="723"/>
      <c r="BS17" s="669" t="s">
        <v>140</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3277461</v>
      </c>
      <c r="CS17" s="664"/>
      <c r="CT17" s="664"/>
      <c r="CU17" s="664"/>
      <c r="CV17" s="664"/>
      <c r="CW17" s="664"/>
      <c r="CX17" s="664"/>
      <c r="CY17" s="665"/>
      <c r="CZ17" s="723">
        <v>11.3</v>
      </c>
      <c r="DA17" s="723"/>
      <c r="DB17" s="723"/>
      <c r="DC17" s="723"/>
      <c r="DD17" s="669" t="s">
        <v>140</v>
      </c>
      <c r="DE17" s="664"/>
      <c r="DF17" s="664"/>
      <c r="DG17" s="664"/>
      <c r="DH17" s="664"/>
      <c r="DI17" s="664"/>
      <c r="DJ17" s="664"/>
      <c r="DK17" s="664"/>
      <c r="DL17" s="664"/>
      <c r="DM17" s="664"/>
      <c r="DN17" s="664"/>
      <c r="DO17" s="664"/>
      <c r="DP17" s="665"/>
      <c r="DQ17" s="669">
        <v>3123786</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10739820</v>
      </c>
      <c r="S18" s="664"/>
      <c r="T18" s="664"/>
      <c r="U18" s="664"/>
      <c r="V18" s="664"/>
      <c r="W18" s="664"/>
      <c r="X18" s="664"/>
      <c r="Y18" s="665"/>
      <c r="Z18" s="723">
        <v>35.5</v>
      </c>
      <c r="AA18" s="723"/>
      <c r="AB18" s="723"/>
      <c r="AC18" s="723"/>
      <c r="AD18" s="724">
        <v>9634784</v>
      </c>
      <c r="AE18" s="724"/>
      <c r="AF18" s="724"/>
      <c r="AG18" s="724"/>
      <c r="AH18" s="724"/>
      <c r="AI18" s="724"/>
      <c r="AJ18" s="724"/>
      <c r="AK18" s="724"/>
      <c r="AL18" s="666">
        <v>51.5</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140</v>
      </c>
      <c r="BH18" s="664"/>
      <c r="BI18" s="664"/>
      <c r="BJ18" s="664"/>
      <c r="BK18" s="664"/>
      <c r="BL18" s="664"/>
      <c r="BM18" s="664"/>
      <c r="BN18" s="665"/>
      <c r="BO18" s="723" t="s">
        <v>140</v>
      </c>
      <c r="BP18" s="723"/>
      <c r="BQ18" s="723"/>
      <c r="BR18" s="723"/>
      <c r="BS18" s="669" t="s">
        <v>140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140</v>
      </c>
      <c r="DA18" s="723"/>
      <c r="DB18" s="723"/>
      <c r="DC18" s="723"/>
      <c r="DD18" s="669" t="s">
        <v>140</v>
      </c>
      <c r="DE18" s="664"/>
      <c r="DF18" s="664"/>
      <c r="DG18" s="664"/>
      <c r="DH18" s="664"/>
      <c r="DI18" s="664"/>
      <c r="DJ18" s="664"/>
      <c r="DK18" s="664"/>
      <c r="DL18" s="664"/>
      <c r="DM18" s="664"/>
      <c r="DN18" s="664"/>
      <c r="DO18" s="664"/>
      <c r="DP18" s="665"/>
      <c r="DQ18" s="669" t="s">
        <v>140</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9634784</v>
      </c>
      <c r="S19" s="664"/>
      <c r="T19" s="664"/>
      <c r="U19" s="664"/>
      <c r="V19" s="664"/>
      <c r="W19" s="664"/>
      <c r="X19" s="664"/>
      <c r="Y19" s="665"/>
      <c r="Z19" s="723">
        <v>31.8</v>
      </c>
      <c r="AA19" s="723"/>
      <c r="AB19" s="723"/>
      <c r="AC19" s="723"/>
      <c r="AD19" s="724">
        <v>9634784</v>
      </c>
      <c r="AE19" s="724"/>
      <c r="AF19" s="724"/>
      <c r="AG19" s="724"/>
      <c r="AH19" s="724"/>
      <c r="AI19" s="724"/>
      <c r="AJ19" s="724"/>
      <c r="AK19" s="724"/>
      <c r="AL19" s="666">
        <v>51.5</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94832</v>
      </c>
      <c r="BH19" s="664"/>
      <c r="BI19" s="664"/>
      <c r="BJ19" s="664"/>
      <c r="BK19" s="664"/>
      <c r="BL19" s="664"/>
      <c r="BM19" s="664"/>
      <c r="BN19" s="665"/>
      <c r="BO19" s="723">
        <v>1.3</v>
      </c>
      <c r="BP19" s="723"/>
      <c r="BQ19" s="723"/>
      <c r="BR19" s="723"/>
      <c r="BS19" s="669" t="s">
        <v>140</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140</v>
      </c>
      <c r="CS19" s="664"/>
      <c r="CT19" s="664"/>
      <c r="CU19" s="664"/>
      <c r="CV19" s="664"/>
      <c r="CW19" s="664"/>
      <c r="CX19" s="664"/>
      <c r="CY19" s="665"/>
      <c r="CZ19" s="723" t="s">
        <v>140</v>
      </c>
      <c r="DA19" s="723"/>
      <c r="DB19" s="723"/>
      <c r="DC19" s="723"/>
      <c r="DD19" s="669" t="s">
        <v>140</v>
      </c>
      <c r="DE19" s="664"/>
      <c r="DF19" s="664"/>
      <c r="DG19" s="664"/>
      <c r="DH19" s="664"/>
      <c r="DI19" s="664"/>
      <c r="DJ19" s="664"/>
      <c r="DK19" s="664"/>
      <c r="DL19" s="664"/>
      <c r="DM19" s="664"/>
      <c r="DN19" s="664"/>
      <c r="DO19" s="664"/>
      <c r="DP19" s="665"/>
      <c r="DQ19" s="669" t="s">
        <v>140</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1104879</v>
      </c>
      <c r="S20" s="664"/>
      <c r="T20" s="664"/>
      <c r="U20" s="664"/>
      <c r="V20" s="664"/>
      <c r="W20" s="664"/>
      <c r="X20" s="664"/>
      <c r="Y20" s="665"/>
      <c r="Z20" s="723">
        <v>3.6</v>
      </c>
      <c r="AA20" s="723"/>
      <c r="AB20" s="723"/>
      <c r="AC20" s="723"/>
      <c r="AD20" s="724" t="s">
        <v>140</v>
      </c>
      <c r="AE20" s="724"/>
      <c r="AF20" s="724"/>
      <c r="AG20" s="724"/>
      <c r="AH20" s="724"/>
      <c r="AI20" s="724"/>
      <c r="AJ20" s="724"/>
      <c r="AK20" s="724"/>
      <c r="AL20" s="666" t="s">
        <v>140</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94832</v>
      </c>
      <c r="BH20" s="664"/>
      <c r="BI20" s="664"/>
      <c r="BJ20" s="664"/>
      <c r="BK20" s="664"/>
      <c r="BL20" s="664"/>
      <c r="BM20" s="664"/>
      <c r="BN20" s="665"/>
      <c r="BO20" s="723">
        <v>1.3</v>
      </c>
      <c r="BP20" s="723"/>
      <c r="BQ20" s="723"/>
      <c r="BR20" s="723"/>
      <c r="BS20" s="669" t="s">
        <v>140</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28949278</v>
      </c>
      <c r="CS20" s="664"/>
      <c r="CT20" s="664"/>
      <c r="CU20" s="664"/>
      <c r="CV20" s="664"/>
      <c r="CW20" s="664"/>
      <c r="CX20" s="664"/>
      <c r="CY20" s="665"/>
      <c r="CZ20" s="723">
        <v>100</v>
      </c>
      <c r="DA20" s="723"/>
      <c r="DB20" s="723"/>
      <c r="DC20" s="723"/>
      <c r="DD20" s="669">
        <v>4866381</v>
      </c>
      <c r="DE20" s="664"/>
      <c r="DF20" s="664"/>
      <c r="DG20" s="664"/>
      <c r="DH20" s="664"/>
      <c r="DI20" s="664"/>
      <c r="DJ20" s="664"/>
      <c r="DK20" s="664"/>
      <c r="DL20" s="664"/>
      <c r="DM20" s="664"/>
      <c r="DN20" s="664"/>
      <c r="DO20" s="664"/>
      <c r="DP20" s="665"/>
      <c r="DQ20" s="669">
        <v>19814370</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v>157</v>
      </c>
      <c r="S21" s="664"/>
      <c r="T21" s="664"/>
      <c r="U21" s="664"/>
      <c r="V21" s="664"/>
      <c r="W21" s="664"/>
      <c r="X21" s="664"/>
      <c r="Y21" s="665"/>
      <c r="Z21" s="723">
        <v>0</v>
      </c>
      <c r="AA21" s="723"/>
      <c r="AB21" s="723"/>
      <c r="AC21" s="723"/>
      <c r="AD21" s="724" t="s">
        <v>140</v>
      </c>
      <c r="AE21" s="724"/>
      <c r="AF21" s="724"/>
      <c r="AG21" s="724"/>
      <c r="AH21" s="724"/>
      <c r="AI21" s="724"/>
      <c r="AJ21" s="724"/>
      <c r="AK21" s="724"/>
      <c r="AL21" s="666" t="s">
        <v>140</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94832</v>
      </c>
      <c r="BH21" s="664"/>
      <c r="BI21" s="664"/>
      <c r="BJ21" s="664"/>
      <c r="BK21" s="664"/>
      <c r="BL21" s="664"/>
      <c r="BM21" s="664"/>
      <c r="BN21" s="665"/>
      <c r="BO21" s="723">
        <v>1.3</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19672085</v>
      </c>
      <c r="S22" s="664"/>
      <c r="T22" s="664"/>
      <c r="U22" s="664"/>
      <c r="V22" s="664"/>
      <c r="W22" s="664"/>
      <c r="X22" s="664"/>
      <c r="Y22" s="665"/>
      <c r="Z22" s="723">
        <v>65</v>
      </c>
      <c r="AA22" s="723"/>
      <c r="AB22" s="723"/>
      <c r="AC22" s="723"/>
      <c r="AD22" s="724">
        <v>18567049</v>
      </c>
      <c r="AE22" s="724"/>
      <c r="AF22" s="724"/>
      <c r="AG22" s="724"/>
      <c r="AH22" s="724"/>
      <c r="AI22" s="724"/>
      <c r="AJ22" s="724"/>
      <c r="AK22" s="724"/>
      <c r="AL22" s="666">
        <v>99.2</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140</v>
      </c>
      <c r="BP22" s="723"/>
      <c r="BQ22" s="723"/>
      <c r="BR22" s="723"/>
      <c r="BS22" s="669" t="s">
        <v>140</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6400</v>
      </c>
      <c r="S23" s="664"/>
      <c r="T23" s="664"/>
      <c r="U23" s="664"/>
      <c r="V23" s="664"/>
      <c r="W23" s="664"/>
      <c r="X23" s="664"/>
      <c r="Y23" s="665"/>
      <c r="Z23" s="723">
        <v>0</v>
      </c>
      <c r="AA23" s="723"/>
      <c r="AB23" s="723"/>
      <c r="AC23" s="723"/>
      <c r="AD23" s="724">
        <v>6400</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140</v>
      </c>
      <c r="BH23" s="664"/>
      <c r="BI23" s="664"/>
      <c r="BJ23" s="664"/>
      <c r="BK23" s="664"/>
      <c r="BL23" s="664"/>
      <c r="BM23" s="664"/>
      <c r="BN23" s="665"/>
      <c r="BO23" s="723" t="s">
        <v>140</v>
      </c>
      <c r="BP23" s="723"/>
      <c r="BQ23" s="723"/>
      <c r="BR23" s="723"/>
      <c r="BS23" s="669" t="s">
        <v>140</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85671</v>
      </c>
      <c r="S24" s="664"/>
      <c r="T24" s="664"/>
      <c r="U24" s="664"/>
      <c r="V24" s="664"/>
      <c r="W24" s="664"/>
      <c r="X24" s="664"/>
      <c r="Y24" s="665"/>
      <c r="Z24" s="723">
        <v>0.3</v>
      </c>
      <c r="AA24" s="723"/>
      <c r="AB24" s="723"/>
      <c r="AC24" s="723"/>
      <c r="AD24" s="724" t="s">
        <v>140</v>
      </c>
      <c r="AE24" s="724"/>
      <c r="AF24" s="724"/>
      <c r="AG24" s="724"/>
      <c r="AH24" s="724"/>
      <c r="AI24" s="724"/>
      <c r="AJ24" s="724"/>
      <c r="AK24" s="724"/>
      <c r="AL24" s="666" t="s">
        <v>140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140</v>
      </c>
      <c r="BH24" s="664"/>
      <c r="BI24" s="664"/>
      <c r="BJ24" s="664"/>
      <c r="BK24" s="664"/>
      <c r="BL24" s="664"/>
      <c r="BM24" s="664"/>
      <c r="BN24" s="665"/>
      <c r="BO24" s="723" t="s">
        <v>140</v>
      </c>
      <c r="BP24" s="723"/>
      <c r="BQ24" s="723"/>
      <c r="BR24" s="723"/>
      <c r="BS24" s="669" t="s">
        <v>140</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10836490</v>
      </c>
      <c r="CS24" s="727"/>
      <c r="CT24" s="727"/>
      <c r="CU24" s="727"/>
      <c r="CV24" s="727"/>
      <c r="CW24" s="727"/>
      <c r="CX24" s="727"/>
      <c r="CY24" s="773"/>
      <c r="CZ24" s="774">
        <v>37.4</v>
      </c>
      <c r="DA24" s="743"/>
      <c r="DB24" s="743"/>
      <c r="DC24" s="777"/>
      <c r="DD24" s="772">
        <v>8552488</v>
      </c>
      <c r="DE24" s="727"/>
      <c r="DF24" s="727"/>
      <c r="DG24" s="727"/>
      <c r="DH24" s="727"/>
      <c r="DI24" s="727"/>
      <c r="DJ24" s="727"/>
      <c r="DK24" s="773"/>
      <c r="DL24" s="772">
        <v>7913771</v>
      </c>
      <c r="DM24" s="727"/>
      <c r="DN24" s="727"/>
      <c r="DO24" s="727"/>
      <c r="DP24" s="727"/>
      <c r="DQ24" s="727"/>
      <c r="DR24" s="727"/>
      <c r="DS24" s="727"/>
      <c r="DT24" s="727"/>
      <c r="DU24" s="727"/>
      <c r="DV24" s="773"/>
      <c r="DW24" s="774">
        <v>42.3</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648916</v>
      </c>
      <c r="S25" s="664"/>
      <c r="T25" s="664"/>
      <c r="U25" s="664"/>
      <c r="V25" s="664"/>
      <c r="W25" s="664"/>
      <c r="X25" s="664"/>
      <c r="Y25" s="665"/>
      <c r="Z25" s="723">
        <v>2.1</v>
      </c>
      <c r="AA25" s="723"/>
      <c r="AB25" s="723"/>
      <c r="AC25" s="723"/>
      <c r="AD25" s="724">
        <v>103669</v>
      </c>
      <c r="AE25" s="724"/>
      <c r="AF25" s="724"/>
      <c r="AG25" s="724"/>
      <c r="AH25" s="724"/>
      <c r="AI25" s="724"/>
      <c r="AJ25" s="724"/>
      <c r="AK25" s="724"/>
      <c r="AL25" s="666">
        <v>0.6</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140</v>
      </c>
      <c r="BP25" s="723"/>
      <c r="BQ25" s="723"/>
      <c r="BR25" s="723"/>
      <c r="BS25" s="669" t="s">
        <v>140</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4700676</v>
      </c>
      <c r="CS25" s="662"/>
      <c r="CT25" s="662"/>
      <c r="CU25" s="662"/>
      <c r="CV25" s="662"/>
      <c r="CW25" s="662"/>
      <c r="CX25" s="662"/>
      <c r="CY25" s="663"/>
      <c r="CZ25" s="666">
        <v>16.2</v>
      </c>
      <c r="DA25" s="695"/>
      <c r="DB25" s="695"/>
      <c r="DC25" s="696"/>
      <c r="DD25" s="669">
        <v>4341643</v>
      </c>
      <c r="DE25" s="662"/>
      <c r="DF25" s="662"/>
      <c r="DG25" s="662"/>
      <c r="DH25" s="662"/>
      <c r="DI25" s="662"/>
      <c r="DJ25" s="662"/>
      <c r="DK25" s="663"/>
      <c r="DL25" s="669">
        <v>4318599</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37379</v>
      </c>
      <c r="S26" s="664"/>
      <c r="T26" s="664"/>
      <c r="U26" s="664"/>
      <c r="V26" s="664"/>
      <c r="W26" s="664"/>
      <c r="X26" s="664"/>
      <c r="Y26" s="665"/>
      <c r="Z26" s="723">
        <v>0.1</v>
      </c>
      <c r="AA26" s="723"/>
      <c r="AB26" s="723"/>
      <c r="AC26" s="723"/>
      <c r="AD26" s="724" t="s">
        <v>140</v>
      </c>
      <c r="AE26" s="724"/>
      <c r="AF26" s="724"/>
      <c r="AG26" s="724"/>
      <c r="AH26" s="724"/>
      <c r="AI26" s="724"/>
      <c r="AJ26" s="724"/>
      <c r="AK26" s="724"/>
      <c r="AL26" s="666" t="s">
        <v>140</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140</v>
      </c>
      <c r="BH26" s="664"/>
      <c r="BI26" s="664"/>
      <c r="BJ26" s="664"/>
      <c r="BK26" s="664"/>
      <c r="BL26" s="664"/>
      <c r="BM26" s="664"/>
      <c r="BN26" s="665"/>
      <c r="BO26" s="723" t="s">
        <v>140</v>
      </c>
      <c r="BP26" s="723"/>
      <c r="BQ26" s="723"/>
      <c r="BR26" s="723"/>
      <c r="BS26" s="669" t="s">
        <v>140</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2925881</v>
      </c>
      <c r="CS26" s="664"/>
      <c r="CT26" s="664"/>
      <c r="CU26" s="664"/>
      <c r="CV26" s="664"/>
      <c r="CW26" s="664"/>
      <c r="CX26" s="664"/>
      <c r="CY26" s="665"/>
      <c r="CZ26" s="666">
        <v>10.1</v>
      </c>
      <c r="DA26" s="695"/>
      <c r="DB26" s="695"/>
      <c r="DC26" s="696"/>
      <c r="DD26" s="669">
        <v>2678584</v>
      </c>
      <c r="DE26" s="664"/>
      <c r="DF26" s="664"/>
      <c r="DG26" s="664"/>
      <c r="DH26" s="664"/>
      <c r="DI26" s="664"/>
      <c r="DJ26" s="664"/>
      <c r="DK26" s="665"/>
      <c r="DL26" s="669" t="s">
        <v>140</v>
      </c>
      <c r="DM26" s="664"/>
      <c r="DN26" s="664"/>
      <c r="DO26" s="664"/>
      <c r="DP26" s="664"/>
      <c r="DQ26" s="664"/>
      <c r="DR26" s="664"/>
      <c r="DS26" s="664"/>
      <c r="DT26" s="664"/>
      <c r="DU26" s="664"/>
      <c r="DV26" s="665"/>
      <c r="DW26" s="666" t="s">
        <v>140</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1795716</v>
      </c>
      <c r="S27" s="664"/>
      <c r="T27" s="664"/>
      <c r="U27" s="664"/>
      <c r="V27" s="664"/>
      <c r="W27" s="664"/>
      <c r="X27" s="664"/>
      <c r="Y27" s="665"/>
      <c r="Z27" s="723">
        <v>5.9</v>
      </c>
      <c r="AA27" s="723"/>
      <c r="AB27" s="723"/>
      <c r="AC27" s="723"/>
      <c r="AD27" s="724" t="s">
        <v>140</v>
      </c>
      <c r="AE27" s="724"/>
      <c r="AF27" s="724"/>
      <c r="AG27" s="724"/>
      <c r="AH27" s="724"/>
      <c r="AI27" s="724"/>
      <c r="AJ27" s="724"/>
      <c r="AK27" s="724"/>
      <c r="AL27" s="666" t="s">
        <v>140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7577035</v>
      </c>
      <c r="BH27" s="664"/>
      <c r="BI27" s="664"/>
      <c r="BJ27" s="664"/>
      <c r="BK27" s="664"/>
      <c r="BL27" s="664"/>
      <c r="BM27" s="664"/>
      <c r="BN27" s="665"/>
      <c r="BO27" s="723">
        <v>100</v>
      </c>
      <c r="BP27" s="723"/>
      <c r="BQ27" s="723"/>
      <c r="BR27" s="723"/>
      <c r="BS27" s="669" t="s">
        <v>140</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2858353</v>
      </c>
      <c r="CS27" s="662"/>
      <c r="CT27" s="662"/>
      <c r="CU27" s="662"/>
      <c r="CV27" s="662"/>
      <c r="CW27" s="662"/>
      <c r="CX27" s="662"/>
      <c r="CY27" s="663"/>
      <c r="CZ27" s="666">
        <v>9.9</v>
      </c>
      <c r="DA27" s="695"/>
      <c r="DB27" s="695"/>
      <c r="DC27" s="696"/>
      <c r="DD27" s="669">
        <v>1087059</v>
      </c>
      <c r="DE27" s="662"/>
      <c r="DF27" s="662"/>
      <c r="DG27" s="662"/>
      <c r="DH27" s="662"/>
      <c r="DI27" s="662"/>
      <c r="DJ27" s="662"/>
      <c r="DK27" s="663"/>
      <c r="DL27" s="669">
        <v>1081829</v>
      </c>
      <c r="DM27" s="662"/>
      <c r="DN27" s="662"/>
      <c r="DO27" s="662"/>
      <c r="DP27" s="662"/>
      <c r="DQ27" s="662"/>
      <c r="DR27" s="662"/>
      <c r="DS27" s="662"/>
      <c r="DT27" s="662"/>
      <c r="DU27" s="662"/>
      <c r="DV27" s="663"/>
      <c r="DW27" s="666">
        <v>5.8</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140</v>
      </c>
      <c r="S28" s="664"/>
      <c r="T28" s="664"/>
      <c r="U28" s="664"/>
      <c r="V28" s="664"/>
      <c r="W28" s="664"/>
      <c r="X28" s="664"/>
      <c r="Y28" s="665"/>
      <c r="Z28" s="723" t="s">
        <v>140</v>
      </c>
      <c r="AA28" s="723"/>
      <c r="AB28" s="723"/>
      <c r="AC28" s="723"/>
      <c r="AD28" s="724" t="s">
        <v>140</v>
      </c>
      <c r="AE28" s="724"/>
      <c r="AF28" s="724"/>
      <c r="AG28" s="724"/>
      <c r="AH28" s="724"/>
      <c r="AI28" s="724"/>
      <c r="AJ28" s="724"/>
      <c r="AK28" s="724"/>
      <c r="AL28" s="666" t="s">
        <v>140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3277461</v>
      </c>
      <c r="CS28" s="664"/>
      <c r="CT28" s="664"/>
      <c r="CU28" s="664"/>
      <c r="CV28" s="664"/>
      <c r="CW28" s="664"/>
      <c r="CX28" s="664"/>
      <c r="CY28" s="665"/>
      <c r="CZ28" s="666">
        <v>11.3</v>
      </c>
      <c r="DA28" s="695"/>
      <c r="DB28" s="695"/>
      <c r="DC28" s="696"/>
      <c r="DD28" s="669">
        <v>3123786</v>
      </c>
      <c r="DE28" s="664"/>
      <c r="DF28" s="664"/>
      <c r="DG28" s="664"/>
      <c r="DH28" s="664"/>
      <c r="DI28" s="664"/>
      <c r="DJ28" s="664"/>
      <c r="DK28" s="665"/>
      <c r="DL28" s="669">
        <v>2513343</v>
      </c>
      <c r="DM28" s="664"/>
      <c r="DN28" s="664"/>
      <c r="DO28" s="664"/>
      <c r="DP28" s="664"/>
      <c r="DQ28" s="664"/>
      <c r="DR28" s="664"/>
      <c r="DS28" s="664"/>
      <c r="DT28" s="664"/>
      <c r="DU28" s="664"/>
      <c r="DV28" s="665"/>
      <c r="DW28" s="666">
        <v>13.4</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2909965</v>
      </c>
      <c r="S29" s="664"/>
      <c r="T29" s="664"/>
      <c r="U29" s="664"/>
      <c r="V29" s="664"/>
      <c r="W29" s="664"/>
      <c r="X29" s="664"/>
      <c r="Y29" s="665"/>
      <c r="Z29" s="723">
        <v>9.6</v>
      </c>
      <c r="AA29" s="723"/>
      <c r="AB29" s="723"/>
      <c r="AC29" s="723"/>
      <c r="AD29" s="724" t="s">
        <v>140</v>
      </c>
      <c r="AE29" s="724"/>
      <c r="AF29" s="724"/>
      <c r="AG29" s="724"/>
      <c r="AH29" s="724"/>
      <c r="AI29" s="724"/>
      <c r="AJ29" s="724"/>
      <c r="AK29" s="724"/>
      <c r="AL29" s="666" t="s">
        <v>140</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70</v>
      </c>
      <c r="CG29" s="702"/>
      <c r="CH29" s="702"/>
      <c r="CI29" s="702"/>
      <c r="CJ29" s="702"/>
      <c r="CK29" s="702"/>
      <c r="CL29" s="702"/>
      <c r="CM29" s="702"/>
      <c r="CN29" s="702"/>
      <c r="CO29" s="702"/>
      <c r="CP29" s="702"/>
      <c r="CQ29" s="703"/>
      <c r="CR29" s="661">
        <v>3277461</v>
      </c>
      <c r="CS29" s="662"/>
      <c r="CT29" s="662"/>
      <c r="CU29" s="662"/>
      <c r="CV29" s="662"/>
      <c r="CW29" s="662"/>
      <c r="CX29" s="662"/>
      <c r="CY29" s="663"/>
      <c r="CZ29" s="666">
        <v>11.3</v>
      </c>
      <c r="DA29" s="695"/>
      <c r="DB29" s="695"/>
      <c r="DC29" s="696"/>
      <c r="DD29" s="669">
        <v>3123786</v>
      </c>
      <c r="DE29" s="662"/>
      <c r="DF29" s="662"/>
      <c r="DG29" s="662"/>
      <c r="DH29" s="662"/>
      <c r="DI29" s="662"/>
      <c r="DJ29" s="662"/>
      <c r="DK29" s="663"/>
      <c r="DL29" s="669">
        <v>2513343</v>
      </c>
      <c r="DM29" s="662"/>
      <c r="DN29" s="662"/>
      <c r="DO29" s="662"/>
      <c r="DP29" s="662"/>
      <c r="DQ29" s="662"/>
      <c r="DR29" s="662"/>
      <c r="DS29" s="662"/>
      <c r="DT29" s="662"/>
      <c r="DU29" s="662"/>
      <c r="DV29" s="663"/>
      <c r="DW29" s="666">
        <v>13.4</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82249</v>
      </c>
      <c r="S30" s="664"/>
      <c r="T30" s="664"/>
      <c r="U30" s="664"/>
      <c r="V30" s="664"/>
      <c r="W30" s="664"/>
      <c r="X30" s="664"/>
      <c r="Y30" s="665"/>
      <c r="Z30" s="723">
        <v>0.3</v>
      </c>
      <c r="AA30" s="723"/>
      <c r="AB30" s="723"/>
      <c r="AC30" s="723"/>
      <c r="AD30" s="724" t="s">
        <v>140</v>
      </c>
      <c r="AE30" s="724"/>
      <c r="AF30" s="724"/>
      <c r="AG30" s="724"/>
      <c r="AH30" s="724"/>
      <c r="AI30" s="724"/>
      <c r="AJ30" s="724"/>
      <c r="AK30" s="724"/>
      <c r="AL30" s="666" t="s">
        <v>140</v>
      </c>
      <c r="AM30" s="667"/>
      <c r="AN30" s="667"/>
      <c r="AO30" s="725"/>
      <c r="AP30" s="751" t="s">
        <v>312</v>
      </c>
      <c r="AQ30" s="752"/>
      <c r="AR30" s="752"/>
      <c r="AS30" s="752"/>
      <c r="AT30" s="757" t="s">
        <v>313</v>
      </c>
      <c r="AU30" s="230"/>
      <c r="AV30" s="230"/>
      <c r="AW30" s="230"/>
      <c r="AX30" s="760" t="s">
        <v>193</v>
      </c>
      <c r="AY30" s="761"/>
      <c r="AZ30" s="761"/>
      <c r="BA30" s="761"/>
      <c r="BB30" s="761"/>
      <c r="BC30" s="761"/>
      <c r="BD30" s="761"/>
      <c r="BE30" s="761"/>
      <c r="BF30" s="762"/>
      <c r="BG30" s="741">
        <v>99.1</v>
      </c>
      <c r="BH30" s="742"/>
      <c r="BI30" s="742"/>
      <c r="BJ30" s="742"/>
      <c r="BK30" s="742"/>
      <c r="BL30" s="742"/>
      <c r="BM30" s="743">
        <v>95</v>
      </c>
      <c r="BN30" s="742"/>
      <c r="BO30" s="742"/>
      <c r="BP30" s="742"/>
      <c r="BQ30" s="744"/>
      <c r="BR30" s="741">
        <v>98.8</v>
      </c>
      <c r="BS30" s="742"/>
      <c r="BT30" s="742"/>
      <c r="BU30" s="742"/>
      <c r="BV30" s="742"/>
      <c r="BW30" s="742"/>
      <c r="BX30" s="743">
        <v>94.7</v>
      </c>
      <c r="BY30" s="742"/>
      <c r="BZ30" s="742"/>
      <c r="CA30" s="742"/>
      <c r="CB30" s="744"/>
      <c r="CD30" s="747"/>
      <c r="CE30" s="748"/>
      <c r="CF30" s="705" t="s">
        <v>314</v>
      </c>
      <c r="CG30" s="702"/>
      <c r="CH30" s="702"/>
      <c r="CI30" s="702"/>
      <c r="CJ30" s="702"/>
      <c r="CK30" s="702"/>
      <c r="CL30" s="702"/>
      <c r="CM30" s="702"/>
      <c r="CN30" s="702"/>
      <c r="CO30" s="702"/>
      <c r="CP30" s="702"/>
      <c r="CQ30" s="703"/>
      <c r="CR30" s="661">
        <v>3087677</v>
      </c>
      <c r="CS30" s="664"/>
      <c r="CT30" s="664"/>
      <c r="CU30" s="664"/>
      <c r="CV30" s="664"/>
      <c r="CW30" s="664"/>
      <c r="CX30" s="664"/>
      <c r="CY30" s="665"/>
      <c r="CZ30" s="666">
        <v>10.7</v>
      </c>
      <c r="DA30" s="695"/>
      <c r="DB30" s="695"/>
      <c r="DC30" s="696"/>
      <c r="DD30" s="669">
        <v>2953206</v>
      </c>
      <c r="DE30" s="664"/>
      <c r="DF30" s="664"/>
      <c r="DG30" s="664"/>
      <c r="DH30" s="664"/>
      <c r="DI30" s="664"/>
      <c r="DJ30" s="664"/>
      <c r="DK30" s="665"/>
      <c r="DL30" s="669">
        <v>2344313</v>
      </c>
      <c r="DM30" s="664"/>
      <c r="DN30" s="664"/>
      <c r="DO30" s="664"/>
      <c r="DP30" s="664"/>
      <c r="DQ30" s="664"/>
      <c r="DR30" s="664"/>
      <c r="DS30" s="664"/>
      <c r="DT30" s="664"/>
      <c r="DU30" s="664"/>
      <c r="DV30" s="665"/>
      <c r="DW30" s="666">
        <v>12.5</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97526</v>
      </c>
      <c r="S31" s="664"/>
      <c r="T31" s="664"/>
      <c r="U31" s="664"/>
      <c r="V31" s="664"/>
      <c r="W31" s="664"/>
      <c r="X31" s="664"/>
      <c r="Y31" s="665"/>
      <c r="Z31" s="723">
        <v>0.3</v>
      </c>
      <c r="AA31" s="723"/>
      <c r="AB31" s="723"/>
      <c r="AC31" s="723"/>
      <c r="AD31" s="724" t="s">
        <v>140</v>
      </c>
      <c r="AE31" s="724"/>
      <c r="AF31" s="724"/>
      <c r="AG31" s="724"/>
      <c r="AH31" s="724"/>
      <c r="AI31" s="724"/>
      <c r="AJ31" s="724"/>
      <c r="AK31" s="724"/>
      <c r="AL31" s="666" t="s">
        <v>140</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99.4</v>
      </c>
      <c r="BH31" s="662"/>
      <c r="BI31" s="662"/>
      <c r="BJ31" s="662"/>
      <c r="BK31" s="662"/>
      <c r="BL31" s="662"/>
      <c r="BM31" s="667">
        <v>97.7</v>
      </c>
      <c r="BN31" s="740"/>
      <c r="BO31" s="740"/>
      <c r="BP31" s="740"/>
      <c r="BQ31" s="701"/>
      <c r="BR31" s="739">
        <v>99.3</v>
      </c>
      <c r="BS31" s="662"/>
      <c r="BT31" s="662"/>
      <c r="BU31" s="662"/>
      <c r="BV31" s="662"/>
      <c r="BW31" s="662"/>
      <c r="BX31" s="667">
        <v>97.3</v>
      </c>
      <c r="BY31" s="740"/>
      <c r="BZ31" s="740"/>
      <c r="CA31" s="740"/>
      <c r="CB31" s="701"/>
      <c r="CD31" s="747"/>
      <c r="CE31" s="748"/>
      <c r="CF31" s="705" t="s">
        <v>318</v>
      </c>
      <c r="CG31" s="702"/>
      <c r="CH31" s="702"/>
      <c r="CI31" s="702"/>
      <c r="CJ31" s="702"/>
      <c r="CK31" s="702"/>
      <c r="CL31" s="702"/>
      <c r="CM31" s="702"/>
      <c r="CN31" s="702"/>
      <c r="CO31" s="702"/>
      <c r="CP31" s="702"/>
      <c r="CQ31" s="703"/>
      <c r="CR31" s="661">
        <v>189784</v>
      </c>
      <c r="CS31" s="662"/>
      <c r="CT31" s="662"/>
      <c r="CU31" s="662"/>
      <c r="CV31" s="662"/>
      <c r="CW31" s="662"/>
      <c r="CX31" s="662"/>
      <c r="CY31" s="663"/>
      <c r="CZ31" s="666">
        <v>0.7</v>
      </c>
      <c r="DA31" s="695"/>
      <c r="DB31" s="695"/>
      <c r="DC31" s="696"/>
      <c r="DD31" s="669">
        <v>170580</v>
      </c>
      <c r="DE31" s="662"/>
      <c r="DF31" s="662"/>
      <c r="DG31" s="662"/>
      <c r="DH31" s="662"/>
      <c r="DI31" s="662"/>
      <c r="DJ31" s="662"/>
      <c r="DK31" s="663"/>
      <c r="DL31" s="669">
        <v>169030</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280342</v>
      </c>
      <c r="S32" s="664"/>
      <c r="T32" s="664"/>
      <c r="U32" s="664"/>
      <c r="V32" s="664"/>
      <c r="W32" s="664"/>
      <c r="X32" s="664"/>
      <c r="Y32" s="665"/>
      <c r="Z32" s="723">
        <v>0.9</v>
      </c>
      <c r="AA32" s="723"/>
      <c r="AB32" s="723"/>
      <c r="AC32" s="723"/>
      <c r="AD32" s="724" t="s">
        <v>140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98.8</v>
      </c>
      <c r="BH32" s="677"/>
      <c r="BI32" s="677"/>
      <c r="BJ32" s="677"/>
      <c r="BK32" s="677"/>
      <c r="BL32" s="677"/>
      <c r="BM32" s="721">
        <v>93</v>
      </c>
      <c r="BN32" s="677"/>
      <c r="BO32" s="677"/>
      <c r="BP32" s="677"/>
      <c r="BQ32" s="714"/>
      <c r="BR32" s="738">
        <v>98.5</v>
      </c>
      <c r="BS32" s="677"/>
      <c r="BT32" s="677"/>
      <c r="BU32" s="677"/>
      <c r="BV32" s="677"/>
      <c r="BW32" s="677"/>
      <c r="BX32" s="721">
        <v>92.8</v>
      </c>
      <c r="BY32" s="677"/>
      <c r="BZ32" s="677"/>
      <c r="CA32" s="677"/>
      <c r="CB32" s="714"/>
      <c r="CD32" s="749"/>
      <c r="CE32" s="750"/>
      <c r="CF32" s="705" t="s">
        <v>321</v>
      </c>
      <c r="CG32" s="702"/>
      <c r="CH32" s="702"/>
      <c r="CI32" s="702"/>
      <c r="CJ32" s="702"/>
      <c r="CK32" s="702"/>
      <c r="CL32" s="702"/>
      <c r="CM32" s="702"/>
      <c r="CN32" s="702"/>
      <c r="CO32" s="702"/>
      <c r="CP32" s="702"/>
      <c r="CQ32" s="703"/>
      <c r="CR32" s="661" t="s">
        <v>140</v>
      </c>
      <c r="CS32" s="664"/>
      <c r="CT32" s="664"/>
      <c r="CU32" s="664"/>
      <c r="CV32" s="664"/>
      <c r="CW32" s="664"/>
      <c r="CX32" s="664"/>
      <c r="CY32" s="665"/>
      <c r="CZ32" s="666" t="s">
        <v>140</v>
      </c>
      <c r="DA32" s="695"/>
      <c r="DB32" s="695"/>
      <c r="DC32" s="696"/>
      <c r="DD32" s="669" t="s">
        <v>140</v>
      </c>
      <c r="DE32" s="664"/>
      <c r="DF32" s="664"/>
      <c r="DG32" s="664"/>
      <c r="DH32" s="664"/>
      <c r="DI32" s="664"/>
      <c r="DJ32" s="664"/>
      <c r="DK32" s="665"/>
      <c r="DL32" s="669" t="s">
        <v>140</v>
      </c>
      <c r="DM32" s="664"/>
      <c r="DN32" s="664"/>
      <c r="DO32" s="664"/>
      <c r="DP32" s="664"/>
      <c r="DQ32" s="664"/>
      <c r="DR32" s="664"/>
      <c r="DS32" s="664"/>
      <c r="DT32" s="664"/>
      <c r="DU32" s="664"/>
      <c r="DV32" s="665"/>
      <c r="DW32" s="666" t="s">
        <v>140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1341361</v>
      </c>
      <c r="S33" s="664"/>
      <c r="T33" s="664"/>
      <c r="U33" s="664"/>
      <c r="V33" s="664"/>
      <c r="W33" s="664"/>
      <c r="X33" s="664"/>
      <c r="Y33" s="665"/>
      <c r="Z33" s="723">
        <v>4.4000000000000004</v>
      </c>
      <c r="AA33" s="723"/>
      <c r="AB33" s="723"/>
      <c r="AC33" s="723"/>
      <c r="AD33" s="724" t="s">
        <v>140</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12857084</v>
      </c>
      <c r="CS33" s="662"/>
      <c r="CT33" s="662"/>
      <c r="CU33" s="662"/>
      <c r="CV33" s="662"/>
      <c r="CW33" s="662"/>
      <c r="CX33" s="662"/>
      <c r="CY33" s="663"/>
      <c r="CZ33" s="666">
        <v>44.4</v>
      </c>
      <c r="DA33" s="695"/>
      <c r="DB33" s="695"/>
      <c r="DC33" s="696"/>
      <c r="DD33" s="669">
        <v>10456764</v>
      </c>
      <c r="DE33" s="662"/>
      <c r="DF33" s="662"/>
      <c r="DG33" s="662"/>
      <c r="DH33" s="662"/>
      <c r="DI33" s="662"/>
      <c r="DJ33" s="662"/>
      <c r="DK33" s="663"/>
      <c r="DL33" s="669">
        <v>8784191</v>
      </c>
      <c r="DM33" s="662"/>
      <c r="DN33" s="662"/>
      <c r="DO33" s="662"/>
      <c r="DP33" s="662"/>
      <c r="DQ33" s="662"/>
      <c r="DR33" s="662"/>
      <c r="DS33" s="662"/>
      <c r="DT33" s="662"/>
      <c r="DU33" s="662"/>
      <c r="DV33" s="663"/>
      <c r="DW33" s="666">
        <v>46.9</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492753</v>
      </c>
      <c r="S34" s="664"/>
      <c r="T34" s="664"/>
      <c r="U34" s="664"/>
      <c r="V34" s="664"/>
      <c r="W34" s="664"/>
      <c r="X34" s="664"/>
      <c r="Y34" s="665"/>
      <c r="Z34" s="723">
        <v>1.6</v>
      </c>
      <c r="AA34" s="723"/>
      <c r="AB34" s="723"/>
      <c r="AC34" s="723"/>
      <c r="AD34" s="724">
        <v>43378</v>
      </c>
      <c r="AE34" s="724"/>
      <c r="AF34" s="724"/>
      <c r="AG34" s="724"/>
      <c r="AH34" s="724"/>
      <c r="AI34" s="724"/>
      <c r="AJ34" s="724"/>
      <c r="AK34" s="724"/>
      <c r="AL34" s="666">
        <v>0.2</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3847529</v>
      </c>
      <c r="CS34" s="664"/>
      <c r="CT34" s="664"/>
      <c r="CU34" s="664"/>
      <c r="CV34" s="664"/>
      <c r="CW34" s="664"/>
      <c r="CX34" s="664"/>
      <c r="CY34" s="665"/>
      <c r="CZ34" s="666">
        <v>13.3</v>
      </c>
      <c r="DA34" s="695"/>
      <c r="DB34" s="695"/>
      <c r="DC34" s="696"/>
      <c r="DD34" s="669">
        <v>2901613</v>
      </c>
      <c r="DE34" s="664"/>
      <c r="DF34" s="664"/>
      <c r="DG34" s="664"/>
      <c r="DH34" s="664"/>
      <c r="DI34" s="664"/>
      <c r="DJ34" s="664"/>
      <c r="DK34" s="665"/>
      <c r="DL34" s="669">
        <v>2454903</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2831700</v>
      </c>
      <c r="S35" s="664"/>
      <c r="T35" s="664"/>
      <c r="U35" s="664"/>
      <c r="V35" s="664"/>
      <c r="W35" s="664"/>
      <c r="X35" s="664"/>
      <c r="Y35" s="665"/>
      <c r="Z35" s="723">
        <v>9.4</v>
      </c>
      <c r="AA35" s="723"/>
      <c r="AB35" s="723"/>
      <c r="AC35" s="723"/>
      <c r="AD35" s="724" t="s">
        <v>140</v>
      </c>
      <c r="AE35" s="724"/>
      <c r="AF35" s="724"/>
      <c r="AG35" s="724"/>
      <c r="AH35" s="724"/>
      <c r="AI35" s="724"/>
      <c r="AJ35" s="724"/>
      <c r="AK35" s="724"/>
      <c r="AL35" s="666" t="s">
        <v>140</v>
      </c>
      <c r="AM35" s="667"/>
      <c r="AN35" s="667"/>
      <c r="AO35" s="725"/>
      <c r="AP35" s="234"/>
      <c r="AQ35" s="729" t="s">
        <v>329</v>
      </c>
      <c r="AR35" s="730"/>
      <c r="AS35" s="730"/>
      <c r="AT35" s="730"/>
      <c r="AU35" s="730"/>
      <c r="AV35" s="730"/>
      <c r="AW35" s="730"/>
      <c r="AX35" s="730"/>
      <c r="AY35" s="731"/>
      <c r="AZ35" s="726">
        <v>5187798</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259221</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511658</v>
      </c>
      <c r="CS35" s="662"/>
      <c r="CT35" s="662"/>
      <c r="CU35" s="662"/>
      <c r="CV35" s="662"/>
      <c r="CW35" s="662"/>
      <c r="CX35" s="662"/>
      <c r="CY35" s="663"/>
      <c r="CZ35" s="666">
        <v>1.8</v>
      </c>
      <c r="DA35" s="695"/>
      <c r="DB35" s="695"/>
      <c r="DC35" s="696"/>
      <c r="DD35" s="669">
        <v>289626</v>
      </c>
      <c r="DE35" s="662"/>
      <c r="DF35" s="662"/>
      <c r="DG35" s="662"/>
      <c r="DH35" s="662"/>
      <c r="DI35" s="662"/>
      <c r="DJ35" s="662"/>
      <c r="DK35" s="663"/>
      <c r="DL35" s="669">
        <v>192490</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140</v>
      </c>
      <c r="S36" s="664"/>
      <c r="T36" s="664"/>
      <c r="U36" s="664"/>
      <c r="V36" s="664"/>
      <c r="W36" s="664"/>
      <c r="X36" s="664"/>
      <c r="Y36" s="665"/>
      <c r="Z36" s="723" t="s">
        <v>140</v>
      </c>
      <c r="AA36" s="723"/>
      <c r="AB36" s="723"/>
      <c r="AC36" s="723"/>
      <c r="AD36" s="724" t="s">
        <v>140</v>
      </c>
      <c r="AE36" s="724"/>
      <c r="AF36" s="724"/>
      <c r="AG36" s="724"/>
      <c r="AH36" s="724"/>
      <c r="AI36" s="724"/>
      <c r="AJ36" s="724"/>
      <c r="AK36" s="724"/>
      <c r="AL36" s="666" t="s">
        <v>140</v>
      </c>
      <c r="AM36" s="667"/>
      <c r="AN36" s="667"/>
      <c r="AO36" s="725"/>
      <c r="AQ36" s="698" t="s">
        <v>333</v>
      </c>
      <c r="AR36" s="699"/>
      <c r="AS36" s="699"/>
      <c r="AT36" s="699"/>
      <c r="AU36" s="699"/>
      <c r="AV36" s="699"/>
      <c r="AW36" s="699"/>
      <c r="AX36" s="699"/>
      <c r="AY36" s="700"/>
      <c r="AZ36" s="661">
        <v>2148820</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181566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3322740</v>
      </c>
      <c r="CS36" s="664"/>
      <c r="CT36" s="664"/>
      <c r="CU36" s="664"/>
      <c r="CV36" s="664"/>
      <c r="CW36" s="664"/>
      <c r="CX36" s="664"/>
      <c r="CY36" s="665"/>
      <c r="CZ36" s="666">
        <v>11.5</v>
      </c>
      <c r="DA36" s="695"/>
      <c r="DB36" s="695"/>
      <c r="DC36" s="696"/>
      <c r="DD36" s="669">
        <v>2699844</v>
      </c>
      <c r="DE36" s="664"/>
      <c r="DF36" s="664"/>
      <c r="DG36" s="664"/>
      <c r="DH36" s="664"/>
      <c r="DI36" s="664"/>
      <c r="DJ36" s="664"/>
      <c r="DK36" s="665"/>
      <c r="DL36" s="669">
        <v>2397617</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t="s">
        <v>140</v>
      </c>
      <c r="S37" s="664"/>
      <c r="T37" s="664"/>
      <c r="U37" s="664"/>
      <c r="V37" s="664"/>
      <c r="W37" s="664"/>
      <c r="X37" s="664"/>
      <c r="Y37" s="665"/>
      <c r="Z37" s="723" t="s">
        <v>140</v>
      </c>
      <c r="AA37" s="723"/>
      <c r="AB37" s="723"/>
      <c r="AC37" s="723"/>
      <c r="AD37" s="724" t="s">
        <v>140</v>
      </c>
      <c r="AE37" s="724"/>
      <c r="AF37" s="724"/>
      <c r="AG37" s="724"/>
      <c r="AH37" s="724"/>
      <c r="AI37" s="724"/>
      <c r="AJ37" s="724"/>
      <c r="AK37" s="724"/>
      <c r="AL37" s="666" t="s">
        <v>140</v>
      </c>
      <c r="AM37" s="667"/>
      <c r="AN37" s="667"/>
      <c r="AO37" s="725"/>
      <c r="AQ37" s="698" t="s">
        <v>337</v>
      </c>
      <c r="AR37" s="699"/>
      <c r="AS37" s="699"/>
      <c r="AT37" s="699"/>
      <c r="AU37" s="699"/>
      <c r="AV37" s="699"/>
      <c r="AW37" s="699"/>
      <c r="AX37" s="699"/>
      <c r="AY37" s="700"/>
      <c r="AZ37" s="661">
        <v>788105</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8805</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1228002</v>
      </c>
      <c r="CS37" s="662"/>
      <c r="CT37" s="662"/>
      <c r="CU37" s="662"/>
      <c r="CV37" s="662"/>
      <c r="CW37" s="662"/>
      <c r="CX37" s="662"/>
      <c r="CY37" s="663"/>
      <c r="CZ37" s="666">
        <v>4.2</v>
      </c>
      <c r="DA37" s="695"/>
      <c r="DB37" s="695"/>
      <c r="DC37" s="696"/>
      <c r="DD37" s="669">
        <v>1217256</v>
      </c>
      <c r="DE37" s="662"/>
      <c r="DF37" s="662"/>
      <c r="DG37" s="662"/>
      <c r="DH37" s="662"/>
      <c r="DI37" s="662"/>
      <c r="DJ37" s="662"/>
      <c r="DK37" s="663"/>
      <c r="DL37" s="669">
        <v>1200413</v>
      </c>
      <c r="DM37" s="662"/>
      <c r="DN37" s="662"/>
      <c r="DO37" s="662"/>
      <c r="DP37" s="662"/>
      <c r="DQ37" s="662"/>
      <c r="DR37" s="662"/>
      <c r="DS37" s="662"/>
      <c r="DT37" s="662"/>
      <c r="DU37" s="662"/>
      <c r="DV37" s="663"/>
      <c r="DW37" s="666">
        <v>6.4</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30282063</v>
      </c>
      <c r="S38" s="713"/>
      <c r="T38" s="713"/>
      <c r="U38" s="713"/>
      <c r="V38" s="713"/>
      <c r="W38" s="713"/>
      <c r="X38" s="713"/>
      <c r="Y38" s="718"/>
      <c r="Z38" s="719">
        <v>100</v>
      </c>
      <c r="AA38" s="719"/>
      <c r="AB38" s="719"/>
      <c r="AC38" s="719"/>
      <c r="AD38" s="720">
        <v>18720496</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471888</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14433</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4715910</v>
      </c>
      <c r="CS38" s="664"/>
      <c r="CT38" s="664"/>
      <c r="CU38" s="664"/>
      <c r="CV38" s="664"/>
      <c r="CW38" s="664"/>
      <c r="CX38" s="664"/>
      <c r="CY38" s="665"/>
      <c r="CZ38" s="666">
        <v>16.3</v>
      </c>
      <c r="DA38" s="695"/>
      <c r="DB38" s="695"/>
      <c r="DC38" s="696"/>
      <c r="DD38" s="669">
        <v>4329659</v>
      </c>
      <c r="DE38" s="664"/>
      <c r="DF38" s="664"/>
      <c r="DG38" s="664"/>
      <c r="DH38" s="664"/>
      <c r="DI38" s="664"/>
      <c r="DJ38" s="664"/>
      <c r="DK38" s="665"/>
      <c r="DL38" s="669">
        <v>3739181</v>
      </c>
      <c r="DM38" s="664"/>
      <c r="DN38" s="664"/>
      <c r="DO38" s="664"/>
      <c r="DP38" s="664"/>
      <c r="DQ38" s="664"/>
      <c r="DR38" s="664"/>
      <c r="DS38" s="664"/>
      <c r="DT38" s="664"/>
      <c r="DU38" s="664"/>
      <c r="DV38" s="665"/>
      <c r="DW38" s="666">
        <v>20</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v>1763</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92</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459247</v>
      </c>
      <c r="CS39" s="662"/>
      <c r="CT39" s="662"/>
      <c r="CU39" s="662"/>
      <c r="CV39" s="662"/>
      <c r="CW39" s="662"/>
      <c r="CX39" s="662"/>
      <c r="CY39" s="663"/>
      <c r="CZ39" s="666">
        <v>1.6</v>
      </c>
      <c r="DA39" s="695"/>
      <c r="DB39" s="695"/>
      <c r="DC39" s="696"/>
      <c r="DD39" s="669">
        <v>236022</v>
      </c>
      <c r="DE39" s="662"/>
      <c r="DF39" s="662"/>
      <c r="DG39" s="662"/>
      <c r="DH39" s="662"/>
      <c r="DI39" s="662"/>
      <c r="DJ39" s="662"/>
      <c r="DK39" s="663"/>
      <c r="DL39" s="669" t="s">
        <v>140</v>
      </c>
      <c r="DM39" s="662"/>
      <c r="DN39" s="662"/>
      <c r="DO39" s="662"/>
      <c r="DP39" s="662"/>
      <c r="DQ39" s="662"/>
      <c r="DR39" s="662"/>
      <c r="DS39" s="662"/>
      <c r="DT39" s="662"/>
      <c r="DU39" s="662"/>
      <c r="DV39" s="663"/>
      <c r="DW39" s="666" t="s">
        <v>140</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511689</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140</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t="s">
        <v>140</v>
      </c>
      <c r="CS40" s="664"/>
      <c r="CT40" s="664"/>
      <c r="CU40" s="664"/>
      <c r="CV40" s="664"/>
      <c r="CW40" s="664"/>
      <c r="CX40" s="664"/>
      <c r="CY40" s="665"/>
      <c r="CZ40" s="666" t="s">
        <v>140</v>
      </c>
      <c r="DA40" s="695"/>
      <c r="DB40" s="695"/>
      <c r="DC40" s="696"/>
      <c r="DD40" s="669" t="s">
        <v>140</v>
      </c>
      <c r="DE40" s="664"/>
      <c r="DF40" s="664"/>
      <c r="DG40" s="664"/>
      <c r="DH40" s="664"/>
      <c r="DI40" s="664"/>
      <c r="DJ40" s="664"/>
      <c r="DK40" s="665"/>
      <c r="DL40" s="669" t="s">
        <v>140</v>
      </c>
      <c r="DM40" s="664"/>
      <c r="DN40" s="664"/>
      <c r="DO40" s="664"/>
      <c r="DP40" s="664"/>
      <c r="DQ40" s="664"/>
      <c r="DR40" s="664"/>
      <c r="DS40" s="664"/>
      <c r="DT40" s="664"/>
      <c r="DU40" s="664"/>
      <c r="DV40" s="665"/>
      <c r="DW40" s="666" t="s">
        <v>140</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1265533</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277</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140</v>
      </c>
      <c r="CS41" s="662"/>
      <c r="CT41" s="662"/>
      <c r="CU41" s="662"/>
      <c r="CV41" s="662"/>
      <c r="CW41" s="662"/>
      <c r="CX41" s="662"/>
      <c r="CY41" s="663"/>
      <c r="CZ41" s="666" t="s">
        <v>140</v>
      </c>
      <c r="DA41" s="695"/>
      <c r="DB41" s="695"/>
      <c r="DC41" s="696"/>
      <c r="DD41" s="669" t="s">
        <v>140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5255704</v>
      </c>
      <c r="CS42" s="664"/>
      <c r="CT42" s="664"/>
      <c r="CU42" s="664"/>
      <c r="CV42" s="664"/>
      <c r="CW42" s="664"/>
      <c r="CX42" s="664"/>
      <c r="CY42" s="665"/>
      <c r="CZ42" s="666">
        <v>18.2</v>
      </c>
      <c r="DA42" s="667"/>
      <c r="DB42" s="667"/>
      <c r="DC42" s="668"/>
      <c r="DD42" s="669">
        <v>805118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12846</v>
      </c>
      <c r="CS43" s="662"/>
      <c r="CT43" s="662"/>
      <c r="CU43" s="662"/>
      <c r="CV43" s="662"/>
      <c r="CW43" s="662"/>
      <c r="CX43" s="662"/>
      <c r="CY43" s="663"/>
      <c r="CZ43" s="666">
        <v>0</v>
      </c>
      <c r="DA43" s="695"/>
      <c r="DB43" s="695"/>
      <c r="DC43" s="696"/>
      <c r="DD43" s="669">
        <v>1346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310</v>
      </c>
      <c r="CE44" s="690"/>
      <c r="CF44" s="658" t="s">
        <v>359</v>
      </c>
      <c r="CG44" s="659"/>
      <c r="CH44" s="659"/>
      <c r="CI44" s="659"/>
      <c r="CJ44" s="659"/>
      <c r="CK44" s="659"/>
      <c r="CL44" s="659"/>
      <c r="CM44" s="659"/>
      <c r="CN44" s="659"/>
      <c r="CO44" s="659"/>
      <c r="CP44" s="659"/>
      <c r="CQ44" s="660"/>
      <c r="CR44" s="661">
        <v>4866381</v>
      </c>
      <c r="CS44" s="664"/>
      <c r="CT44" s="664"/>
      <c r="CU44" s="664"/>
      <c r="CV44" s="664"/>
      <c r="CW44" s="664"/>
      <c r="CX44" s="664"/>
      <c r="CY44" s="665"/>
      <c r="CZ44" s="666">
        <v>16.8</v>
      </c>
      <c r="DA44" s="667"/>
      <c r="DB44" s="667"/>
      <c r="DC44" s="668"/>
      <c r="DD44" s="669">
        <v>602746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1771807</v>
      </c>
      <c r="CS45" s="662"/>
      <c r="CT45" s="662"/>
      <c r="CU45" s="662"/>
      <c r="CV45" s="662"/>
      <c r="CW45" s="662"/>
      <c r="CX45" s="662"/>
      <c r="CY45" s="663"/>
      <c r="CZ45" s="666">
        <v>6.1</v>
      </c>
      <c r="DA45" s="695"/>
      <c r="DB45" s="695"/>
      <c r="DC45" s="696"/>
      <c r="DD45" s="669">
        <v>82191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2913720</v>
      </c>
      <c r="CS46" s="664"/>
      <c r="CT46" s="664"/>
      <c r="CU46" s="664"/>
      <c r="CV46" s="664"/>
      <c r="CW46" s="664"/>
      <c r="CX46" s="664"/>
      <c r="CY46" s="665"/>
      <c r="CZ46" s="666">
        <v>10.1</v>
      </c>
      <c r="DA46" s="667"/>
      <c r="DB46" s="667"/>
      <c r="DC46" s="668"/>
      <c r="DD46" s="669">
        <v>497017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389323</v>
      </c>
      <c r="CS47" s="662"/>
      <c r="CT47" s="662"/>
      <c r="CU47" s="662"/>
      <c r="CV47" s="662"/>
      <c r="CW47" s="662"/>
      <c r="CX47" s="662"/>
      <c r="CY47" s="663"/>
      <c r="CZ47" s="666">
        <v>1.3</v>
      </c>
      <c r="DA47" s="695"/>
      <c r="DB47" s="695"/>
      <c r="DC47" s="696"/>
      <c r="DD47" s="669">
        <v>202372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140</v>
      </c>
      <c r="CS48" s="664"/>
      <c r="CT48" s="664"/>
      <c r="CU48" s="664"/>
      <c r="CV48" s="664"/>
      <c r="CW48" s="664"/>
      <c r="CX48" s="664"/>
      <c r="CY48" s="665"/>
      <c r="CZ48" s="666" t="s">
        <v>140</v>
      </c>
      <c r="DA48" s="667"/>
      <c r="DB48" s="667"/>
      <c r="DC48" s="668"/>
      <c r="DD48" s="669" t="s">
        <v>140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28949278</v>
      </c>
      <c r="CS49" s="677"/>
      <c r="CT49" s="677"/>
      <c r="CU49" s="677"/>
      <c r="CV49" s="677"/>
      <c r="CW49" s="677"/>
      <c r="CX49" s="677"/>
      <c r="CY49" s="678"/>
      <c r="CZ49" s="679">
        <v>100</v>
      </c>
      <c r="DA49" s="680"/>
      <c r="DB49" s="680"/>
      <c r="DC49" s="681"/>
      <c r="DD49" s="682">
        <v>19814370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StMg44rdqN6Xw1XZhpwnfIUL64HphYxR6Tr7ktCqWy7KE8CpS/ZnWNSi7v3bQ1DwuYKw4FBm6LG9ivrjM0mA6g==" saltValue="62FP6GWVoLpwEd4d9vziY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30282</v>
      </c>
      <c r="R7" s="1194"/>
      <c r="S7" s="1194"/>
      <c r="T7" s="1194"/>
      <c r="U7" s="1194"/>
      <c r="V7" s="1194">
        <v>28949</v>
      </c>
      <c r="W7" s="1194"/>
      <c r="X7" s="1194"/>
      <c r="Y7" s="1194"/>
      <c r="Z7" s="1194"/>
      <c r="AA7" s="1194">
        <v>1333</v>
      </c>
      <c r="AB7" s="1194"/>
      <c r="AC7" s="1194"/>
      <c r="AD7" s="1194"/>
      <c r="AE7" s="1195"/>
      <c r="AF7" s="1196">
        <v>1165</v>
      </c>
      <c r="AG7" s="1197"/>
      <c r="AH7" s="1197"/>
      <c r="AI7" s="1197"/>
      <c r="AJ7" s="1198"/>
      <c r="AK7" s="1180">
        <v>280</v>
      </c>
      <c r="AL7" s="1181"/>
      <c r="AM7" s="1181"/>
      <c r="AN7" s="1181"/>
      <c r="AO7" s="1181"/>
      <c r="AP7" s="1181">
        <v>23333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594</v>
      </c>
      <c r="BT7" s="1185"/>
      <c r="BU7" s="1185"/>
      <c r="BV7" s="1185"/>
      <c r="BW7" s="1185"/>
      <c r="BX7" s="1185"/>
      <c r="BY7" s="1185"/>
      <c r="BZ7" s="1185"/>
      <c r="CA7" s="1185"/>
      <c r="CB7" s="1185"/>
      <c r="CC7" s="1185"/>
      <c r="CD7" s="1185"/>
      <c r="CE7" s="1185"/>
      <c r="CF7" s="1185"/>
      <c r="CG7" s="1186"/>
      <c r="CH7" s="1177">
        <v>15</v>
      </c>
      <c r="CI7" s="1178"/>
      <c r="CJ7" s="1178"/>
      <c r="CK7" s="1178"/>
      <c r="CL7" s="1179"/>
      <c r="CM7" s="1177">
        <v>190</v>
      </c>
      <c r="CN7" s="1178"/>
      <c r="CO7" s="1178"/>
      <c r="CP7" s="1178"/>
      <c r="CQ7" s="1179"/>
      <c r="CR7" s="1177">
        <v>27</v>
      </c>
      <c r="CS7" s="1178"/>
      <c r="CT7" s="1178"/>
      <c r="CU7" s="1178"/>
      <c r="CV7" s="1179"/>
      <c r="CW7" s="1177" t="s">
        <v>520</v>
      </c>
      <c r="CX7" s="1178"/>
      <c r="CY7" s="1178"/>
      <c r="CZ7" s="1178"/>
      <c r="DA7" s="1179"/>
      <c r="DB7" s="1177" t="s">
        <v>520</v>
      </c>
      <c r="DC7" s="1178"/>
      <c r="DD7" s="1178"/>
      <c r="DE7" s="1178"/>
      <c r="DF7" s="1179"/>
      <c r="DG7" s="1177" t="s">
        <v>520</v>
      </c>
      <c r="DH7" s="1178"/>
      <c r="DI7" s="1178"/>
      <c r="DJ7" s="1178"/>
      <c r="DK7" s="1179"/>
      <c r="DL7" s="1177" t="s">
        <v>520</v>
      </c>
      <c r="DM7" s="1178"/>
      <c r="DN7" s="1178"/>
      <c r="DO7" s="1178"/>
      <c r="DP7" s="1179"/>
      <c r="DQ7" s="1177" t="s">
        <v>520</v>
      </c>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595</v>
      </c>
      <c r="BT8" s="1104"/>
      <c r="BU8" s="1104"/>
      <c r="BV8" s="1104"/>
      <c r="BW8" s="1104"/>
      <c r="BX8" s="1104"/>
      <c r="BY8" s="1104"/>
      <c r="BZ8" s="1104"/>
      <c r="CA8" s="1104"/>
      <c r="CB8" s="1104"/>
      <c r="CC8" s="1104"/>
      <c r="CD8" s="1104"/>
      <c r="CE8" s="1104"/>
      <c r="CF8" s="1104"/>
      <c r="CG8" s="1105"/>
      <c r="CH8" s="1078">
        <v>-8</v>
      </c>
      <c r="CI8" s="1079"/>
      <c r="CJ8" s="1079"/>
      <c r="CK8" s="1079"/>
      <c r="CL8" s="1080"/>
      <c r="CM8" s="1078">
        <v>4</v>
      </c>
      <c r="CN8" s="1079"/>
      <c r="CO8" s="1079"/>
      <c r="CP8" s="1079"/>
      <c r="CQ8" s="1080"/>
      <c r="CR8" s="1078">
        <v>28</v>
      </c>
      <c r="CS8" s="1079"/>
      <c r="CT8" s="1079"/>
      <c r="CU8" s="1079"/>
      <c r="CV8" s="1080"/>
      <c r="CW8" s="1078" t="s">
        <v>520</v>
      </c>
      <c r="CX8" s="1079"/>
      <c r="CY8" s="1079"/>
      <c r="CZ8" s="1079"/>
      <c r="DA8" s="1080"/>
      <c r="DB8" s="1078" t="s">
        <v>520</v>
      </c>
      <c r="DC8" s="1079"/>
      <c r="DD8" s="1079"/>
      <c r="DE8" s="1079"/>
      <c r="DF8" s="1080"/>
      <c r="DG8" s="1078" t="s">
        <v>520</v>
      </c>
      <c r="DH8" s="1079"/>
      <c r="DI8" s="1079"/>
      <c r="DJ8" s="1079"/>
      <c r="DK8" s="1080"/>
      <c r="DL8" s="1078" t="s">
        <v>520</v>
      </c>
      <c r="DM8" s="1079"/>
      <c r="DN8" s="1079"/>
      <c r="DO8" s="1079"/>
      <c r="DP8" s="1080"/>
      <c r="DQ8" s="1078" t="s">
        <v>520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596</v>
      </c>
      <c r="BT9" s="1104"/>
      <c r="BU9" s="1104"/>
      <c r="BV9" s="1104"/>
      <c r="BW9" s="1104"/>
      <c r="BX9" s="1104"/>
      <c r="BY9" s="1104"/>
      <c r="BZ9" s="1104"/>
      <c r="CA9" s="1104"/>
      <c r="CB9" s="1104"/>
      <c r="CC9" s="1104"/>
      <c r="CD9" s="1104"/>
      <c r="CE9" s="1104"/>
      <c r="CF9" s="1104"/>
      <c r="CG9" s="1105"/>
      <c r="CH9" s="1078">
        <v>9</v>
      </c>
      <c r="CI9" s="1079"/>
      <c r="CJ9" s="1079"/>
      <c r="CK9" s="1079"/>
      <c r="CL9" s="1080"/>
      <c r="CM9" s="1078">
        <v>222</v>
      </c>
      <c r="CN9" s="1079"/>
      <c r="CO9" s="1079"/>
      <c r="CP9" s="1079"/>
      <c r="CQ9" s="1080"/>
      <c r="CR9" s="1078">
        <v>32</v>
      </c>
      <c r="CS9" s="1079"/>
      <c r="CT9" s="1079"/>
      <c r="CU9" s="1079"/>
      <c r="CV9" s="1080"/>
      <c r="CW9" s="1078" t="s">
        <v>520</v>
      </c>
      <c r="CX9" s="1079"/>
      <c r="CY9" s="1079"/>
      <c r="CZ9" s="1079"/>
      <c r="DA9" s="1080"/>
      <c r="DB9" s="1078" t="s">
        <v>520</v>
      </c>
      <c r="DC9" s="1079"/>
      <c r="DD9" s="1079"/>
      <c r="DE9" s="1079"/>
      <c r="DF9" s="1080"/>
      <c r="DG9" s="1078" t="s">
        <v>520</v>
      </c>
      <c r="DH9" s="1079"/>
      <c r="DI9" s="1079"/>
      <c r="DJ9" s="1079"/>
      <c r="DK9" s="1080"/>
      <c r="DL9" s="1078" t="s">
        <v>520</v>
      </c>
      <c r="DM9" s="1079"/>
      <c r="DN9" s="1079"/>
      <c r="DO9" s="1079"/>
      <c r="DP9" s="1080"/>
      <c r="DQ9" s="1078" t="s">
        <v>520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389</v>
      </c>
      <c r="B23" s="1033" t="s">
        <v>390</v>
      </c>
      <c r="C23" s="1034"/>
      <c r="D23" s="1034"/>
      <c r="E23" s="1034"/>
      <c r="F23" s="1034"/>
      <c r="G23" s="1034"/>
      <c r="H23" s="1034"/>
      <c r="I23" s="1034"/>
      <c r="J23" s="1034"/>
      <c r="K23" s="1034"/>
      <c r="L23" s="1034"/>
      <c r="M23" s="1034"/>
      <c r="N23" s="1034"/>
      <c r="O23" s="1034"/>
      <c r="P23" s="1035"/>
      <c r="Q23" s="1157">
        <v>30282</v>
      </c>
      <c r="R23" s="1158"/>
      <c r="S23" s="1158"/>
      <c r="T23" s="1158"/>
      <c r="U23" s="1158"/>
      <c r="V23" s="1158">
        <v>28949</v>
      </c>
      <c r="W23" s="1158"/>
      <c r="X23" s="1158"/>
      <c r="Y23" s="1158"/>
      <c r="Z23" s="1158"/>
      <c r="AA23" s="1158">
        <v>1333</v>
      </c>
      <c r="AB23" s="1158"/>
      <c r="AC23" s="1158"/>
      <c r="AD23" s="1158"/>
      <c r="AE23" s="1159"/>
      <c r="AF23" s="1160">
        <v>1165</v>
      </c>
      <c r="AG23" s="1158"/>
      <c r="AH23" s="1158"/>
      <c r="AI23" s="1158"/>
      <c r="AJ23" s="1161"/>
      <c r="AK23" s="1162"/>
      <c r="AL23" s="1163"/>
      <c r="AM23" s="1163"/>
      <c r="AN23" s="1163"/>
      <c r="AO23" s="1163"/>
      <c r="AP23" s="1158">
        <v>23333</v>
      </c>
      <c r="AQ23" s="1158"/>
      <c r="AR23" s="1158"/>
      <c r="AS23" s="1158"/>
      <c r="AT23" s="1158"/>
      <c r="AU23" s="1164"/>
      <c r="AV23" s="1164"/>
      <c r="AW23" s="1164"/>
      <c r="AX23" s="1164"/>
      <c r="AY23" s="1165"/>
      <c r="AZ23" s="1154" t="s">
        <v>140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6626</v>
      </c>
      <c r="R28" s="1143"/>
      <c r="S28" s="1143"/>
      <c r="T28" s="1143"/>
      <c r="U28" s="1143"/>
      <c r="V28" s="1143">
        <v>6367</v>
      </c>
      <c r="W28" s="1143"/>
      <c r="X28" s="1143"/>
      <c r="Y28" s="1143"/>
      <c r="Z28" s="1143"/>
      <c r="AA28" s="1143">
        <v>259</v>
      </c>
      <c r="AB28" s="1143"/>
      <c r="AC28" s="1143"/>
      <c r="AD28" s="1143"/>
      <c r="AE28" s="1144"/>
      <c r="AF28" s="1145">
        <v>259</v>
      </c>
      <c r="AG28" s="1143"/>
      <c r="AH28" s="1143"/>
      <c r="AI28" s="1143"/>
      <c r="AJ28" s="1146"/>
      <c r="AK28" s="1147">
        <v>507</v>
      </c>
      <c r="AL28" s="1135"/>
      <c r="AM28" s="1135"/>
      <c r="AN28" s="1135"/>
      <c r="AO28" s="1135"/>
      <c r="AP28" s="1135" t="s">
        <v>520</v>
      </c>
      <c r="AQ28" s="1135"/>
      <c r="AR28" s="1135"/>
      <c r="AS28" s="1135"/>
      <c r="AT28" s="1135"/>
      <c r="AU28" s="1135" t="s">
        <v>520</v>
      </c>
      <c r="AV28" s="1135"/>
      <c r="AW28" s="1135"/>
      <c r="AX28" s="1135"/>
      <c r="AY28" s="1135"/>
      <c r="AZ28" s="1136" t="s">
        <v>520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132</v>
      </c>
      <c r="R29" s="1133"/>
      <c r="S29" s="1133"/>
      <c r="T29" s="1133"/>
      <c r="U29" s="1133"/>
      <c r="V29" s="1133">
        <v>127</v>
      </c>
      <c r="W29" s="1133"/>
      <c r="X29" s="1133"/>
      <c r="Y29" s="1133"/>
      <c r="Z29" s="1133"/>
      <c r="AA29" s="1133">
        <v>5</v>
      </c>
      <c r="AB29" s="1133"/>
      <c r="AC29" s="1133"/>
      <c r="AD29" s="1133"/>
      <c r="AE29" s="1134"/>
      <c r="AF29" s="1108">
        <v>5</v>
      </c>
      <c r="AG29" s="1109"/>
      <c r="AH29" s="1109"/>
      <c r="AI29" s="1109"/>
      <c r="AJ29" s="1110"/>
      <c r="AK29" s="1069" t="s">
        <v>520</v>
      </c>
      <c r="AL29" s="1060"/>
      <c r="AM29" s="1060"/>
      <c r="AN29" s="1060"/>
      <c r="AO29" s="1060"/>
      <c r="AP29" s="1060" t="s">
        <v>520</v>
      </c>
      <c r="AQ29" s="1060"/>
      <c r="AR29" s="1060"/>
      <c r="AS29" s="1060"/>
      <c r="AT29" s="1060"/>
      <c r="AU29" s="1060" t="s">
        <v>520</v>
      </c>
      <c r="AV29" s="1060"/>
      <c r="AW29" s="1060"/>
      <c r="AX29" s="1060"/>
      <c r="AY29" s="1060"/>
      <c r="AZ29" s="1131" t="s">
        <v>520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100</v>
      </c>
      <c r="R30" s="1133"/>
      <c r="S30" s="1133"/>
      <c r="T30" s="1133"/>
      <c r="U30" s="1133"/>
      <c r="V30" s="1133">
        <v>93</v>
      </c>
      <c r="W30" s="1133"/>
      <c r="X30" s="1133"/>
      <c r="Y30" s="1133"/>
      <c r="Z30" s="1133"/>
      <c r="AA30" s="1133">
        <v>7</v>
      </c>
      <c r="AB30" s="1133"/>
      <c r="AC30" s="1133"/>
      <c r="AD30" s="1133"/>
      <c r="AE30" s="1134"/>
      <c r="AF30" s="1108">
        <v>7</v>
      </c>
      <c r="AG30" s="1109"/>
      <c r="AH30" s="1109"/>
      <c r="AI30" s="1109"/>
      <c r="AJ30" s="1110"/>
      <c r="AK30" s="1069">
        <v>5</v>
      </c>
      <c r="AL30" s="1060"/>
      <c r="AM30" s="1060"/>
      <c r="AN30" s="1060"/>
      <c r="AO30" s="1060"/>
      <c r="AP30" s="1060">
        <v>20</v>
      </c>
      <c r="AQ30" s="1060"/>
      <c r="AR30" s="1060"/>
      <c r="AS30" s="1060"/>
      <c r="AT30" s="1060"/>
      <c r="AU30" s="1060" t="s">
        <v>520</v>
      </c>
      <c r="AV30" s="1060"/>
      <c r="AW30" s="1060"/>
      <c r="AX30" s="1060"/>
      <c r="AY30" s="1060"/>
      <c r="AZ30" s="1131" t="s">
        <v>520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4298</v>
      </c>
      <c r="R31" s="1133"/>
      <c r="S31" s="1133"/>
      <c r="T31" s="1133"/>
      <c r="U31" s="1133"/>
      <c r="V31" s="1133">
        <v>4233</v>
      </c>
      <c r="W31" s="1133"/>
      <c r="X31" s="1133"/>
      <c r="Y31" s="1133"/>
      <c r="Z31" s="1133"/>
      <c r="AA31" s="1133">
        <v>65</v>
      </c>
      <c r="AB31" s="1133"/>
      <c r="AC31" s="1133"/>
      <c r="AD31" s="1133"/>
      <c r="AE31" s="1134"/>
      <c r="AF31" s="1108">
        <v>65</v>
      </c>
      <c r="AG31" s="1109"/>
      <c r="AH31" s="1109"/>
      <c r="AI31" s="1109"/>
      <c r="AJ31" s="1110"/>
      <c r="AK31" s="1069">
        <v>597</v>
      </c>
      <c r="AL31" s="1060"/>
      <c r="AM31" s="1060"/>
      <c r="AN31" s="1060"/>
      <c r="AO31" s="1060"/>
      <c r="AP31" s="1060" t="s">
        <v>520</v>
      </c>
      <c r="AQ31" s="1060"/>
      <c r="AR31" s="1060"/>
      <c r="AS31" s="1060"/>
      <c r="AT31" s="1060"/>
      <c r="AU31" s="1060" t="s">
        <v>520</v>
      </c>
      <c r="AV31" s="1060"/>
      <c r="AW31" s="1060"/>
      <c r="AX31" s="1060"/>
      <c r="AY31" s="1060"/>
      <c r="AZ31" s="1131" t="s">
        <v>520</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405</v>
      </c>
      <c r="C32" s="1127"/>
      <c r="D32" s="1127"/>
      <c r="E32" s="1127"/>
      <c r="F32" s="1127"/>
      <c r="G32" s="1127"/>
      <c r="H32" s="1127"/>
      <c r="I32" s="1127"/>
      <c r="J32" s="1127"/>
      <c r="K32" s="1127"/>
      <c r="L32" s="1127"/>
      <c r="M32" s="1127"/>
      <c r="N32" s="1127"/>
      <c r="O32" s="1127"/>
      <c r="P32" s="1128"/>
      <c r="Q32" s="1132">
        <v>18</v>
      </c>
      <c r="R32" s="1133"/>
      <c r="S32" s="1133"/>
      <c r="T32" s="1133"/>
      <c r="U32" s="1133"/>
      <c r="V32" s="1133">
        <v>13</v>
      </c>
      <c r="W32" s="1133"/>
      <c r="X32" s="1133"/>
      <c r="Y32" s="1133"/>
      <c r="Z32" s="1133"/>
      <c r="AA32" s="1133">
        <v>5</v>
      </c>
      <c r="AB32" s="1133"/>
      <c r="AC32" s="1133"/>
      <c r="AD32" s="1133"/>
      <c r="AE32" s="1134"/>
      <c r="AF32" s="1108">
        <v>5</v>
      </c>
      <c r="AG32" s="1109"/>
      <c r="AH32" s="1109"/>
      <c r="AI32" s="1109"/>
      <c r="AJ32" s="1110"/>
      <c r="AK32" s="1069" t="s">
        <v>520</v>
      </c>
      <c r="AL32" s="1060"/>
      <c r="AM32" s="1060"/>
      <c r="AN32" s="1060"/>
      <c r="AO32" s="1060"/>
      <c r="AP32" s="1060" t="s">
        <v>520</v>
      </c>
      <c r="AQ32" s="1060"/>
      <c r="AR32" s="1060"/>
      <c r="AS32" s="1060"/>
      <c r="AT32" s="1060"/>
      <c r="AU32" s="1060" t="s">
        <v>520</v>
      </c>
      <c r="AV32" s="1060"/>
      <c r="AW32" s="1060"/>
      <c r="AX32" s="1060"/>
      <c r="AY32" s="1060"/>
      <c r="AZ32" s="1131" t="s">
        <v>520</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406</v>
      </c>
      <c r="C33" s="1127"/>
      <c r="D33" s="1127"/>
      <c r="E33" s="1127"/>
      <c r="F33" s="1127"/>
      <c r="G33" s="1127"/>
      <c r="H33" s="1127"/>
      <c r="I33" s="1127"/>
      <c r="J33" s="1127"/>
      <c r="K33" s="1127"/>
      <c r="L33" s="1127"/>
      <c r="M33" s="1127"/>
      <c r="N33" s="1127"/>
      <c r="O33" s="1127"/>
      <c r="P33" s="1128"/>
      <c r="Q33" s="1132">
        <v>658</v>
      </c>
      <c r="R33" s="1133"/>
      <c r="S33" s="1133"/>
      <c r="T33" s="1133"/>
      <c r="U33" s="1133"/>
      <c r="V33" s="1133">
        <v>655</v>
      </c>
      <c r="W33" s="1133"/>
      <c r="X33" s="1133"/>
      <c r="Y33" s="1133"/>
      <c r="Z33" s="1133"/>
      <c r="AA33" s="1133">
        <v>3</v>
      </c>
      <c r="AB33" s="1133"/>
      <c r="AC33" s="1133"/>
      <c r="AD33" s="1133"/>
      <c r="AE33" s="1134"/>
      <c r="AF33" s="1108">
        <v>3</v>
      </c>
      <c r="AG33" s="1109"/>
      <c r="AH33" s="1109"/>
      <c r="AI33" s="1109"/>
      <c r="AJ33" s="1110"/>
      <c r="AK33" s="1069">
        <v>182</v>
      </c>
      <c r="AL33" s="1060"/>
      <c r="AM33" s="1060"/>
      <c r="AN33" s="1060"/>
      <c r="AO33" s="1060"/>
      <c r="AP33" s="1060" t="s">
        <v>520</v>
      </c>
      <c r="AQ33" s="1060"/>
      <c r="AR33" s="1060"/>
      <c r="AS33" s="1060"/>
      <c r="AT33" s="1060"/>
      <c r="AU33" s="1060" t="s">
        <v>520</v>
      </c>
      <c r="AV33" s="1060"/>
      <c r="AW33" s="1060"/>
      <c r="AX33" s="1060"/>
      <c r="AY33" s="1060"/>
      <c r="AZ33" s="1131" t="s">
        <v>520</v>
      </c>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3664</v>
      </c>
      <c r="R34" s="1133"/>
      <c r="S34" s="1133"/>
      <c r="T34" s="1133"/>
      <c r="U34" s="1133"/>
      <c r="V34" s="1133">
        <v>3821</v>
      </c>
      <c r="W34" s="1133"/>
      <c r="X34" s="1133"/>
      <c r="Y34" s="1133"/>
      <c r="Z34" s="1133"/>
      <c r="AA34" s="1133">
        <v>-157</v>
      </c>
      <c r="AB34" s="1133"/>
      <c r="AC34" s="1133"/>
      <c r="AD34" s="1133"/>
      <c r="AE34" s="1134"/>
      <c r="AF34" s="1108">
        <v>1765</v>
      </c>
      <c r="AG34" s="1109"/>
      <c r="AH34" s="1109"/>
      <c r="AI34" s="1109"/>
      <c r="AJ34" s="1110"/>
      <c r="AK34" s="1069">
        <v>472</v>
      </c>
      <c r="AL34" s="1060"/>
      <c r="AM34" s="1060"/>
      <c r="AN34" s="1060"/>
      <c r="AO34" s="1060"/>
      <c r="AP34" s="1060">
        <v>3241</v>
      </c>
      <c r="AQ34" s="1060"/>
      <c r="AR34" s="1060"/>
      <c r="AS34" s="1060"/>
      <c r="AT34" s="1060"/>
      <c r="AU34" s="1060">
        <v>1809</v>
      </c>
      <c r="AV34" s="1060"/>
      <c r="AW34" s="1060"/>
      <c r="AX34" s="1060"/>
      <c r="AY34" s="1060"/>
      <c r="AZ34" s="1131" t="s">
        <v>520</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409</v>
      </c>
      <c r="C35" s="1127"/>
      <c r="D35" s="1127"/>
      <c r="E35" s="1127"/>
      <c r="F35" s="1127"/>
      <c r="G35" s="1127"/>
      <c r="H35" s="1127"/>
      <c r="I35" s="1127"/>
      <c r="J35" s="1127"/>
      <c r="K35" s="1127"/>
      <c r="L35" s="1127"/>
      <c r="M35" s="1127"/>
      <c r="N35" s="1127"/>
      <c r="O35" s="1127"/>
      <c r="P35" s="1128"/>
      <c r="Q35" s="1132">
        <v>2027</v>
      </c>
      <c r="R35" s="1133"/>
      <c r="S35" s="1133"/>
      <c r="T35" s="1133"/>
      <c r="U35" s="1133"/>
      <c r="V35" s="1133">
        <v>2016</v>
      </c>
      <c r="W35" s="1133"/>
      <c r="X35" s="1133"/>
      <c r="Y35" s="1133"/>
      <c r="Z35" s="1133"/>
      <c r="AA35" s="1133">
        <v>11</v>
      </c>
      <c r="AB35" s="1133"/>
      <c r="AC35" s="1133"/>
      <c r="AD35" s="1133"/>
      <c r="AE35" s="1134"/>
      <c r="AF35" s="1108">
        <v>11</v>
      </c>
      <c r="AG35" s="1109"/>
      <c r="AH35" s="1109"/>
      <c r="AI35" s="1109"/>
      <c r="AJ35" s="1110"/>
      <c r="AK35" s="1069">
        <v>788</v>
      </c>
      <c r="AL35" s="1060"/>
      <c r="AM35" s="1060"/>
      <c r="AN35" s="1060"/>
      <c r="AO35" s="1060"/>
      <c r="AP35" s="1060">
        <v>8277</v>
      </c>
      <c r="AQ35" s="1060"/>
      <c r="AR35" s="1060"/>
      <c r="AS35" s="1060"/>
      <c r="AT35" s="1060"/>
      <c r="AU35" s="1060">
        <v>5380</v>
      </c>
      <c r="AV35" s="1060"/>
      <c r="AW35" s="1060"/>
      <c r="AX35" s="1060"/>
      <c r="AY35" s="1060"/>
      <c r="AZ35" s="1131" t="s">
        <v>520</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411</v>
      </c>
      <c r="C36" s="1127"/>
      <c r="D36" s="1127"/>
      <c r="E36" s="1127"/>
      <c r="F36" s="1127"/>
      <c r="G36" s="1127"/>
      <c r="H36" s="1127"/>
      <c r="I36" s="1127"/>
      <c r="J36" s="1127"/>
      <c r="K36" s="1127"/>
      <c r="L36" s="1127"/>
      <c r="M36" s="1127"/>
      <c r="N36" s="1127"/>
      <c r="O36" s="1127"/>
      <c r="P36" s="1128"/>
      <c r="Q36" s="1132">
        <v>2768</v>
      </c>
      <c r="R36" s="1133"/>
      <c r="S36" s="1133"/>
      <c r="T36" s="1133"/>
      <c r="U36" s="1133"/>
      <c r="V36" s="1133">
        <v>2752</v>
      </c>
      <c r="W36" s="1133"/>
      <c r="X36" s="1133"/>
      <c r="Y36" s="1133"/>
      <c r="Z36" s="1133"/>
      <c r="AA36" s="1133">
        <v>16</v>
      </c>
      <c r="AB36" s="1133"/>
      <c r="AC36" s="1133"/>
      <c r="AD36" s="1133"/>
      <c r="AE36" s="1134"/>
      <c r="AF36" s="1108">
        <v>16</v>
      </c>
      <c r="AG36" s="1109"/>
      <c r="AH36" s="1109"/>
      <c r="AI36" s="1109"/>
      <c r="AJ36" s="1110"/>
      <c r="AK36" s="1069">
        <v>1560</v>
      </c>
      <c r="AL36" s="1060"/>
      <c r="AM36" s="1060"/>
      <c r="AN36" s="1060"/>
      <c r="AO36" s="1060"/>
      <c r="AP36" s="1060">
        <v>19915</v>
      </c>
      <c r="AQ36" s="1060"/>
      <c r="AR36" s="1060"/>
      <c r="AS36" s="1060"/>
      <c r="AT36" s="1060"/>
      <c r="AU36" s="1060">
        <v>19218</v>
      </c>
      <c r="AV36" s="1060"/>
      <c r="AW36" s="1060"/>
      <c r="AX36" s="1060"/>
      <c r="AY36" s="1060"/>
      <c r="AZ36" s="1131" t="s">
        <v>520</v>
      </c>
      <c r="BA36" s="1131"/>
      <c r="BB36" s="1131"/>
      <c r="BC36" s="1131"/>
      <c r="BD36" s="1131"/>
      <c r="BE36" s="1121" t="s">
        <v>410</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412</v>
      </c>
      <c r="C37" s="1127"/>
      <c r="D37" s="1127"/>
      <c r="E37" s="1127"/>
      <c r="F37" s="1127"/>
      <c r="G37" s="1127"/>
      <c r="H37" s="1127"/>
      <c r="I37" s="1127"/>
      <c r="J37" s="1127"/>
      <c r="K37" s="1127"/>
      <c r="L37" s="1127"/>
      <c r="M37" s="1127"/>
      <c r="N37" s="1127"/>
      <c r="O37" s="1127"/>
      <c r="P37" s="1128"/>
      <c r="Q37" s="1132">
        <v>900</v>
      </c>
      <c r="R37" s="1133"/>
      <c r="S37" s="1133"/>
      <c r="T37" s="1133"/>
      <c r="U37" s="1133"/>
      <c r="V37" s="1133">
        <v>895</v>
      </c>
      <c r="W37" s="1133"/>
      <c r="X37" s="1133"/>
      <c r="Y37" s="1133"/>
      <c r="Z37" s="1133"/>
      <c r="AA37" s="1133">
        <v>5</v>
      </c>
      <c r="AB37" s="1133"/>
      <c r="AC37" s="1133"/>
      <c r="AD37" s="1133"/>
      <c r="AE37" s="1134"/>
      <c r="AF37" s="1108">
        <v>5</v>
      </c>
      <c r="AG37" s="1109"/>
      <c r="AH37" s="1109"/>
      <c r="AI37" s="1109"/>
      <c r="AJ37" s="1110"/>
      <c r="AK37" s="1069">
        <v>589</v>
      </c>
      <c r="AL37" s="1060"/>
      <c r="AM37" s="1060"/>
      <c r="AN37" s="1060"/>
      <c r="AO37" s="1060"/>
      <c r="AP37" s="1060">
        <v>6379</v>
      </c>
      <c r="AQ37" s="1060"/>
      <c r="AR37" s="1060"/>
      <c r="AS37" s="1060"/>
      <c r="AT37" s="1060"/>
      <c r="AU37" s="1060">
        <v>6168</v>
      </c>
      <c r="AV37" s="1060"/>
      <c r="AW37" s="1060"/>
      <c r="AX37" s="1060"/>
      <c r="AY37" s="1060"/>
      <c r="AZ37" s="1131" t="s">
        <v>520</v>
      </c>
      <c r="BA37" s="1131"/>
      <c r="BB37" s="1131"/>
      <c r="BC37" s="1131"/>
      <c r="BD37" s="1131"/>
      <c r="BE37" s="1121" t="s">
        <v>413</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414</v>
      </c>
      <c r="C38" s="1127"/>
      <c r="D38" s="1127"/>
      <c r="E38" s="1127"/>
      <c r="F38" s="1127"/>
      <c r="G38" s="1127"/>
      <c r="H38" s="1127"/>
      <c r="I38" s="1127"/>
      <c r="J38" s="1127"/>
      <c r="K38" s="1127"/>
      <c r="L38" s="1127"/>
      <c r="M38" s="1127"/>
      <c r="N38" s="1127"/>
      <c r="O38" s="1127"/>
      <c r="P38" s="1128"/>
      <c r="Q38" s="1132">
        <v>143</v>
      </c>
      <c r="R38" s="1133"/>
      <c r="S38" s="1133"/>
      <c r="T38" s="1133"/>
      <c r="U38" s="1133"/>
      <c r="V38" s="1133">
        <v>127</v>
      </c>
      <c r="W38" s="1133"/>
      <c r="X38" s="1133"/>
      <c r="Y38" s="1133"/>
      <c r="Z38" s="1133"/>
      <c r="AA38" s="1133">
        <v>16</v>
      </c>
      <c r="AB38" s="1133"/>
      <c r="AC38" s="1133"/>
      <c r="AD38" s="1133"/>
      <c r="AE38" s="1134"/>
      <c r="AF38" s="1108">
        <v>16</v>
      </c>
      <c r="AG38" s="1109"/>
      <c r="AH38" s="1109"/>
      <c r="AI38" s="1109"/>
      <c r="AJ38" s="1110"/>
      <c r="AK38" s="1069" t="s">
        <v>520</v>
      </c>
      <c r="AL38" s="1060"/>
      <c r="AM38" s="1060"/>
      <c r="AN38" s="1060"/>
      <c r="AO38" s="1060"/>
      <c r="AP38" s="1060" t="s">
        <v>520</v>
      </c>
      <c r="AQ38" s="1060"/>
      <c r="AR38" s="1060"/>
      <c r="AS38" s="1060"/>
      <c r="AT38" s="1060"/>
      <c r="AU38" s="1060" t="s">
        <v>520</v>
      </c>
      <c r="AV38" s="1060"/>
      <c r="AW38" s="1060"/>
      <c r="AX38" s="1060"/>
      <c r="AY38" s="1060"/>
      <c r="AZ38" s="1131" t="s">
        <v>520</v>
      </c>
      <c r="BA38" s="1131"/>
      <c r="BB38" s="1131"/>
      <c r="BC38" s="1131"/>
      <c r="BD38" s="1131"/>
      <c r="BE38" s="1121" t="s">
        <v>410</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t="s">
        <v>415</v>
      </c>
      <c r="C39" s="1127"/>
      <c r="D39" s="1127"/>
      <c r="E39" s="1127"/>
      <c r="F39" s="1127"/>
      <c r="G39" s="1127"/>
      <c r="H39" s="1127"/>
      <c r="I39" s="1127"/>
      <c r="J39" s="1127"/>
      <c r="K39" s="1127"/>
      <c r="L39" s="1127"/>
      <c r="M39" s="1127"/>
      <c r="N39" s="1127"/>
      <c r="O39" s="1127"/>
      <c r="P39" s="1128"/>
      <c r="Q39" s="1132">
        <v>7</v>
      </c>
      <c r="R39" s="1133"/>
      <c r="S39" s="1133"/>
      <c r="T39" s="1133"/>
      <c r="U39" s="1133"/>
      <c r="V39" s="1133">
        <v>7</v>
      </c>
      <c r="W39" s="1133"/>
      <c r="X39" s="1133"/>
      <c r="Y39" s="1133"/>
      <c r="Z39" s="1133"/>
      <c r="AA39" s="1133" t="s">
        <v>520</v>
      </c>
      <c r="AB39" s="1133"/>
      <c r="AC39" s="1133"/>
      <c r="AD39" s="1133"/>
      <c r="AE39" s="1134"/>
      <c r="AF39" s="1108" t="s">
        <v>140</v>
      </c>
      <c r="AG39" s="1109"/>
      <c r="AH39" s="1109"/>
      <c r="AI39" s="1109"/>
      <c r="AJ39" s="1110"/>
      <c r="AK39" s="1069">
        <v>2</v>
      </c>
      <c r="AL39" s="1060"/>
      <c r="AM39" s="1060"/>
      <c r="AN39" s="1060"/>
      <c r="AO39" s="1060"/>
      <c r="AP39" s="1060" t="s">
        <v>520</v>
      </c>
      <c r="AQ39" s="1060"/>
      <c r="AR39" s="1060"/>
      <c r="AS39" s="1060"/>
      <c r="AT39" s="1060"/>
      <c r="AU39" s="1060" t="s">
        <v>520</v>
      </c>
      <c r="AV39" s="1060"/>
      <c r="AW39" s="1060"/>
      <c r="AX39" s="1060"/>
      <c r="AY39" s="1060"/>
      <c r="AZ39" s="1131" t="s">
        <v>520</v>
      </c>
      <c r="BA39" s="1131"/>
      <c r="BB39" s="1131"/>
      <c r="BC39" s="1131"/>
      <c r="BD39" s="1131"/>
      <c r="BE39" s="1121" t="s">
        <v>410</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389</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2158</v>
      </c>
      <c r="AG63" s="1048"/>
      <c r="AH63" s="1048"/>
      <c r="AI63" s="1048"/>
      <c r="AJ63" s="1119"/>
      <c r="AK63" s="1120"/>
      <c r="AL63" s="1052"/>
      <c r="AM63" s="1052"/>
      <c r="AN63" s="1052"/>
      <c r="AO63" s="1052"/>
      <c r="AP63" s="1048">
        <v>37832</v>
      </c>
      <c r="AQ63" s="1048"/>
      <c r="AR63" s="1048"/>
      <c r="AS63" s="1048"/>
      <c r="AT63" s="1048"/>
      <c r="AU63" s="1048">
        <v>32575</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582</v>
      </c>
      <c r="C68" s="1075"/>
      <c r="D68" s="1075"/>
      <c r="E68" s="1075"/>
      <c r="F68" s="1075"/>
      <c r="G68" s="1075"/>
      <c r="H68" s="1075"/>
      <c r="I68" s="1075"/>
      <c r="J68" s="1075"/>
      <c r="K68" s="1075"/>
      <c r="L68" s="1075"/>
      <c r="M68" s="1075"/>
      <c r="N68" s="1075"/>
      <c r="O68" s="1075"/>
      <c r="P68" s="1076"/>
      <c r="Q68" s="1077">
        <v>5035</v>
      </c>
      <c r="R68" s="1071"/>
      <c r="S68" s="1071"/>
      <c r="T68" s="1071"/>
      <c r="U68" s="1071"/>
      <c r="V68" s="1071">
        <v>4930</v>
      </c>
      <c r="W68" s="1071"/>
      <c r="X68" s="1071"/>
      <c r="Y68" s="1071"/>
      <c r="Z68" s="1071"/>
      <c r="AA68" s="1071">
        <v>105</v>
      </c>
      <c r="AB68" s="1071"/>
      <c r="AC68" s="1071"/>
      <c r="AD68" s="1071"/>
      <c r="AE68" s="1071"/>
      <c r="AF68" s="1071">
        <v>105</v>
      </c>
      <c r="AG68" s="1071"/>
      <c r="AH68" s="1071"/>
      <c r="AI68" s="1071"/>
      <c r="AJ68" s="1071"/>
      <c r="AK68" s="1071">
        <v>65</v>
      </c>
      <c r="AL68" s="1071"/>
      <c r="AM68" s="1071"/>
      <c r="AN68" s="1071"/>
      <c r="AO68" s="1071"/>
      <c r="AP68" s="1071" t="s">
        <v>520</v>
      </c>
      <c r="AQ68" s="1071"/>
      <c r="AR68" s="1071"/>
      <c r="AS68" s="1071"/>
      <c r="AT68" s="1071"/>
      <c r="AU68" s="1071" t="s">
        <v>520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583</v>
      </c>
      <c r="C69" s="1064"/>
      <c r="D69" s="1064"/>
      <c r="E69" s="1064"/>
      <c r="F69" s="1064"/>
      <c r="G69" s="1064"/>
      <c r="H69" s="1064"/>
      <c r="I69" s="1064"/>
      <c r="J69" s="1064"/>
      <c r="K69" s="1064"/>
      <c r="L69" s="1064"/>
      <c r="M69" s="1064"/>
      <c r="N69" s="1064"/>
      <c r="O69" s="1064"/>
      <c r="P69" s="1065"/>
      <c r="Q69" s="1066">
        <v>387</v>
      </c>
      <c r="R69" s="1060"/>
      <c r="S69" s="1060"/>
      <c r="T69" s="1060"/>
      <c r="U69" s="1060"/>
      <c r="V69" s="1060">
        <v>383</v>
      </c>
      <c r="W69" s="1060"/>
      <c r="X69" s="1060"/>
      <c r="Y69" s="1060"/>
      <c r="Z69" s="1060"/>
      <c r="AA69" s="1060">
        <v>4</v>
      </c>
      <c r="AB69" s="1060"/>
      <c r="AC69" s="1060"/>
      <c r="AD69" s="1060"/>
      <c r="AE69" s="1060"/>
      <c r="AF69" s="1060">
        <v>4</v>
      </c>
      <c r="AG69" s="1060"/>
      <c r="AH69" s="1060"/>
      <c r="AI69" s="1060"/>
      <c r="AJ69" s="1060"/>
      <c r="AK69" s="1060">
        <v>7</v>
      </c>
      <c r="AL69" s="1060"/>
      <c r="AM69" s="1060"/>
      <c r="AN69" s="1060"/>
      <c r="AO69" s="1060"/>
      <c r="AP69" s="1060" t="s">
        <v>520</v>
      </c>
      <c r="AQ69" s="1060"/>
      <c r="AR69" s="1060"/>
      <c r="AS69" s="1060"/>
      <c r="AT69" s="1060"/>
      <c r="AU69" s="1060" t="s">
        <v>520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584</v>
      </c>
      <c r="C70" s="1064"/>
      <c r="D70" s="1064"/>
      <c r="E70" s="1064"/>
      <c r="F70" s="1064"/>
      <c r="G70" s="1064"/>
      <c r="H70" s="1064"/>
      <c r="I70" s="1064"/>
      <c r="J70" s="1064"/>
      <c r="K70" s="1064"/>
      <c r="L70" s="1064"/>
      <c r="M70" s="1064"/>
      <c r="N70" s="1064"/>
      <c r="O70" s="1064"/>
      <c r="P70" s="1065"/>
      <c r="Q70" s="1066">
        <v>1989</v>
      </c>
      <c r="R70" s="1060"/>
      <c r="S70" s="1060"/>
      <c r="T70" s="1060"/>
      <c r="U70" s="1060"/>
      <c r="V70" s="1060">
        <v>1982</v>
      </c>
      <c r="W70" s="1060"/>
      <c r="X70" s="1060"/>
      <c r="Y70" s="1060"/>
      <c r="Z70" s="1060"/>
      <c r="AA70" s="1060">
        <v>7</v>
      </c>
      <c r="AB70" s="1060"/>
      <c r="AC70" s="1060"/>
      <c r="AD70" s="1060"/>
      <c r="AE70" s="1060"/>
      <c r="AF70" s="1060">
        <v>7</v>
      </c>
      <c r="AG70" s="1060"/>
      <c r="AH70" s="1060"/>
      <c r="AI70" s="1060"/>
      <c r="AJ70" s="1060"/>
      <c r="AK70" s="1060" t="s">
        <v>520</v>
      </c>
      <c r="AL70" s="1060"/>
      <c r="AM70" s="1060"/>
      <c r="AN70" s="1060"/>
      <c r="AO70" s="1060"/>
      <c r="AP70" s="1060">
        <v>4283</v>
      </c>
      <c r="AQ70" s="1060"/>
      <c r="AR70" s="1060"/>
      <c r="AS70" s="1060"/>
      <c r="AT70" s="1060"/>
      <c r="AU70" s="1060">
        <v>126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585</v>
      </c>
      <c r="C71" s="1064"/>
      <c r="D71" s="1064"/>
      <c r="E71" s="1064"/>
      <c r="F71" s="1064"/>
      <c r="G71" s="1064"/>
      <c r="H71" s="1064"/>
      <c r="I71" s="1064"/>
      <c r="J71" s="1064"/>
      <c r="K71" s="1064"/>
      <c r="L71" s="1064"/>
      <c r="M71" s="1064"/>
      <c r="N71" s="1064"/>
      <c r="O71" s="1064"/>
      <c r="P71" s="1065"/>
      <c r="Q71" s="1066">
        <v>16</v>
      </c>
      <c r="R71" s="1060"/>
      <c r="S71" s="1060"/>
      <c r="T71" s="1060"/>
      <c r="U71" s="1060"/>
      <c r="V71" s="1060">
        <v>13</v>
      </c>
      <c r="W71" s="1060"/>
      <c r="X71" s="1060"/>
      <c r="Y71" s="1060"/>
      <c r="Z71" s="1060"/>
      <c r="AA71" s="1060">
        <v>3</v>
      </c>
      <c r="AB71" s="1060"/>
      <c r="AC71" s="1060"/>
      <c r="AD71" s="1060"/>
      <c r="AE71" s="1060"/>
      <c r="AF71" s="1060">
        <v>3</v>
      </c>
      <c r="AG71" s="1060"/>
      <c r="AH71" s="1060"/>
      <c r="AI71" s="1060"/>
      <c r="AJ71" s="1060"/>
      <c r="AK71" s="1060" t="s">
        <v>520</v>
      </c>
      <c r="AL71" s="1060"/>
      <c r="AM71" s="1060"/>
      <c r="AN71" s="1060"/>
      <c r="AO71" s="1060"/>
      <c r="AP71" s="1060" t="s">
        <v>520</v>
      </c>
      <c r="AQ71" s="1060"/>
      <c r="AR71" s="1060"/>
      <c r="AS71" s="1060"/>
      <c r="AT71" s="1060"/>
      <c r="AU71" s="1060" t="s">
        <v>520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586</v>
      </c>
      <c r="C72" s="1064"/>
      <c r="D72" s="1064"/>
      <c r="E72" s="1064"/>
      <c r="F72" s="1064"/>
      <c r="G72" s="1064"/>
      <c r="H72" s="1064"/>
      <c r="I72" s="1064"/>
      <c r="J72" s="1064"/>
      <c r="K72" s="1064"/>
      <c r="L72" s="1064"/>
      <c r="M72" s="1064"/>
      <c r="N72" s="1064"/>
      <c r="O72" s="1064"/>
      <c r="P72" s="1065"/>
      <c r="Q72" s="1066">
        <v>58</v>
      </c>
      <c r="R72" s="1060"/>
      <c r="S72" s="1060"/>
      <c r="T72" s="1060"/>
      <c r="U72" s="1060"/>
      <c r="V72" s="1060">
        <v>55</v>
      </c>
      <c r="W72" s="1060"/>
      <c r="X72" s="1060"/>
      <c r="Y72" s="1060"/>
      <c r="Z72" s="1060"/>
      <c r="AA72" s="1060">
        <v>3</v>
      </c>
      <c r="AB72" s="1060"/>
      <c r="AC72" s="1060"/>
      <c r="AD72" s="1060"/>
      <c r="AE72" s="1060"/>
      <c r="AF72" s="1060">
        <v>3</v>
      </c>
      <c r="AG72" s="1060"/>
      <c r="AH72" s="1060"/>
      <c r="AI72" s="1060"/>
      <c r="AJ72" s="1060"/>
      <c r="AK72" s="1060" t="s">
        <v>520</v>
      </c>
      <c r="AL72" s="1060"/>
      <c r="AM72" s="1060"/>
      <c r="AN72" s="1060"/>
      <c r="AO72" s="1060"/>
      <c r="AP72" s="1060" t="s">
        <v>520</v>
      </c>
      <c r="AQ72" s="1060"/>
      <c r="AR72" s="1060"/>
      <c r="AS72" s="1060"/>
      <c r="AT72" s="1060"/>
      <c r="AU72" s="1060" t="s">
        <v>520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587</v>
      </c>
      <c r="C73" s="1064"/>
      <c r="D73" s="1064"/>
      <c r="E73" s="1064"/>
      <c r="F73" s="1064"/>
      <c r="G73" s="1064"/>
      <c r="H73" s="1064"/>
      <c r="I73" s="1064"/>
      <c r="J73" s="1064"/>
      <c r="K73" s="1064"/>
      <c r="L73" s="1064"/>
      <c r="M73" s="1064"/>
      <c r="N73" s="1064"/>
      <c r="O73" s="1064"/>
      <c r="P73" s="1065"/>
      <c r="Q73" s="1066">
        <v>534</v>
      </c>
      <c r="R73" s="1060"/>
      <c r="S73" s="1060"/>
      <c r="T73" s="1060"/>
      <c r="U73" s="1060"/>
      <c r="V73" s="1060">
        <v>513</v>
      </c>
      <c r="W73" s="1060"/>
      <c r="X73" s="1060"/>
      <c r="Y73" s="1060"/>
      <c r="Z73" s="1060"/>
      <c r="AA73" s="1060">
        <v>21</v>
      </c>
      <c r="AB73" s="1060"/>
      <c r="AC73" s="1060"/>
      <c r="AD73" s="1060"/>
      <c r="AE73" s="1060"/>
      <c r="AF73" s="1060">
        <v>21</v>
      </c>
      <c r="AG73" s="1060"/>
      <c r="AH73" s="1060"/>
      <c r="AI73" s="1060"/>
      <c r="AJ73" s="1060"/>
      <c r="AK73" s="1060" t="s">
        <v>520</v>
      </c>
      <c r="AL73" s="1060"/>
      <c r="AM73" s="1060"/>
      <c r="AN73" s="1060"/>
      <c r="AO73" s="1060"/>
      <c r="AP73" s="1060" t="s">
        <v>520</v>
      </c>
      <c r="AQ73" s="1060"/>
      <c r="AR73" s="1060"/>
      <c r="AS73" s="1060"/>
      <c r="AT73" s="1060"/>
      <c r="AU73" s="1060" t="s">
        <v>520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588</v>
      </c>
      <c r="C74" s="1064"/>
      <c r="D74" s="1064"/>
      <c r="E74" s="1064"/>
      <c r="F74" s="1064"/>
      <c r="G74" s="1064"/>
      <c r="H74" s="1064"/>
      <c r="I74" s="1064"/>
      <c r="J74" s="1064"/>
      <c r="K74" s="1064"/>
      <c r="L74" s="1064"/>
      <c r="M74" s="1064"/>
      <c r="N74" s="1064"/>
      <c r="O74" s="1064"/>
      <c r="P74" s="1065"/>
      <c r="Q74" s="1066">
        <v>103030</v>
      </c>
      <c r="R74" s="1060"/>
      <c r="S74" s="1060"/>
      <c r="T74" s="1060"/>
      <c r="U74" s="1060"/>
      <c r="V74" s="1060">
        <v>101145</v>
      </c>
      <c r="W74" s="1060"/>
      <c r="X74" s="1060"/>
      <c r="Y74" s="1060"/>
      <c r="Z74" s="1060"/>
      <c r="AA74" s="1060">
        <v>1885</v>
      </c>
      <c r="AB74" s="1060"/>
      <c r="AC74" s="1060"/>
      <c r="AD74" s="1060"/>
      <c r="AE74" s="1060"/>
      <c r="AF74" s="1060">
        <v>1885</v>
      </c>
      <c r="AG74" s="1060"/>
      <c r="AH74" s="1060"/>
      <c r="AI74" s="1060"/>
      <c r="AJ74" s="1060"/>
      <c r="AK74" s="1060">
        <v>343</v>
      </c>
      <c r="AL74" s="1060"/>
      <c r="AM74" s="1060"/>
      <c r="AN74" s="1060"/>
      <c r="AO74" s="1060"/>
      <c r="AP74" s="1060" t="s">
        <v>520</v>
      </c>
      <c r="AQ74" s="1060"/>
      <c r="AR74" s="1060"/>
      <c r="AS74" s="1060"/>
      <c r="AT74" s="1060"/>
      <c r="AU74" s="1060" t="s">
        <v>520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589</v>
      </c>
      <c r="C75" s="1064"/>
      <c r="D75" s="1064"/>
      <c r="E75" s="1064"/>
      <c r="F75" s="1064"/>
      <c r="G75" s="1064"/>
      <c r="H75" s="1064"/>
      <c r="I75" s="1064"/>
      <c r="J75" s="1064"/>
      <c r="K75" s="1064"/>
      <c r="L75" s="1064"/>
      <c r="M75" s="1064"/>
      <c r="N75" s="1064"/>
      <c r="O75" s="1064"/>
      <c r="P75" s="1065"/>
      <c r="Q75" s="1067">
        <v>70</v>
      </c>
      <c r="R75" s="1068"/>
      <c r="S75" s="1068"/>
      <c r="T75" s="1068"/>
      <c r="U75" s="1069"/>
      <c r="V75" s="1070">
        <v>67</v>
      </c>
      <c r="W75" s="1068"/>
      <c r="X75" s="1068"/>
      <c r="Y75" s="1068"/>
      <c r="Z75" s="1069"/>
      <c r="AA75" s="1070">
        <v>3</v>
      </c>
      <c r="AB75" s="1068"/>
      <c r="AC75" s="1068"/>
      <c r="AD75" s="1068"/>
      <c r="AE75" s="1069"/>
      <c r="AF75" s="1070">
        <v>3</v>
      </c>
      <c r="AG75" s="1068"/>
      <c r="AH75" s="1068"/>
      <c r="AI75" s="1068"/>
      <c r="AJ75" s="1069"/>
      <c r="AK75" s="1070" t="s">
        <v>520</v>
      </c>
      <c r="AL75" s="1068"/>
      <c r="AM75" s="1068"/>
      <c r="AN75" s="1068"/>
      <c r="AO75" s="1069"/>
      <c r="AP75" s="1070" t="s">
        <v>520</v>
      </c>
      <c r="AQ75" s="1068"/>
      <c r="AR75" s="1068"/>
      <c r="AS75" s="1068"/>
      <c r="AT75" s="1069"/>
      <c r="AU75" s="1070" t="s">
        <v>520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590</v>
      </c>
      <c r="C76" s="1064"/>
      <c r="D76" s="1064"/>
      <c r="E76" s="1064"/>
      <c r="F76" s="1064"/>
      <c r="G76" s="1064"/>
      <c r="H76" s="1064"/>
      <c r="I76" s="1064"/>
      <c r="J76" s="1064"/>
      <c r="K76" s="1064"/>
      <c r="L76" s="1064"/>
      <c r="M76" s="1064"/>
      <c r="N76" s="1064"/>
      <c r="O76" s="1064"/>
      <c r="P76" s="1065"/>
      <c r="Q76" s="1067">
        <v>1494</v>
      </c>
      <c r="R76" s="1068"/>
      <c r="S76" s="1068"/>
      <c r="T76" s="1068"/>
      <c r="U76" s="1069"/>
      <c r="V76" s="1070">
        <v>1470</v>
      </c>
      <c r="W76" s="1068"/>
      <c r="X76" s="1068"/>
      <c r="Y76" s="1068"/>
      <c r="Z76" s="1069"/>
      <c r="AA76" s="1070">
        <v>24</v>
      </c>
      <c r="AB76" s="1068"/>
      <c r="AC76" s="1068"/>
      <c r="AD76" s="1068"/>
      <c r="AE76" s="1069"/>
      <c r="AF76" s="1070">
        <v>24</v>
      </c>
      <c r="AG76" s="1068"/>
      <c r="AH76" s="1068"/>
      <c r="AI76" s="1068"/>
      <c r="AJ76" s="1069"/>
      <c r="AK76" s="1070">
        <v>131</v>
      </c>
      <c r="AL76" s="1068"/>
      <c r="AM76" s="1068"/>
      <c r="AN76" s="1068"/>
      <c r="AO76" s="1069"/>
      <c r="AP76" s="1070">
        <v>1697</v>
      </c>
      <c r="AQ76" s="1068"/>
      <c r="AR76" s="1068"/>
      <c r="AS76" s="1068"/>
      <c r="AT76" s="1069"/>
      <c r="AU76" s="1070">
        <v>657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591</v>
      </c>
      <c r="C77" s="1064"/>
      <c r="D77" s="1064"/>
      <c r="E77" s="1064"/>
      <c r="F77" s="1064"/>
      <c r="G77" s="1064"/>
      <c r="H77" s="1064"/>
      <c r="I77" s="1064"/>
      <c r="J77" s="1064"/>
      <c r="K77" s="1064"/>
      <c r="L77" s="1064"/>
      <c r="M77" s="1064"/>
      <c r="N77" s="1064"/>
      <c r="O77" s="1064"/>
      <c r="P77" s="1065"/>
      <c r="Q77" s="1067">
        <v>1718</v>
      </c>
      <c r="R77" s="1068"/>
      <c r="S77" s="1068"/>
      <c r="T77" s="1068"/>
      <c r="U77" s="1069"/>
      <c r="V77" s="1070">
        <v>1686</v>
      </c>
      <c r="W77" s="1068"/>
      <c r="X77" s="1068"/>
      <c r="Y77" s="1068"/>
      <c r="Z77" s="1069"/>
      <c r="AA77" s="1070">
        <v>32</v>
      </c>
      <c r="AB77" s="1068"/>
      <c r="AC77" s="1068"/>
      <c r="AD77" s="1068"/>
      <c r="AE77" s="1069"/>
      <c r="AF77" s="1070">
        <v>32</v>
      </c>
      <c r="AG77" s="1068"/>
      <c r="AH77" s="1068"/>
      <c r="AI77" s="1068"/>
      <c r="AJ77" s="1069"/>
      <c r="AK77" s="1070">
        <v>211</v>
      </c>
      <c r="AL77" s="1068"/>
      <c r="AM77" s="1068"/>
      <c r="AN77" s="1068"/>
      <c r="AO77" s="1069"/>
      <c r="AP77" s="1070">
        <v>165</v>
      </c>
      <c r="AQ77" s="1068"/>
      <c r="AR77" s="1068"/>
      <c r="AS77" s="1068"/>
      <c r="AT77" s="1069"/>
      <c r="AU77" s="1070">
        <v>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592</v>
      </c>
      <c r="C78" s="1064"/>
      <c r="D78" s="1064"/>
      <c r="E78" s="1064"/>
      <c r="F78" s="1064"/>
      <c r="G78" s="1064"/>
      <c r="H78" s="1064"/>
      <c r="I78" s="1064"/>
      <c r="J78" s="1064"/>
      <c r="K78" s="1064"/>
      <c r="L78" s="1064"/>
      <c r="M78" s="1064"/>
      <c r="N78" s="1064"/>
      <c r="O78" s="1064"/>
      <c r="P78" s="1065"/>
      <c r="Q78" s="1066">
        <v>97</v>
      </c>
      <c r="R78" s="1060"/>
      <c r="S78" s="1060"/>
      <c r="T78" s="1060"/>
      <c r="U78" s="1060"/>
      <c r="V78" s="1060">
        <v>93</v>
      </c>
      <c r="W78" s="1060"/>
      <c r="X78" s="1060"/>
      <c r="Y78" s="1060"/>
      <c r="Z78" s="1060"/>
      <c r="AA78" s="1060">
        <v>4</v>
      </c>
      <c r="AB78" s="1060"/>
      <c r="AC78" s="1060"/>
      <c r="AD78" s="1060"/>
      <c r="AE78" s="1060"/>
      <c r="AF78" s="1060">
        <v>4</v>
      </c>
      <c r="AG78" s="1060"/>
      <c r="AH78" s="1060"/>
      <c r="AI78" s="1060"/>
      <c r="AJ78" s="1060"/>
      <c r="AK78" s="1060" t="s">
        <v>520</v>
      </c>
      <c r="AL78" s="1060"/>
      <c r="AM78" s="1060"/>
      <c r="AN78" s="1060"/>
      <c r="AO78" s="1060"/>
      <c r="AP78" s="1060" t="s">
        <v>520</v>
      </c>
      <c r="AQ78" s="1060"/>
      <c r="AR78" s="1060"/>
      <c r="AS78" s="1060"/>
      <c r="AT78" s="1060"/>
      <c r="AU78" s="1060" t="s">
        <v>520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t="s">
        <v>593</v>
      </c>
      <c r="C79" s="1064"/>
      <c r="D79" s="1064"/>
      <c r="E79" s="1064"/>
      <c r="F79" s="1064"/>
      <c r="G79" s="1064"/>
      <c r="H79" s="1064"/>
      <c r="I79" s="1064"/>
      <c r="J79" s="1064"/>
      <c r="K79" s="1064"/>
      <c r="L79" s="1064"/>
      <c r="M79" s="1064"/>
      <c r="N79" s="1064"/>
      <c r="O79" s="1064"/>
      <c r="P79" s="1065"/>
      <c r="Q79" s="1066">
        <v>1357</v>
      </c>
      <c r="R79" s="1060"/>
      <c r="S79" s="1060"/>
      <c r="T79" s="1060"/>
      <c r="U79" s="1060"/>
      <c r="V79" s="1060">
        <v>1178</v>
      </c>
      <c r="W79" s="1060"/>
      <c r="X79" s="1060"/>
      <c r="Y79" s="1060"/>
      <c r="Z79" s="1060"/>
      <c r="AA79" s="1060">
        <v>179</v>
      </c>
      <c r="AB79" s="1060"/>
      <c r="AC79" s="1060"/>
      <c r="AD79" s="1060"/>
      <c r="AE79" s="1060"/>
      <c r="AF79" s="1060">
        <v>1757</v>
      </c>
      <c r="AG79" s="1060"/>
      <c r="AH79" s="1060"/>
      <c r="AI79" s="1060"/>
      <c r="AJ79" s="1060"/>
      <c r="AK79" s="1060">
        <v>17</v>
      </c>
      <c r="AL79" s="1060"/>
      <c r="AM79" s="1060"/>
      <c r="AN79" s="1060"/>
      <c r="AO79" s="1060"/>
      <c r="AP79" s="1060">
        <v>904</v>
      </c>
      <c r="AQ79" s="1060"/>
      <c r="AR79" s="1060"/>
      <c r="AS79" s="1060"/>
      <c r="AT79" s="1060"/>
      <c r="AU79" s="1060">
        <v>81</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389</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3848</v>
      </c>
      <c r="AG88" s="1048"/>
      <c r="AH88" s="1048"/>
      <c r="AI88" s="1048"/>
      <c r="AJ88" s="1048"/>
      <c r="AK88" s="1052"/>
      <c r="AL88" s="1052"/>
      <c r="AM88" s="1052"/>
      <c r="AN88" s="1052"/>
      <c r="AO88" s="1052"/>
      <c r="AP88" s="1048">
        <v>7049</v>
      </c>
      <c r="AQ88" s="1048"/>
      <c r="AR88" s="1048"/>
      <c r="AS88" s="1048"/>
      <c r="AT88" s="1048"/>
      <c r="AU88" s="1048">
        <v>870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87</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309</v>
      </c>
      <c r="AG109" s="983"/>
      <c r="AH109" s="983"/>
      <c r="AI109" s="983"/>
      <c r="AJ109" s="984"/>
      <c r="AK109" s="985" t="s">
        <v>308</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309</v>
      </c>
      <c r="BW109" s="983"/>
      <c r="BX109" s="983"/>
      <c r="BY109" s="983"/>
      <c r="BZ109" s="984"/>
      <c r="CA109" s="985" t="s">
        <v>308</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309</v>
      </c>
      <c r="DM109" s="983"/>
      <c r="DN109" s="983"/>
      <c r="DO109" s="983"/>
      <c r="DP109" s="984"/>
      <c r="DQ109" s="985" t="s">
        <v>308</v>
      </c>
      <c r="DR109" s="983"/>
      <c r="DS109" s="983"/>
      <c r="DT109" s="983"/>
      <c r="DU109" s="984"/>
      <c r="DV109" s="985" t="s">
        <v>438</v>
      </c>
      <c r="DW109" s="983"/>
      <c r="DX109" s="983"/>
      <c r="DY109" s="983"/>
      <c r="DZ109" s="1014"/>
    </row>
    <row r="110" spans="1:131" s="246" customFormat="1" ht="26.25" customHeight="1" x14ac:dyDescent="0.2">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3057353</v>
      </c>
      <c r="AB110" s="976"/>
      <c r="AC110" s="976"/>
      <c r="AD110" s="976"/>
      <c r="AE110" s="977"/>
      <c r="AF110" s="978">
        <v>2917105</v>
      </c>
      <c r="AG110" s="976"/>
      <c r="AH110" s="976"/>
      <c r="AI110" s="976"/>
      <c r="AJ110" s="977"/>
      <c r="AK110" s="978">
        <v>2671461</v>
      </c>
      <c r="AL110" s="976"/>
      <c r="AM110" s="976"/>
      <c r="AN110" s="976"/>
      <c r="AO110" s="977"/>
      <c r="AP110" s="979">
        <v>18.100000000000001</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23002075</v>
      </c>
      <c r="BR110" s="923"/>
      <c r="BS110" s="923"/>
      <c r="BT110" s="923"/>
      <c r="BU110" s="923"/>
      <c r="BV110" s="923">
        <v>23588805</v>
      </c>
      <c r="BW110" s="923"/>
      <c r="BX110" s="923"/>
      <c r="BY110" s="923"/>
      <c r="BZ110" s="923"/>
      <c r="CA110" s="923">
        <v>23332828</v>
      </c>
      <c r="CB110" s="923"/>
      <c r="CC110" s="923"/>
      <c r="CD110" s="923"/>
      <c r="CE110" s="923"/>
      <c r="CF110" s="947">
        <v>157.9</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418</v>
      </c>
      <c r="DH110" s="923"/>
      <c r="DI110" s="923"/>
      <c r="DJ110" s="923"/>
      <c r="DK110" s="923"/>
      <c r="DL110" s="923" t="s">
        <v>140</v>
      </c>
      <c r="DM110" s="923"/>
      <c r="DN110" s="923"/>
      <c r="DO110" s="923"/>
      <c r="DP110" s="923"/>
      <c r="DQ110" s="923" t="s">
        <v>140</v>
      </c>
      <c r="DR110" s="923"/>
      <c r="DS110" s="923"/>
      <c r="DT110" s="923"/>
      <c r="DU110" s="923"/>
      <c r="DV110" s="924" t="s">
        <v>140</v>
      </c>
      <c r="DW110" s="924"/>
      <c r="DX110" s="924"/>
      <c r="DY110" s="924"/>
      <c r="DZ110" s="925"/>
    </row>
    <row r="111" spans="1:131" s="246" customFormat="1" ht="26.25" customHeight="1" x14ac:dyDescent="0.2">
      <c r="A111" s="852" t="s">
        <v>444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140</v>
      </c>
      <c r="AB111" s="1004"/>
      <c r="AC111" s="1004"/>
      <c r="AD111" s="1004"/>
      <c r="AE111" s="1005"/>
      <c r="AF111" s="1006" t="s">
        <v>418</v>
      </c>
      <c r="AG111" s="1004"/>
      <c r="AH111" s="1004"/>
      <c r="AI111" s="1004"/>
      <c r="AJ111" s="1005"/>
      <c r="AK111" s="1006" t="s">
        <v>140</v>
      </c>
      <c r="AL111" s="1004"/>
      <c r="AM111" s="1004"/>
      <c r="AN111" s="1004"/>
      <c r="AO111" s="1005"/>
      <c r="AP111" s="1007" t="s">
        <v>140</v>
      </c>
      <c r="AQ111" s="1008"/>
      <c r="AR111" s="1008"/>
      <c r="AS111" s="1008"/>
      <c r="AT111" s="1009"/>
      <c r="AU111" s="1017"/>
      <c r="AV111" s="1018"/>
      <c r="AW111" s="1018"/>
      <c r="AX111" s="1018"/>
      <c r="AY111" s="1018"/>
      <c r="AZ111" s="893" t="s">
        <v>445</v>
      </c>
      <c r="BA111" s="828"/>
      <c r="BB111" s="828"/>
      <c r="BC111" s="828"/>
      <c r="BD111" s="828"/>
      <c r="BE111" s="828"/>
      <c r="BF111" s="828"/>
      <c r="BG111" s="828"/>
      <c r="BH111" s="828"/>
      <c r="BI111" s="828"/>
      <c r="BJ111" s="828"/>
      <c r="BK111" s="828"/>
      <c r="BL111" s="828"/>
      <c r="BM111" s="828"/>
      <c r="BN111" s="828"/>
      <c r="BO111" s="828"/>
      <c r="BP111" s="829"/>
      <c r="BQ111" s="894" t="s">
        <v>140</v>
      </c>
      <c r="BR111" s="895"/>
      <c r="BS111" s="895"/>
      <c r="BT111" s="895"/>
      <c r="BU111" s="895"/>
      <c r="BV111" s="895" t="s">
        <v>140</v>
      </c>
      <c r="BW111" s="895"/>
      <c r="BX111" s="895"/>
      <c r="BY111" s="895"/>
      <c r="BZ111" s="895"/>
      <c r="CA111" s="895" t="s">
        <v>140</v>
      </c>
      <c r="CB111" s="895"/>
      <c r="CC111" s="895"/>
      <c r="CD111" s="895"/>
      <c r="CE111" s="895"/>
      <c r="CF111" s="956" t="s">
        <v>140</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140</v>
      </c>
      <c r="DH111" s="895"/>
      <c r="DI111" s="895"/>
      <c r="DJ111" s="895"/>
      <c r="DK111" s="895"/>
      <c r="DL111" s="895" t="s">
        <v>140</v>
      </c>
      <c r="DM111" s="895"/>
      <c r="DN111" s="895"/>
      <c r="DO111" s="895"/>
      <c r="DP111" s="895"/>
      <c r="DQ111" s="895" t="s">
        <v>140</v>
      </c>
      <c r="DR111" s="895"/>
      <c r="DS111" s="895"/>
      <c r="DT111" s="895"/>
      <c r="DU111" s="895"/>
      <c r="DV111" s="872" t="s">
        <v>140</v>
      </c>
      <c r="DW111" s="872"/>
      <c r="DX111" s="872"/>
      <c r="DY111" s="872"/>
      <c r="DZ111" s="873"/>
    </row>
    <row r="112" spans="1:131" s="246" customFormat="1" ht="26.25" customHeight="1" x14ac:dyDescent="0.2">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140</v>
      </c>
      <c r="AB112" s="858"/>
      <c r="AC112" s="858"/>
      <c r="AD112" s="858"/>
      <c r="AE112" s="859"/>
      <c r="AF112" s="860" t="s">
        <v>140</v>
      </c>
      <c r="AG112" s="858"/>
      <c r="AH112" s="858"/>
      <c r="AI112" s="858"/>
      <c r="AJ112" s="859"/>
      <c r="AK112" s="860" t="s">
        <v>140</v>
      </c>
      <c r="AL112" s="858"/>
      <c r="AM112" s="858"/>
      <c r="AN112" s="858"/>
      <c r="AO112" s="859"/>
      <c r="AP112" s="905" t="s">
        <v>140</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33478115</v>
      </c>
      <c r="BR112" s="895"/>
      <c r="BS112" s="895"/>
      <c r="BT112" s="895"/>
      <c r="BU112" s="895"/>
      <c r="BV112" s="895">
        <v>33152166</v>
      </c>
      <c r="BW112" s="895"/>
      <c r="BX112" s="895"/>
      <c r="BY112" s="895"/>
      <c r="BZ112" s="895"/>
      <c r="CA112" s="895">
        <v>32589321</v>
      </c>
      <c r="CB112" s="895"/>
      <c r="CC112" s="895"/>
      <c r="CD112" s="895"/>
      <c r="CE112" s="895"/>
      <c r="CF112" s="956">
        <v>220.6</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140</v>
      </c>
      <c r="DH112" s="895"/>
      <c r="DI112" s="895"/>
      <c r="DJ112" s="895"/>
      <c r="DK112" s="895"/>
      <c r="DL112" s="895" t="s">
        <v>140</v>
      </c>
      <c r="DM112" s="895"/>
      <c r="DN112" s="895"/>
      <c r="DO112" s="895"/>
      <c r="DP112" s="895"/>
      <c r="DQ112" s="895" t="s">
        <v>140</v>
      </c>
      <c r="DR112" s="895"/>
      <c r="DS112" s="895"/>
      <c r="DT112" s="895"/>
      <c r="DU112" s="895"/>
      <c r="DV112" s="872" t="s">
        <v>451</v>
      </c>
      <c r="DW112" s="872"/>
      <c r="DX112" s="872"/>
      <c r="DY112" s="872"/>
      <c r="DZ112" s="873"/>
    </row>
    <row r="113" spans="1:130" s="246" customFormat="1" ht="26.25" customHeight="1" x14ac:dyDescent="0.2">
      <c r="A113" s="999"/>
      <c r="B113" s="1000"/>
      <c r="C113" s="828" t="s">
        <v>452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2358938</v>
      </c>
      <c r="AB113" s="1004"/>
      <c r="AC113" s="1004"/>
      <c r="AD113" s="1004"/>
      <c r="AE113" s="1005"/>
      <c r="AF113" s="1006">
        <v>2644527</v>
      </c>
      <c r="AG113" s="1004"/>
      <c r="AH113" s="1004"/>
      <c r="AI113" s="1004"/>
      <c r="AJ113" s="1005"/>
      <c r="AK113" s="1006">
        <v>2728111</v>
      </c>
      <c r="AL113" s="1004"/>
      <c r="AM113" s="1004"/>
      <c r="AN113" s="1004"/>
      <c r="AO113" s="1005"/>
      <c r="AP113" s="1007">
        <v>18.5</v>
      </c>
      <c r="AQ113" s="1008"/>
      <c r="AR113" s="1008"/>
      <c r="AS113" s="1008"/>
      <c r="AT113" s="1009"/>
      <c r="AU113" s="1017"/>
      <c r="AV113" s="1018"/>
      <c r="AW113" s="1018"/>
      <c r="AX113" s="1018"/>
      <c r="AY113" s="1018"/>
      <c r="AZ113" s="893" t="s">
        <v>453</v>
      </c>
      <c r="BA113" s="828"/>
      <c r="BB113" s="828"/>
      <c r="BC113" s="828"/>
      <c r="BD113" s="828"/>
      <c r="BE113" s="828"/>
      <c r="BF113" s="828"/>
      <c r="BG113" s="828"/>
      <c r="BH113" s="828"/>
      <c r="BI113" s="828"/>
      <c r="BJ113" s="828"/>
      <c r="BK113" s="828"/>
      <c r="BL113" s="828"/>
      <c r="BM113" s="828"/>
      <c r="BN113" s="828"/>
      <c r="BO113" s="828"/>
      <c r="BP113" s="829"/>
      <c r="BQ113" s="894">
        <v>556257</v>
      </c>
      <c r="BR113" s="895"/>
      <c r="BS113" s="895"/>
      <c r="BT113" s="895"/>
      <c r="BU113" s="895"/>
      <c r="BV113" s="895">
        <v>738453</v>
      </c>
      <c r="BW113" s="895"/>
      <c r="BX113" s="895"/>
      <c r="BY113" s="895"/>
      <c r="BZ113" s="895"/>
      <c r="CA113" s="895">
        <v>870340</v>
      </c>
      <c r="CB113" s="895"/>
      <c r="CC113" s="895"/>
      <c r="CD113" s="895"/>
      <c r="CE113" s="895"/>
      <c r="CF113" s="956">
        <v>5.9</v>
      </c>
      <c r="CG113" s="957"/>
      <c r="CH113" s="957"/>
      <c r="CI113" s="957"/>
      <c r="CJ113" s="957"/>
      <c r="CK113" s="1012"/>
      <c r="CL113" s="899"/>
      <c r="CM113" s="902" t="s">
        <v>454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140</v>
      </c>
      <c r="DH113" s="858"/>
      <c r="DI113" s="858"/>
      <c r="DJ113" s="858"/>
      <c r="DK113" s="859"/>
      <c r="DL113" s="860" t="s">
        <v>140</v>
      </c>
      <c r="DM113" s="858"/>
      <c r="DN113" s="858"/>
      <c r="DO113" s="858"/>
      <c r="DP113" s="859"/>
      <c r="DQ113" s="860" t="s">
        <v>455</v>
      </c>
      <c r="DR113" s="858"/>
      <c r="DS113" s="858"/>
      <c r="DT113" s="858"/>
      <c r="DU113" s="859"/>
      <c r="DV113" s="905" t="s">
        <v>418</v>
      </c>
      <c r="DW113" s="906"/>
      <c r="DX113" s="906"/>
      <c r="DY113" s="906"/>
      <c r="DZ113" s="907"/>
    </row>
    <row r="114" spans="1:130" s="246" customFormat="1" ht="26.25" customHeight="1" x14ac:dyDescent="0.2">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174496</v>
      </c>
      <c r="AB114" s="858"/>
      <c r="AC114" s="858"/>
      <c r="AD114" s="858"/>
      <c r="AE114" s="859"/>
      <c r="AF114" s="860">
        <v>142691</v>
      </c>
      <c r="AG114" s="858"/>
      <c r="AH114" s="858"/>
      <c r="AI114" s="858"/>
      <c r="AJ114" s="859"/>
      <c r="AK114" s="860">
        <v>51344</v>
      </c>
      <c r="AL114" s="858"/>
      <c r="AM114" s="858"/>
      <c r="AN114" s="858"/>
      <c r="AO114" s="859"/>
      <c r="AP114" s="905">
        <v>0.3</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3990246</v>
      </c>
      <c r="BR114" s="895"/>
      <c r="BS114" s="895"/>
      <c r="BT114" s="895"/>
      <c r="BU114" s="895"/>
      <c r="BV114" s="895">
        <v>4018029</v>
      </c>
      <c r="BW114" s="895"/>
      <c r="BX114" s="895"/>
      <c r="BY114" s="895"/>
      <c r="BZ114" s="895"/>
      <c r="CA114" s="895">
        <v>3819300</v>
      </c>
      <c r="CB114" s="895"/>
      <c r="CC114" s="895"/>
      <c r="CD114" s="895"/>
      <c r="CE114" s="895"/>
      <c r="CF114" s="956">
        <v>25.9</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140</v>
      </c>
      <c r="DH114" s="858"/>
      <c r="DI114" s="858"/>
      <c r="DJ114" s="858"/>
      <c r="DK114" s="859"/>
      <c r="DL114" s="860" t="s">
        <v>455</v>
      </c>
      <c r="DM114" s="858"/>
      <c r="DN114" s="858"/>
      <c r="DO114" s="858"/>
      <c r="DP114" s="859"/>
      <c r="DQ114" s="860" t="s">
        <v>140</v>
      </c>
      <c r="DR114" s="858"/>
      <c r="DS114" s="858"/>
      <c r="DT114" s="858"/>
      <c r="DU114" s="859"/>
      <c r="DV114" s="905" t="s">
        <v>140</v>
      </c>
      <c r="DW114" s="906"/>
      <c r="DX114" s="906"/>
      <c r="DY114" s="906"/>
      <c r="DZ114" s="907"/>
    </row>
    <row r="115" spans="1:130" s="246" customFormat="1" ht="26.25" customHeight="1" x14ac:dyDescent="0.2">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2327</v>
      </c>
      <c r="AB115" s="1004"/>
      <c r="AC115" s="1004"/>
      <c r="AD115" s="1004"/>
      <c r="AE115" s="1005"/>
      <c r="AF115" s="1006">
        <v>1129</v>
      </c>
      <c r="AG115" s="1004"/>
      <c r="AH115" s="1004"/>
      <c r="AI115" s="1004"/>
      <c r="AJ115" s="1005"/>
      <c r="AK115" s="1006">
        <v>1676</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t="s">
        <v>140</v>
      </c>
      <c r="BR115" s="895"/>
      <c r="BS115" s="895"/>
      <c r="BT115" s="895"/>
      <c r="BU115" s="895"/>
      <c r="BV115" s="895" t="s">
        <v>140</v>
      </c>
      <c r="BW115" s="895"/>
      <c r="BX115" s="895"/>
      <c r="BY115" s="895"/>
      <c r="BZ115" s="895"/>
      <c r="CA115" s="895" t="s">
        <v>140</v>
      </c>
      <c r="CB115" s="895"/>
      <c r="CC115" s="895"/>
      <c r="CD115" s="895"/>
      <c r="CE115" s="895"/>
      <c r="CF115" s="956" t="s">
        <v>140</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140</v>
      </c>
      <c r="DH115" s="858"/>
      <c r="DI115" s="858"/>
      <c r="DJ115" s="858"/>
      <c r="DK115" s="859"/>
      <c r="DL115" s="860" t="s">
        <v>140</v>
      </c>
      <c r="DM115" s="858"/>
      <c r="DN115" s="858"/>
      <c r="DO115" s="858"/>
      <c r="DP115" s="859"/>
      <c r="DQ115" s="860" t="s">
        <v>140</v>
      </c>
      <c r="DR115" s="858"/>
      <c r="DS115" s="858"/>
      <c r="DT115" s="858"/>
      <c r="DU115" s="859"/>
      <c r="DV115" s="905" t="s">
        <v>418</v>
      </c>
      <c r="DW115" s="906"/>
      <c r="DX115" s="906"/>
      <c r="DY115" s="906"/>
      <c r="DZ115" s="907"/>
    </row>
    <row r="116" spans="1:130" s="246" customFormat="1" ht="26.25" customHeight="1" x14ac:dyDescent="0.2">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140</v>
      </c>
      <c r="AB116" s="858"/>
      <c r="AC116" s="858"/>
      <c r="AD116" s="858"/>
      <c r="AE116" s="859"/>
      <c r="AF116" s="860" t="s">
        <v>140</v>
      </c>
      <c r="AG116" s="858"/>
      <c r="AH116" s="858"/>
      <c r="AI116" s="858"/>
      <c r="AJ116" s="859"/>
      <c r="AK116" s="860" t="s">
        <v>140</v>
      </c>
      <c r="AL116" s="858"/>
      <c r="AM116" s="858"/>
      <c r="AN116" s="858"/>
      <c r="AO116" s="859"/>
      <c r="AP116" s="905" t="s">
        <v>418</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140</v>
      </c>
      <c r="BR116" s="895"/>
      <c r="BS116" s="895"/>
      <c r="BT116" s="895"/>
      <c r="BU116" s="895"/>
      <c r="BV116" s="895" t="s">
        <v>140</v>
      </c>
      <c r="BW116" s="895"/>
      <c r="BX116" s="895"/>
      <c r="BY116" s="895"/>
      <c r="BZ116" s="895"/>
      <c r="CA116" s="895" t="s">
        <v>140</v>
      </c>
      <c r="CB116" s="895"/>
      <c r="CC116" s="895"/>
      <c r="CD116" s="895"/>
      <c r="CE116" s="895"/>
      <c r="CF116" s="956" t="s">
        <v>140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140</v>
      </c>
      <c r="DH116" s="858"/>
      <c r="DI116" s="858"/>
      <c r="DJ116" s="858"/>
      <c r="DK116" s="859"/>
      <c r="DL116" s="860" t="s">
        <v>455</v>
      </c>
      <c r="DM116" s="858"/>
      <c r="DN116" s="858"/>
      <c r="DO116" s="858"/>
      <c r="DP116" s="859"/>
      <c r="DQ116" s="860" t="s">
        <v>140</v>
      </c>
      <c r="DR116" s="858"/>
      <c r="DS116" s="858"/>
      <c r="DT116" s="858"/>
      <c r="DU116" s="859"/>
      <c r="DV116" s="905" t="s">
        <v>140</v>
      </c>
      <c r="DW116" s="906"/>
      <c r="DX116" s="906"/>
      <c r="DY116" s="906"/>
      <c r="DZ116" s="907"/>
    </row>
    <row r="117" spans="1:130" s="246" customFormat="1" ht="26.25" customHeight="1" x14ac:dyDescent="0.2">
      <c r="A117" s="982" t="s">
        <v>193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5593114</v>
      </c>
      <c r="AB117" s="990"/>
      <c r="AC117" s="990"/>
      <c r="AD117" s="990"/>
      <c r="AE117" s="991"/>
      <c r="AF117" s="992">
        <v>5705452</v>
      </c>
      <c r="AG117" s="990"/>
      <c r="AH117" s="990"/>
      <c r="AI117" s="990"/>
      <c r="AJ117" s="991"/>
      <c r="AK117" s="992">
        <v>5452592</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140</v>
      </c>
      <c r="BR117" s="895"/>
      <c r="BS117" s="895"/>
      <c r="BT117" s="895"/>
      <c r="BU117" s="895"/>
      <c r="BV117" s="895" t="s">
        <v>140</v>
      </c>
      <c r="BW117" s="895"/>
      <c r="BX117" s="895"/>
      <c r="BY117" s="895"/>
      <c r="BZ117" s="895"/>
      <c r="CA117" s="895" t="s">
        <v>418</v>
      </c>
      <c r="CB117" s="895"/>
      <c r="CC117" s="895"/>
      <c r="CD117" s="895"/>
      <c r="CE117" s="895"/>
      <c r="CF117" s="956" t="s">
        <v>140</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140</v>
      </c>
      <c r="DH117" s="858"/>
      <c r="DI117" s="858"/>
      <c r="DJ117" s="858"/>
      <c r="DK117" s="859"/>
      <c r="DL117" s="860" t="s">
        <v>140</v>
      </c>
      <c r="DM117" s="858"/>
      <c r="DN117" s="858"/>
      <c r="DO117" s="858"/>
      <c r="DP117" s="859"/>
      <c r="DQ117" s="860" t="s">
        <v>418</v>
      </c>
      <c r="DR117" s="858"/>
      <c r="DS117" s="858"/>
      <c r="DT117" s="858"/>
      <c r="DU117" s="859"/>
      <c r="DV117" s="905" t="s">
        <v>140</v>
      </c>
      <c r="DW117" s="906"/>
      <c r="DX117" s="906"/>
      <c r="DY117" s="906"/>
      <c r="DZ117" s="907"/>
    </row>
    <row r="118" spans="1:130" s="246" customFormat="1" ht="26.25" customHeight="1" x14ac:dyDescent="0.2">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309</v>
      </c>
      <c r="AG118" s="983"/>
      <c r="AH118" s="983"/>
      <c r="AI118" s="983"/>
      <c r="AJ118" s="984"/>
      <c r="AK118" s="985" t="s">
        <v>308</v>
      </c>
      <c r="AL118" s="983"/>
      <c r="AM118" s="983"/>
      <c r="AN118" s="983"/>
      <c r="AO118" s="984"/>
      <c r="AP118" s="986" t="s">
        <v>438</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140</v>
      </c>
      <c r="BR118" s="926"/>
      <c r="BS118" s="926"/>
      <c r="BT118" s="926"/>
      <c r="BU118" s="926"/>
      <c r="BV118" s="926" t="s">
        <v>140</v>
      </c>
      <c r="BW118" s="926"/>
      <c r="BX118" s="926"/>
      <c r="BY118" s="926"/>
      <c r="BZ118" s="926"/>
      <c r="CA118" s="926" t="s">
        <v>140</v>
      </c>
      <c r="CB118" s="926"/>
      <c r="CC118" s="926"/>
      <c r="CD118" s="926"/>
      <c r="CE118" s="926"/>
      <c r="CF118" s="956" t="s">
        <v>451</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140</v>
      </c>
      <c r="DH118" s="858"/>
      <c r="DI118" s="858"/>
      <c r="DJ118" s="858"/>
      <c r="DK118" s="859"/>
      <c r="DL118" s="860" t="s">
        <v>451</v>
      </c>
      <c r="DM118" s="858"/>
      <c r="DN118" s="858"/>
      <c r="DO118" s="858"/>
      <c r="DP118" s="859"/>
      <c r="DQ118" s="860" t="s">
        <v>140</v>
      </c>
      <c r="DR118" s="858"/>
      <c r="DS118" s="858"/>
      <c r="DT118" s="858"/>
      <c r="DU118" s="859"/>
      <c r="DV118" s="905" t="s">
        <v>140</v>
      </c>
      <c r="DW118" s="906"/>
      <c r="DX118" s="906"/>
      <c r="DY118" s="906"/>
      <c r="DZ118" s="907"/>
    </row>
    <row r="119" spans="1:130" s="246" customFormat="1" ht="26.25" customHeight="1" x14ac:dyDescent="0.2">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140</v>
      </c>
      <c r="AB119" s="976"/>
      <c r="AC119" s="976"/>
      <c r="AD119" s="976"/>
      <c r="AE119" s="977"/>
      <c r="AF119" s="978" t="s">
        <v>451</v>
      </c>
      <c r="AG119" s="976"/>
      <c r="AH119" s="976"/>
      <c r="AI119" s="976"/>
      <c r="AJ119" s="977"/>
      <c r="AK119" s="978" t="s">
        <v>140</v>
      </c>
      <c r="AL119" s="976"/>
      <c r="AM119" s="976"/>
      <c r="AN119" s="976"/>
      <c r="AO119" s="977"/>
      <c r="AP119" s="979" t="s">
        <v>140</v>
      </c>
      <c r="AQ119" s="980"/>
      <c r="AR119" s="980"/>
      <c r="AS119" s="980"/>
      <c r="AT119" s="981"/>
      <c r="AU119" s="1019"/>
      <c r="AV119" s="1020"/>
      <c r="AW119" s="1020"/>
      <c r="AX119" s="1020"/>
      <c r="AY119" s="1020"/>
      <c r="AZ119" s="277" t="s">
        <v>193</v>
      </c>
      <c r="BA119" s="277"/>
      <c r="BB119" s="277"/>
      <c r="BC119" s="277"/>
      <c r="BD119" s="277"/>
      <c r="BE119" s="277"/>
      <c r="BF119" s="277"/>
      <c r="BG119" s="277"/>
      <c r="BH119" s="277"/>
      <c r="BI119" s="277"/>
      <c r="BJ119" s="277"/>
      <c r="BK119" s="277"/>
      <c r="BL119" s="277"/>
      <c r="BM119" s="277"/>
      <c r="BN119" s="277"/>
      <c r="BO119" s="958" t="s">
        <v>470</v>
      </c>
      <c r="BP119" s="959"/>
      <c r="BQ119" s="963">
        <v>61026693</v>
      </c>
      <c r="BR119" s="926"/>
      <c r="BS119" s="926"/>
      <c r="BT119" s="926"/>
      <c r="BU119" s="926"/>
      <c r="BV119" s="926">
        <v>61497453</v>
      </c>
      <c r="BW119" s="926"/>
      <c r="BX119" s="926"/>
      <c r="BY119" s="926"/>
      <c r="BZ119" s="926"/>
      <c r="CA119" s="926">
        <v>60611789</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140</v>
      </c>
      <c r="DH119" s="841"/>
      <c r="DI119" s="841"/>
      <c r="DJ119" s="841"/>
      <c r="DK119" s="842"/>
      <c r="DL119" s="843" t="s">
        <v>140</v>
      </c>
      <c r="DM119" s="841"/>
      <c r="DN119" s="841"/>
      <c r="DO119" s="841"/>
      <c r="DP119" s="842"/>
      <c r="DQ119" s="843" t="s">
        <v>140</v>
      </c>
      <c r="DR119" s="841"/>
      <c r="DS119" s="841"/>
      <c r="DT119" s="841"/>
      <c r="DU119" s="842"/>
      <c r="DV119" s="929" t="s">
        <v>451</v>
      </c>
      <c r="DW119" s="930"/>
      <c r="DX119" s="930"/>
      <c r="DY119" s="930"/>
      <c r="DZ119" s="931"/>
    </row>
    <row r="120" spans="1:130" s="246" customFormat="1" ht="26.25" customHeight="1" x14ac:dyDescent="0.2">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140</v>
      </c>
      <c r="AB120" s="858"/>
      <c r="AC120" s="858"/>
      <c r="AD120" s="858"/>
      <c r="AE120" s="859"/>
      <c r="AF120" s="860" t="s">
        <v>140</v>
      </c>
      <c r="AG120" s="858"/>
      <c r="AH120" s="858"/>
      <c r="AI120" s="858"/>
      <c r="AJ120" s="859"/>
      <c r="AK120" s="860" t="s">
        <v>140</v>
      </c>
      <c r="AL120" s="858"/>
      <c r="AM120" s="858"/>
      <c r="AN120" s="858"/>
      <c r="AO120" s="859"/>
      <c r="AP120" s="905" t="s">
        <v>140</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12417084</v>
      </c>
      <c r="BR120" s="923"/>
      <c r="BS120" s="923"/>
      <c r="BT120" s="923"/>
      <c r="BU120" s="923"/>
      <c r="BV120" s="923">
        <v>13098189</v>
      </c>
      <c r="BW120" s="923"/>
      <c r="BX120" s="923"/>
      <c r="BY120" s="923"/>
      <c r="BZ120" s="923"/>
      <c r="CA120" s="923">
        <v>13877533</v>
      </c>
      <c r="CB120" s="923"/>
      <c r="CC120" s="923"/>
      <c r="CD120" s="923"/>
      <c r="CE120" s="923"/>
      <c r="CF120" s="947">
        <v>93.9</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19256647</v>
      </c>
      <c r="DH120" s="923"/>
      <c r="DI120" s="923"/>
      <c r="DJ120" s="923"/>
      <c r="DK120" s="923"/>
      <c r="DL120" s="923">
        <v>19299775</v>
      </c>
      <c r="DM120" s="923"/>
      <c r="DN120" s="923"/>
      <c r="DO120" s="923"/>
      <c r="DP120" s="923"/>
      <c r="DQ120" s="923">
        <v>19217778</v>
      </c>
      <c r="DR120" s="923"/>
      <c r="DS120" s="923"/>
      <c r="DT120" s="923"/>
      <c r="DU120" s="923"/>
      <c r="DV120" s="924">
        <v>130.1</v>
      </c>
      <c r="DW120" s="924"/>
      <c r="DX120" s="924"/>
      <c r="DY120" s="924"/>
      <c r="DZ120" s="925"/>
    </row>
    <row r="121" spans="1:130" s="246"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451</v>
      </c>
      <c r="AB121" s="858"/>
      <c r="AC121" s="858"/>
      <c r="AD121" s="858"/>
      <c r="AE121" s="859"/>
      <c r="AF121" s="860" t="s">
        <v>140</v>
      </c>
      <c r="AG121" s="858"/>
      <c r="AH121" s="858"/>
      <c r="AI121" s="858"/>
      <c r="AJ121" s="859"/>
      <c r="AK121" s="860" t="s">
        <v>140</v>
      </c>
      <c r="AL121" s="858"/>
      <c r="AM121" s="858"/>
      <c r="AN121" s="858"/>
      <c r="AO121" s="859"/>
      <c r="AP121" s="905" t="s">
        <v>140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1167588</v>
      </c>
      <c r="BR121" s="895"/>
      <c r="BS121" s="895"/>
      <c r="BT121" s="895"/>
      <c r="BU121" s="895"/>
      <c r="BV121" s="895">
        <v>1624105</v>
      </c>
      <c r="BW121" s="895"/>
      <c r="BX121" s="895"/>
      <c r="BY121" s="895"/>
      <c r="BZ121" s="895"/>
      <c r="CA121" s="895">
        <v>1573298</v>
      </c>
      <c r="CB121" s="895"/>
      <c r="CC121" s="895"/>
      <c r="CD121" s="895"/>
      <c r="CE121" s="895"/>
      <c r="CF121" s="956">
        <v>10.6</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6424877</v>
      </c>
      <c r="DH121" s="895"/>
      <c r="DI121" s="895"/>
      <c r="DJ121" s="895"/>
      <c r="DK121" s="895"/>
      <c r="DL121" s="895">
        <v>6324694</v>
      </c>
      <c r="DM121" s="895"/>
      <c r="DN121" s="895"/>
      <c r="DO121" s="895"/>
      <c r="DP121" s="895"/>
      <c r="DQ121" s="895">
        <v>6168371</v>
      </c>
      <c r="DR121" s="895"/>
      <c r="DS121" s="895"/>
      <c r="DT121" s="895"/>
      <c r="DU121" s="895"/>
      <c r="DV121" s="872">
        <v>41.8</v>
      </c>
      <c r="DW121" s="872"/>
      <c r="DX121" s="872"/>
      <c r="DY121" s="872"/>
      <c r="DZ121" s="873"/>
    </row>
    <row r="122" spans="1:130" s="246" customFormat="1" ht="26.25" customHeight="1" x14ac:dyDescent="0.2">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418</v>
      </c>
      <c r="AB122" s="858"/>
      <c r="AC122" s="858"/>
      <c r="AD122" s="858"/>
      <c r="AE122" s="859"/>
      <c r="AF122" s="860" t="s">
        <v>140</v>
      </c>
      <c r="AG122" s="858"/>
      <c r="AH122" s="858"/>
      <c r="AI122" s="858"/>
      <c r="AJ122" s="859"/>
      <c r="AK122" s="860" t="s">
        <v>140</v>
      </c>
      <c r="AL122" s="858"/>
      <c r="AM122" s="858"/>
      <c r="AN122" s="858"/>
      <c r="AO122" s="859"/>
      <c r="AP122" s="905" t="s">
        <v>451</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47329099</v>
      </c>
      <c r="BR122" s="926"/>
      <c r="BS122" s="926"/>
      <c r="BT122" s="926"/>
      <c r="BU122" s="926"/>
      <c r="BV122" s="926">
        <v>47410226</v>
      </c>
      <c r="BW122" s="926"/>
      <c r="BX122" s="926"/>
      <c r="BY122" s="926"/>
      <c r="BZ122" s="926"/>
      <c r="CA122" s="926">
        <v>46384384</v>
      </c>
      <c r="CB122" s="926"/>
      <c r="CC122" s="926"/>
      <c r="CD122" s="926"/>
      <c r="CE122" s="926"/>
      <c r="CF122" s="927">
        <v>314</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v>5796544</v>
      </c>
      <c r="DH122" s="895"/>
      <c r="DI122" s="895"/>
      <c r="DJ122" s="895"/>
      <c r="DK122" s="895"/>
      <c r="DL122" s="895">
        <v>5589651</v>
      </c>
      <c r="DM122" s="895"/>
      <c r="DN122" s="895"/>
      <c r="DO122" s="895"/>
      <c r="DP122" s="895"/>
      <c r="DQ122" s="895">
        <v>5380040</v>
      </c>
      <c r="DR122" s="895"/>
      <c r="DS122" s="895"/>
      <c r="DT122" s="895"/>
      <c r="DU122" s="895"/>
      <c r="DV122" s="872">
        <v>36.4</v>
      </c>
      <c r="DW122" s="872"/>
      <c r="DX122" s="872"/>
      <c r="DY122" s="872"/>
      <c r="DZ122" s="873"/>
    </row>
    <row r="123" spans="1:130" s="246" customFormat="1" ht="26.25" customHeight="1" x14ac:dyDescent="0.2">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140</v>
      </c>
      <c r="AB123" s="858"/>
      <c r="AC123" s="858"/>
      <c r="AD123" s="858"/>
      <c r="AE123" s="859"/>
      <c r="AF123" s="860" t="s">
        <v>140</v>
      </c>
      <c r="AG123" s="858"/>
      <c r="AH123" s="858"/>
      <c r="AI123" s="858"/>
      <c r="AJ123" s="859"/>
      <c r="AK123" s="860" t="s">
        <v>140</v>
      </c>
      <c r="AL123" s="858"/>
      <c r="AM123" s="858"/>
      <c r="AN123" s="858"/>
      <c r="AO123" s="859"/>
      <c r="AP123" s="905" t="s">
        <v>451</v>
      </c>
      <c r="AQ123" s="906"/>
      <c r="AR123" s="906"/>
      <c r="AS123" s="906"/>
      <c r="AT123" s="907"/>
      <c r="AU123" s="970"/>
      <c r="AV123" s="971"/>
      <c r="AW123" s="971"/>
      <c r="AX123" s="971"/>
      <c r="AY123" s="971"/>
      <c r="AZ123" s="277" t="s">
        <v>193</v>
      </c>
      <c r="BA123" s="277"/>
      <c r="BB123" s="277"/>
      <c r="BC123" s="277"/>
      <c r="BD123" s="277"/>
      <c r="BE123" s="277"/>
      <c r="BF123" s="277"/>
      <c r="BG123" s="277"/>
      <c r="BH123" s="277"/>
      <c r="BI123" s="277"/>
      <c r="BJ123" s="277"/>
      <c r="BK123" s="277"/>
      <c r="BL123" s="277"/>
      <c r="BM123" s="277"/>
      <c r="BN123" s="277"/>
      <c r="BO123" s="958" t="s">
        <v>481</v>
      </c>
      <c r="BP123" s="959"/>
      <c r="BQ123" s="913">
        <v>60913771</v>
      </c>
      <c r="BR123" s="914"/>
      <c r="BS123" s="914"/>
      <c r="BT123" s="914"/>
      <c r="BU123" s="914"/>
      <c r="BV123" s="914">
        <v>62132520</v>
      </c>
      <c r="BW123" s="914"/>
      <c r="BX123" s="914"/>
      <c r="BY123" s="914"/>
      <c r="BZ123" s="914"/>
      <c r="CA123" s="914">
        <v>61835215</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1991820</v>
      </c>
      <c r="DH123" s="858"/>
      <c r="DI123" s="858"/>
      <c r="DJ123" s="858"/>
      <c r="DK123" s="859"/>
      <c r="DL123" s="860">
        <v>1925254</v>
      </c>
      <c r="DM123" s="858"/>
      <c r="DN123" s="858"/>
      <c r="DO123" s="858"/>
      <c r="DP123" s="859"/>
      <c r="DQ123" s="860">
        <v>1809121</v>
      </c>
      <c r="DR123" s="858"/>
      <c r="DS123" s="858"/>
      <c r="DT123" s="858"/>
      <c r="DU123" s="859"/>
      <c r="DV123" s="905">
        <v>12.2</v>
      </c>
      <c r="DW123" s="906"/>
      <c r="DX123" s="906"/>
      <c r="DY123" s="906"/>
      <c r="DZ123" s="907"/>
    </row>
    <row r="124" spans="1:130" s="246" customFormat="1" ht="26.25" customHeight="1" thickBot="1" x14ac:dyDescent="0.25">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140</v>
      </c>
      <c r="AB124" s="858"/>
      <c r="AC124" s="858"/>
      <c r="AD124" s="858"/>
      <c r="AE124" s="859"/>
      <c r="AF124" s="860" t="s">
        <v>140</v>
      </c>
      <c r="AG124" s="858"/>
      <c r="AH124" s="858"/>
      <c r="AI124" s="858"/>
      <c r="AJ124" s="859"/>
      <c r="AK124" s="860" t="s">
        <v>140</v>
      </c>
      <c r="AL124" s="858"/>
      <c r="AM124" s="858"/>
      <c r="AN124" s="858"/>
      <c r="AO124" s="859"/>
      <c r="AP124" s="905" t="s">
        <v>140</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0.7</v>
      </c>
      <c r="BR124" s="912"/>
      <c r="BS124" s="912"/>
      <c r="BT124" s="912"/>
      <c r="BU124" s="912"/>
      <c r="BV124" s="912" t="s">
        <v>140</v>
      </c>
      <c r="BW124" s="912"/>
      <c r="BX124" s="912"/>
      <c r="BY124" s="912"/>
      <c r="BZ124" s="912"/>
      <c r="CA124" s="912" t="s">
        <v>140</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8227</v>
      </c>
      <c r="DH124" s="841"/>
      <c r="DI124" s="841"/>
      <c r="DJ124" s="841"/>
      <c r="DK124" s="842"/>
      <c r="DL124" s="843">
        <v>12792</v>
      </c>
      <c r="DM124" s="841"/>
      <c r="DN124" s="841"/>
      <c r="DO124" s="841"/>
      <c r="DP124" s="842"/>
      <c r="DQ124" s="843">
        <v>14011</v>
      </c>
      <c r="DR124" s="841"/>
      <c r="DS124" s="841"/>
      <c r="DT124" s="841"/>
      <c r="DU124" s="842"/>
      <c r="DV124" s="929">
        <v>0.1</v>
      </c>
      <c r="DW124" s="930"/>
      <c r="DX124" s="930"/>
      <c r="DY124" s="930"/>
      <c r="DZ124" s="931"/>
    </row>
    <row r="125" spans="1:130" s="246" customFormat="1" ht="26.25" customHeight="1" x14ac:dyDescent="0.2">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140</v>
      </c>
      <c r="AB125" s="858"/>
      <c r="AC125" s="858"/>
      <c r="AD125" s="858"/>
      <c r="AE125" s="859"/>
      <c r="AF125" s="860" t="s">
        <v>140</v>
      </c>
      <c r="AG125" s="858"/>
      <c r="AH125" s="858"/>
      <c r="AI125" s="858"/>
      <c r="AJ125" s="859"/>
      <c r="AK125" s="860" t="s">
        <v>140</v>
      </c>
      <c r="AL125" s="858"/>
      <c r="AM125" s="858"/>
      <c r="AN125" s="858"/>
      <c r="AO125" s="859"/>
      <c r="AP125" s="905" t="s">
        <v>140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484</v>
      </c>
      <c r="CL125" s="933"/>
      <c r="CM125" s="933"/>
      <c r="CN125" s="933"/>
      <c r="CO125" s="934"/>
      <c r="CP125" s="941" t="s">
        <v>485</v>
      </c>
      <c r="CQ125" s="886"/>
      <c r="CR125" s="886"/>
      <c r="CS125" s="886"/>
      <c r="CT125" s="886"/>
      <c r="CU125" s="886"/>
      <c r="CV125" s="886"/>
      <c r="CW125" s="886"/>
      <c r="CX125" s="886"/>
      <c r="CY125" s="886"/>
      <c r="CZ125" s="886"/>
      <c r="DA125" s="886"/>
      <c r="DB125" s="886"/>
      <c r="DC125" s="886"/>
      <c r="DD125" s="886"/>
      <c r="DE125" s="886"/>
      <c r="DF125" s="887"/>
      <c r="DG125" s="942" t="s">
        <v>140</v>
      </c>
      <c r="DH125" s="923"/>
      <c r="DI125" s="923"/>
      <c r="DJ125" s="923"/>
      <c r="DK125" s="923"/>
      <c r="DL125" s="923" t="s">
        <v>140</v>
      </c>
      <c r="DM125" s="923"/>
      <c r="DN125" s="923"/>
      <c r="DO125" s="923"/>
      <c r="DP125" s="923"/>
      <c r="DQ125" s="923" t="s">
        <v>140</v>
      </c>
      <c r="DR125" s="923"/>
      <c r="DS125" s="923"/>
      <c r="DT125" s="923"/>
      <c r="DU125" s="923"/>
      <c r="DV125" s="924" t="s">
        <v>140</v>
      </c>
      <c r="DW125" s="924"/>
      <c r="DX125" s="924"/>
      <c r="DY125" s="924"/>
      <c r="DZ125" s="925"/>
    </row>
    <row r="126" spans="1:130" s="246" customFormat="1" ht="26.25" customHeight="1" thickBot="1" x14ac:dyDescent="0.25">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418</v>
      </c>
      <c r="AB126" s="858"/>
      <c r="AC126" s="858"/>
      <c r="AD126" s="858"/>
      <c r="AE126" s="859"/>
      <c r="AF126" s="860" t="s">
        <v>140</v>
      </c>
      <c r="AG126" s="858"/>
      <c r="AH126" s="858"/>
      <c r="AI126" s="858"/>
      <c r="AJ126" s="859"/>
      <c r="AK126" s="860" t="s">
        <v>140</v>
      </c>
      <c r="AL126" s="858"/>
      <c r="AM126" s="858"/>
      <c r="AN126" s="858"/>
      <c r="AO126" s="859"/>
      <c r="AP126" s="905" t="s">
        <v>140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486</v>
      </c>
      <c r="CQ126" s="828"/>
      <c r="CR126" s="828"/>
      <c r="CS126" s="828"/>
      <c r="CT126" s="828"/>
      <c r="CU126" s="828"/>
      <c r="CV126" s="828"/>
      <c r="CW126" s="828"/>
      <c r="CX126" s="828"/>
      <c r="CY126" s="828"/>
      <c r="CZ126" s="828"/>
      <c r="DA126" s="828"/>
      <c r="DB126" s="828"/>
      <c r="DC126" s="828"/>
      <c r="DD126" s="828"/>
      <c r="DE126" s="828"/>
      <c r="DF126" s="829"/>
      <c r="DG126" s="894" t="s">
        <v>140</v>
      </c>
      <c r="DH126" s="895"/>
      <c r="DI126" s="895"/>
      <c r="DJ126" s="895"/>
      <c r="DK126" s="895"/>
      <c r="DL126" s="895" t="s">
        <v>140</v>
      </c>
      <c r="DM126" s="895"/>
      <c r="DN126" s="895"/>
      <c r="DO126" s="895"/>
      <c r="DP126" s="895"/>
      <c r="DQ126" s="895" t="s">
        <v>418</v>
      </c>
      <c r="DR126" s="895"/>
      <c r="DS126" s="895"/>
      <c r="DT126" s="895"/>
      <c r="DU126" s="895"/>
      <c r="DV126" s="872" t="s">
        <v>140</v>
      </c>
      <c r="DW126" s="872"/>
      <c r="DX126" s="872"/>
      <c r="DY126" s="872"/>
      <c r="DZ126" s="873"/>
    </row>
    <row r="127" spans="1:130" s="246" customFormat="1" ht="26.25" customHeight="1" x14ac:dyDescent="0.2">
      <c r="A127" s="900"/>
      <c r="B127" s="901"/>
      <c r="C127" s="919" t="s">
        <v>487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2327</v>
      </c>
      <c r="AB127" s="858"/>
      <c r="AC127" s="858"/>
      <c r="AD127" s="858"/>
      <c r="AE127" s="859"/>
      <c r="AF127" s="860">
        <v>1129</v>
      </c>
      <c r="AG127" s="858"/>
      <c r="AH127" s="858"/>
      <c r="AI127" s="858"/>
      <c r="AJ127" s="859"/>
      <c r="AK127" s="860">
        <v>1676</v>
      </c>
      <c r="AL127" s="858"/>
      <c r="AM127" s="858"/>
      <c r="AN127" s="858"/>
      <c r="AO127" s="859"/>
      <c r="AP127" s="905">
        <v>0</v>
      </c>
      <c r="AQ127" s="906"/>
      <c r="AR127" s="906"/>
      <c r="AS127" s="906"/>
      <c r="AT127" s="907"/>
      <c r="AU127" s="282"/>
      <c r="AV127" s="282"/>
      <c r="AW127" s="282"/>
      <c r="AX127" s="922" t="s">
        <v>488</v>
      </c>
      <c r="AY127" s="890"/>
      <c r="AZ127" s="890"/>
      <c r="BA127" s="890"/>
      <c r="BB127" s="890"/>
      <c r="BC127" s="890"/>
      <c r="BD127" s="890"/>
      <c r="BE127" s="891"/>
      <c r="BF127" s="889" t="s">
        <v>489</v>
      </c>
      <c r="BG127" s="890"/>
      <c r="BH127" s="890"/>
      <c r="BI127" s="890"/>
      <c r="BJ127" s="890"/>
      <c r="BK127" s="890"/>
      <c r="BL127" s="891"/>
      <c r="BM127" s="889" t="s">
        <v>490</v>
      </c>
      <c r="BN127" s="890"/>
      <c r="BO127" s="890"/>
      <c r="BP127" s="890"/>
      <c r="BQ127" s="890"/>
      <c r="BR127" s="890"/>
      <c r="BS127" s="891"/>
      <c r="BT127" s="889" t="s">
        <v>491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492</v>
      </c>
      <c r="CQ127" s="828"/>
      <c r="CR127" s="828"/>
      <c r="CS127" s="828"/>
      <c r="CT127" s="828"/>
      <c r="CU127" s="828"/>
      <c r="CV127" s="828"/>
      <c r="CW127" s="828"/>
      <c r="CX127" s="828"/>
      <c r="CY127" s="828"/>
      <c r="CZ127" s="828"/>
      <c r="DA127" s="828"/>
      <c r="DB127" s="828"/>
      <c r="DC127" s="828"/>
      <c r="DD127" s="828"/>
      <c r="DE127" s="828"/>
      <c r="DF127" s="829"/>
      <c r="DG127" s="894" t="s">
        <v>140</v>
      </c>
      <c r="DH127" s="895"/>
      <c r="DI127" s="895"/>
      <c r="DJ127" s="895"/>
      <c r="DK127" s="895"/>
      <c r="DL127" s="895" t="s">
        <v>140</v>
      </c>
      <c r="DM127" s="895"/>
      <c r="DN127" s="895"/>
      <c r="DO127" s="895"/>
      <c r="DP127" s="895"/>
      <c r="DQ127" s="895" t="s">
        <v>140</v>
      </c>
      <c r="DR127" s="895"/>
      <c r="DS127" s="895"/>
      <c r="DT127" s="895"/>
      <c r="DU127" s="895"/>
      <c r="DV127" s="872" t="s">
        <v>140</v>
      </c>
      <c r="DW127" s="872"/>
      <c r="DX127" s="872"/>
      <c r="DY127" s="872"/>
      <c r="DZ127" s="873"/>
    </row>
    <row r="128" spans="1:130" s="246" customFormat="1" ht="26.25" customHeight="1" thickBot="1" x14ac:dyDescent="0.25">
      <c r="A128" s="874" t="s">
        <v>493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494</v>
      </c>
      <c r="X128" s="876"/>
      <c r="Y128" s="876"/>
      <c r="Z128" s="877"/>
      <c r="AA128" s="878">
        <v>169244</v>
      </c>
      <c r="AB128" s="879"/>
      <c r="AC128" s="879"/>
      <c r="AD128" s="879"/>
      <c r="AE128" s="880"/>
      <c r="AF128" s="881">
        <v>169839</v>
      </c>
      <c r="AG128" s="879"/>
      <c r="AH128" s="879"/>
      <c r="AI128" s="879"/>
      <c r="AJ128" s="880"/>
      <c r="AK128" s="881">
        <v>153675</v>
      </c>
      <c r="AL128" s="879"/>
      <c r="AM128" s="879"/>
      <c r="AN128" s="879"/>
      <c r="AO128" s="880"/>
      <c r="AP128" s="882"/>
      <c r="AQ128" s="883"/>
      <c r="AR128" s="883"/>
      <c r="AS128" s="883"/>
      <c r="AT128" s="884"/>
      <c r="AU128" s="282"/>
      <c r="AV128" s="282"/>
      <c r="AW128" s="282"/>
      <c r="AX128" s="885" t="s">
        <v>495</v>
      </c>
      <c r="AY128" s="886"/>
      <c r="AZ128" s="886"/>
      <c r="BA128" s="886"/>
      <c r="BB128" s="886"/>
      <c r="BC128" s="886"/>
      <c r="BD128" s="886"/>
      <c r="BE128" s="887"/>
      <c r="BF128" s="864" t="s">
        <v>140</v>
      </c>
      <c r="BG128" s="865"/>
      <c r="BH128" s="865"/>
      <c r="BI128" s="865"/>
      <c r="BJ128" s="865"/>
      <c r="BK128" s="865"/>
      <c r="BL128" s="888"/>
      <c r="BM128" s="864">
        <v>12.53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496</v>
      </c>
      <c r="CQ128" s="806"/>
      <c r="CR128" s="806"/>
      <c r="CS128" s="806"/>
      <c r="CT128" s="806"/>
      <c r="CU128" s="806"/>
      <c r="CV128" s="806"/>
      <c r="CW128" s="806"/>
      <c r="CX128" s="806"/>
      <c r="CY128" s="806"/>
      <c r="CZ128" s="806"/>
      <c r="DA128" s="806"/>
      <c r="DB128" s="806"/>
      <c r="DC128" s="806"/>
      <c r="DD128" s="806"/>
      <c r="DE128" s="806"/>
      <c r="DF128" s="807"/>
      <c r="DG128" s="868" t="s">
        <v>140</v>
      </c>
      <c r="DH128" s="869"/>
      <c r="DI128" s="869"/>
      <c r="DJ128" s="869"/>
      <c r="DK128" s="869"/>
      <c r="DL128" s="869" t="s">
        <v>140</v>
      </c>
      <c r="DM128" s="869"/>
      <c r="DN128" s="869"/>
      <c r="DO128" s="869"/>
      <c r="DP128" s="869"/>
      <c r="DQ128" s="869" t="s">
        <v>140</v>
      </c>
      <c r="DR128" s="869"/>
      <c r="DS128" s="869"/>
      <c r="DT128" s="869"/>
      <c r="DU128" s="869"/>
      <c r="DV128" s="870" t="s">
        <v>140</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497</v>
      </c>
      <c r="X129" s="855"/>
      <c r="Y129" s="855"/>
      <c r="Z129" s="856"/>
      <c r="AA129" s="857">
        <v>19907935</v>
      </c>
      <c r="AB129" s="858"/>
      <c r="AC129" s="858"/>
      <c r="AD129" s="858"/>
      <c r="AE129" s="859"/>
      <c r="AF129" s="860">
        <v>19436972</v>
      </c>
      <c r="AG129" s="858"/>
      <c r="AH129" s="858"/>
      <c r="AI129" s="858"/>
      <c r="AJ129" s="859"/>
      <c r="AK129" s="860">
        <v>19199577</v>
      </c>
      <c r="AL129" s="858"/>
      <c r="AM129" s="858"/>
      <c r="AN129" s="858"/>
      <c r="AO129" s="859"/>
      <c r="AP129" s="861"/>
      <c r="AQ129" s="862"/>
      <c r="AR129" s="862"/>
      <c r="AS129" s="862"/>
      <c r="AT129" s="863"/>
      <c r="AU129" s="284"/>
      <c r="AV129" s="284"/>
      <c r="AW129" s="284"/>
      <c r="AX129" s="827" t="s">
        <v>498</v>
      </c>
      <c r="AY129" s="828"/>
      <c r="AZ129" s="828"/>
      <c r="BA129" s="828"/>
      <c r="BB129" s="828"/>
      <c r="BC129" s="828"/>
      <c r="BD129" s="828"/>
      <c r="BE129" s="829"/>
      <c r="BF129" s="847" t="s">
        <v>499</v>
      </c>
      <c r="BG129" s="848"/>
      <c r="BH129" s="848"/>
      <c r="BI129" s="848"/>
      <c r="BJ129" s="848"/>
      <c r="BK129" s="848"/>
      <c r="BL129" s="849"/>
      <c r="BM129" s="847">
        <v>17.53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4472506</v>
      </c>
      <c r="AB130" s="858"/>
      <c r="AC130" s="858"/>
      <c r="AD130" s="858"/>
      <c r="AE130" s="859"/>
      <c r="AF130" s="860">
        <v>4491657</v>
      </c>
      <c r="AG130" s="858"/>
      <c r="AH130" s="858"/>
      <c r="AI130" s="858"/>
      <c r="AJ130" s="859"/>
      <c r="AK130" s="860">
        <v>4425928</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6.3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15435429</v>
      </c>
      <c r="AB131" s="841"/>
      <c r="AC131" s="841"/>
      <c r="AD131" s="841"/>
      <c r="AE131" s="842"/>
      <c r="AF131" s="843">
        <v>14945315</v>
      </c>
      <c r="AG131" s="841"/>
      <c r="AH131" s="841"/>
      <c r="AI131" s="841"/>
      <c r="AJ131" s="842"/>
      <c r="AK131" s="843">
        <v>14773649</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140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6.1635086399999999</v>
      </c>
      <c r="AB132" s="821"/>
      <c r="AC132" s="821"/>
      <c r="AD132" s="821"/>
      <c r="AE132" s="822"/>
      <c r="AF132" s="823">
        <v>6.9851722760000001</v>
      </c>
      <c r="AG132" s="821"/>
      <c r="AH132" s="821"/>
      <c r="AI132" s="821"/>
      <c r="AJ132" s="822"/>
      <c r="AK132" s="823">
        <v>5.9090953089999996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7.2</v>
      </c>
      <c r="AB133" s="800"/>
      <c r="AC133" s="800"/>
      <c r="AD133" s="800"/>
      <c r="AE133" s="801"/>
      <c r="AF133" s="799">
        <v>6.7</v>
      </c>
      <c r="AG133" s="800"/>
      <c r="AH133" s="800"/>
      <c r="AI133" s="800"/>
      <c r="AJ133" s="801"/>
      <c r="AK133" s="799">
        <v>6.3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2En9SgD4Dc8NyLOtUMSZr94gzGsInb9DaZG0OjgXcnnymDtFVVk7xubFngK5DYAmaX+BPBl2IIlAyCEGevFWHg==" saltValue="NOkS+D0HC4BWqr2pGNCD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17"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KZWTrkqIezZBPiEOHvL4cCJKFzxikcXND4ov0GCli0izRYnQD6O2NapDjhaQmlkZL6fipk4kJSs3/NwCpTjeSg==" saltValue="NN0K1g2WQv3284D+Ms5jB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B8uorvozuJt0IwEwzOQzdGdfIBN8TzPSLTAYoY6Bo2HF0/8f4Y5owD6VU+8BQTJ7GVER0eDV4gBSCeS/8fkVEg==" saltValue="lKe4fvArtVFHFfJyKsxudg==" spinCount="100000" sheet="1" objects="1" scenarios="1"/>
  <dataConsolidate/>
  <phoneticPr fontId="2"/>
  <printOptions horizontalCentered="1"/>
  <pageMargins left="0" right="0" top="0.39370078740157483" bottom="0.39370078740157483" header="0.19685039370078741" footer="0.19685039370078741"/>
  <pageSetup paperSize="9" scale="46"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4700676</v>
      </c>
      <c r="AP9" s="312">
        <v>99766</v>
      </c>
      <c r="AQ9" s="313">
        <v>90414</v>
      </c>
      <c r="AR9" s="314">
        <v>10.3</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446202</v>
      </c>
      <c r="AP10" s="315">
        <v>9470</v>
      </c>
      <c r="AQ10" s="316">
        <v>7325</v>
      </c>
      <c r="AR10" s="317">
        <v>29.3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586974</v>
      </c>
      <c r="AP11" s="315">
        <v>12458</v>
      </c>
      <c r="AQ11" s="316">
        <v>9426</v>
      </c>
      <c r="AR11" s="317">
        <v>32.200000000000003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1167</v>
      </c>
      <c r="AR12" s="317" t="s">
        <v>520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v>3</v>
      </c>
      <c r="AR13" s="317" t="s">
        <v>520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55764</v>
      </c>
      <c r="AP14" s="315">
        <v>1184</v>
      </c>
      <c r="AQ14" s="316">
        <v>4078</v>
      </c>
      <c r="AR14" s="317">
        <v>-71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12846</v>
      </c>
      <c r="AP15" s="315">
        <v>273</v>
      </c>
      <c r="AQ15" s="316">
        <v>2195</v>
      </c>
      <c r="AR15" s="317">
        <v>-87.6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-392906</v>
      </c>
      <c r="AP16" s="315">
        <v>-8339</v>
      </c>
      <c r="AQ16" s="316">
        <v>-8893</v>
      </c>
      <c r="AR16" s="317">
        <v>-6.2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193</v>
      </c>
      <c r="AL17" s="1230"/>
      <c r="AM17" s="1230"/>
      <c r="AN17" s="1231"/>
      <c r="AO17" s="315">
        <v>5409556</v>
      </c>
      <c r="AP17" s="315">
        <v>114811</v>
      </c>
      <c r="AQ17" s="316">
        <v>105714</v>
      </c>
      <c r="AR17" s="317">
        <v>8.6</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10.74</v>
      </c>
      <c r="AP21" s="328">
        <v>10.07</v>
      </c>
      <c r="AQ21" s="329">
        <v>0.67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98.5</v>
      </c>
      <c r="AP22" s="333">
        <v>97.6</v>
      </c>
      <c r="AQ22" s="334">
        <v>0.9</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2671461</v>
      </c>
      <c r="AP32" s="342">
        <v>56698</v>
      </c>
      <c r="AQ32" s="343">
        <v>67110</v>
      </c>
      <c r="AR32" s="344">
        <v>-15.5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v>6</v>
      </c>
      <c r="AR34" s="344" t="s">
        <v>520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2728111</v>
      </c>
      <c r="AP35" s="342">
        <v>57901</v>
      </c>
      <c r="AQ35" s="343">
        <v>17795</v>
      </c>
      <c r="AR35" s="344">
        <v>225.4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51344</v>
      </c>
      <c r="AP36" s="342">
        <v>1090</v>
      </c>
      <c r="AQ36" s="343">
        <v>2500</v>
      </c>
      <c r="AR36" s="344">
        <v>-56.4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1676</v>
      </c>
      <c r="AP37" s="342">
        <v>36</v>
      </c>
      <c r="AQ37" s="343">
        <v>1001</v>
      </c>
      <c r="AR37" s="344">
        <v>-96.4</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4</v>
      </c>
      <c r="AR38" s="334" t="s">
        <v>520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-153675</v>
      </c>
      <c r="AP39" s="342">
        <v>-3262</v>
      </c>
      <c r="AQ39" s="343">
        <v>-3748</v>
      </c>
      <c r="AR39" s="344">
        <v>-13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-4425928</v>
      </c>
      <c r="AP40" s="342">
        <v>-93935</v>
      </c>
      <c r="AQ40" s="343">
        <v>-58908</v>
      </c>
      <c r="AR40" s="344">
        <v>59.5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872989</v>
      </c>
      <c r="AP41" s="342">
        <v>18528</v>
      </c>
      <c r="AQ41" s="343">
        <v>25761</v>
      </c>
      <c r="AR41" s="344">
        <v>-28.1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4899022</v>
      </c>
      <c r="AN51" s="364">
        <v>100921</v>
      </c>
      <c r="AO51" s="365">
        <v>42.6</v>
      </c>
      <c r="AP51" s="366">
        <v>106614</v>
      </c>
      <c r="AQ51" s="367">
        <v>17.2</v>
      </c>
      <c r="AR51" s="368">
        <v>25.4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1950312</v>
      </c>
      <c r="AN52" s="372">
        <v>40177</v>
      </c>
      <c r="AO52" s="373">
        <v>17.600000000000001</v>
      </c>
      <c r="AP52" s="374">
        <v>45545</v>
      </c>
      <c r="AQ52" s="375">
        <v>20.7</v>
      </c>
      <c r="AR52" s="376">
        <v>-3.1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3721814</v>
      </c>
      <c r="AN53" s="364">
        <v>77433</v>
      </c>
      <c r="AO53" s="365">
        <v>-23.3</v>
      </c>
      <c r="AP53" s="366">
        <v>85459</v>
      </c>
      <c r="AQ53" s="367">
        <v>-19.8</v>
      </c>
      <c r="AR53" s="368">
        <v>-3.5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1978276</v>
      </c>
      <c r="AN54" s="372">
        <v>41158</v>
      </c>
      <c r="AO54" s="373">
        <v>2.4</v>
      </c>
      <c r="AP54" s="374">
        <v>44378</v>
      </c>
      <c r="AQ54" s="375">
        <v>-2.6</v>
      </c>
      <c r="AR54" s="376">
        <v>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4885612</v>
      </c>
      <c r="AN55" s="364">
        <v>102252</v>
      </c>
      <c r="AO55" s="365">
        <v>32.1</v>
      </c>
      <c r="AP55" s="366">
        <v>83280</v>
      </c>
      <c r="AQ55" s="367">
        <v>-2.5</v>
      </c>
      <c r="AR55" s="368">
        <v>34.6</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3469191</v>
      </c>
      <c r="AN56" s="372">
        <v>72608</v>
      </c>
      <c r="AO56" s="373">
        <v>76.400000000000006</v>
      </c>
      <c r="AP56" s="374">
        <v>43123</v>
      </c>
      <c r="AQ56" s="375">
        <v>-2.8</v>
      </c>
      <c r="AR56" s="376">
        <v>79.2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6580754</v>
      </c>
      <c r="AN57" s="364">
        <v>138289</v>
      </c>
      <c r="AO57" s="365">
        <v>35.200000000000003</v>
      </c>
      <c r="AP57" s="366">
        <v>88968</v>
      </c>
      <c r="AQ57" s="367">
        <v>6.8</v>
      </c>
      <c r="AR57" s="368">
        <v>28.4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3632678</v>
      </c>
      <c r="AN58" s="372">
        <v>76338</v>
      </c>
      <c r="AO58" s="373">
        <v>5.0999999999999996</v>
      </c>
      <c r="AP58" s="374">
        <v>45482</v>
      </c>
      <c r="AQ58" s="375">
        <v>5.5</v>
      </c>
      <c r="AR58" s="376">
        <v>-0.4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4866381</v>
      </c>
      <c r="AN59" s="364">
        <v>103283</v>
      </c>
      <c r="AO59" s="365">
        <v>-25.3</v>
      </c>
      <c r="AP59" s="366">
        <v>85173</v>
      </c>
      <c r="AQ59" s="367">
        <v>-4.3</v>
      </c>
      <c r="AR59" s="368">
        <v>-21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2913720</v>
      </c>
      <c r="AN60" s="372">
        <v>61840</v>
      </c>
      <c r="AO60" s="373">
        <v>-19</v>
      </c>
      <c r="AP60" s="374">
        <v>43913</v>
      </c>
      <c r="AQ60" s="375">
        <v>-3.4</v>
      </c>
      <c r="AR60" s="376">
        <v>-15.6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4990717</v>
      </c>
      <c r="AN61" s="379">
        <v>104436</v>
      </c>
      <c r="AO61" s="380">
        <v>12.3</v>
      </c>
      <c r="AP61" s="381">
        <v>89899</v>
      </c>
      <c r="AQ61" s="382">
        <v>-0.5</v>
      </c>
      <c r="AR61" s="368">
        <v>12.8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2788835</v>
      </c>
      <c r="AN62" s="372">
        <v>58424</v>
      </c>
      <c r="AO62" s="373">
        <v>16.5</v>
      </c>
      <c r="AP62" s="374">
        <v>44488</v>
      </c>
      <c r="AQ62" s="375">
        <v>3.5</v>
      </c>
      <c r="AR62" s="376">
        <v>13</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2ZjpCWMB4uyf1vr/JFxTPB+/Wy3/rFdOV9MuZ4biOv2pja7LyrlohAVJNOBAPLpzyd8CGZseuxXmDqUsJZcElQ==" saltValue="3vh6Pbj0lJIrNu/vkagJR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atgRcwj8C48MSaoeDzR5tcK6wuzyForo7wJWDSwDwzYM0UREZqe3enZ6jbqL5x/6m6cYUmJK6pf+L/gWQFCXA==" saltValue="U7MG/+my/KGlsHqPeWqqk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wfq6Db8ZdCM0dtvG/9HIJYITw/cznLtkHRdx3kYo7mI4gf0QFsEqK422GaVPaaih+XTSQlrQfuut0zRi1cmxw==" saltValue="zWbLAtNzE6+2lMCizFqWU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2" t="s">
        <v>3</v>
      </c>
      <c r="D47" s="1232"/>
      <c r="E47" s="1233"/>
      <c r="F47" s="11">
        <v>22.97</v>
      </c>
      <c r="G47" s="12">
        <v>23.31</v>
      </c>
      <c r="H47" s="12">
        <v>23.9</v>
      </c>
      <c r="I47" s="12">
        <v>24.54</v>
      </c>
      <c r="J47" s="13">
        <v>24.9</v>
      </c>
    </row>
    <row r="48" spans="2:10" ht="57.75" customHeight="1" x14ac:dyDescent="0.2">
      <c r="B48" s="14"/>
      <c r="C48" s="1234" t="s">
        <v>4</v>
      </c>
      <c r="D48" s="1234"/>
      <c r="E48" s="1235"/>
      <c r="F48" s="15">
        <v>4.1900000000000004</v>
      </c>
      <c r="G48" s="16">
        <v>5.91</v>
      </c>
      <c r="H48" s="16">
        <v>6.2</v>
      </c>
      <c r="I48" s="16">
        <v>5.47</v>
      </c>
      <c r="J48" s="17">
        <v>6.07</v>
      </c>
    </row>
    <row r="49" spans="2:10" ht="57.75" customHeight="1" thickBot="1" x14ac:dyDescent="0.25">
      <c r="B49" s="18"/>
      <c r="C49" s="1236" t="s">
        <v>5</v>
      </c>
      <c r="D49" s="1236"/>
      <c r="E49" s="1237"/>
      <c r="F49" s="19">
        <v>7.34</v>
      </c>
      <c r="G49" s="20">
        <v>13.28</v>
      </c>
      <c r="H49" s="20">
        <v>9.58</v>
      </c>
      <c r="I49" s="20">
        <v>2.88</v>
      </c>
      <c r="J49" s="21">
        <v>3.74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kB/I4EHYiOZsZRpRHr7lNB1L+OgP78A9Y8Ltj6+zMPTw5QozbVC18ZtY3SAHNWzEIPGDJf4/gs5K6qN2L+bdw==" saltValue="bytO+HYqnRzdDGoK49RyC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雅彦</dc:creator>
  <cp:lastModifiedBy>山梨県</cp:lastModifiedBy>
  <cp:lastPrinted>2020-09-08T01:12:04Z</cp:lastPrinted>
  <dcterms:created xsi:type="dcterms:W3CDTF">2020-09-02T02:32:11Z</dcterms:created>
  <dcterms:modified xsi:type="dcterms:W3CDTF">2020-09-08T01:12:40Z</dcterms:modified>
</cp:coreProperties>
</file>