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１回目）\○07 南アルプス市\"/>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AM38" i="10"/>
  <c r="U38" i="10"/>
  <c r="C38" i="10"/>
  <c r="AM37" i="10"/>
  <c r="C37" i="10"/>
  <c r="AM36" i="10"/>
  <c r="C36" i="10"/>
  <c r="C35" i="10"/>
  <c r="CO34" i="10"/>
  <c r="CO35" i="10" s="1"/>
  <c r="CO36" i="10" s="1"/>
  <c r="CO37" i="10" s="1"/>
  <c r="CO38" i="10" s="1"/>
  <c r="BW34" i="10"/>
  <c r="BW35" i="10" s="1"/>
  <c r="BW36" i="10" s="1"/>
  <c r="BW37" i="10" s="1"/>
  <c r="BW38" i="10" s="1"/>
  <c r="BW39" i="10" s="1"/>
  <c r="BW40" i="10" s="1"/>
  <c r="BW41" i="10" s="1"/>
  <c r="BW42" i="10" s="1"/>
  <c r="BW43" i="10" s="1"/>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AM34" i="10"/>
  <c r="AM35" i="10" s="1"/>
  <c r="BE34" i="10" l="1"/>
  <c r="BE35" i="10" s="1"/>
  <c r="BE36" i="10" s="1"/>
  <c r="BE37" i="10" s="1"/>
  <c r="BE38" i="10" s="1"/>
  <c r="BE39" i="10" s="1"/>
</calcChain>
</file>

<file path=xl/sharedStrings.xml><?xml version="1.0" encoding="utf-8"?>
<sst xmlns="http://schemas.openxmlformats.org/spreadsheetml/2006/main" count="1181" uniqueCount="615">
  <si>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</si>
  <si>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</si>
  <si>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</si>
  <si>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</si>
  <si>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</si>
  <si>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</si>
  <si>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</si>
  <si>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</si>
  <si>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</si>
  <si>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</si>
  <si>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</si>
  <si>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</si>
  <si>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</si>
  <si>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</si>
  <si>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</si>
  <si>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</si>
  <si>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</si>
  <si>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</si>
  <si>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</si>
  <si>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</si>
  <si>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</si>
  <si>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</si>
  <si>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</si>
  <si>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</si>
  <si>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</si>
  <si>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</si>
  <si>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</si>
  <si>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</si>
  <si>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</si>
  <si>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</si>
  <si>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</si>
  <si>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</si>
  <si>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</si>
  <si>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</si>
  <si>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</si>
  <si>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</si>
  <si>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</si>
  <si>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</si>
  <si>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</si>
  <si>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</si>
  <si>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</si>
  <si>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</si>
  <si>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</si>
  <si>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</si>
  <si>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</si>
  <si>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</si>
  <si>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</si>
  <si>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</si>
  <si>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</si>
  <si>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</si>
  <si>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</si>
  <si>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</si>
  <si>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</si>
  <si>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</si>
  <si>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</si>
  <si>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</si>
  <si>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</si>
  <si>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</si>
  <si>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</si>
  <si>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</si>
  <si>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</si>
  <si>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</si>
  <si>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</si>
  <si>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</si>
  <si>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</si>
  <si>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</si>
  <si>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</si>
  <si>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</si>
  <si>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</si>
  <si>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</si>
  <si>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</si>
  <si>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</si>
  <si>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</si>
  <si>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</si>
  <si>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</si>
  <si>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</si>
  <si>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</si>
  <si>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</si>
  <si>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</si>
  <si>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</si>
  <si>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</si>
  <si>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</si>
  <si>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</si>
  <si>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</si>
  <si>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</si>
  <si>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</si>
  <si>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</si>
  <si>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</si>
  <si>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</si>
  <si>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</si>
  <si>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</si>
  <si>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</si>
  <si>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</si>
  <si>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</si>
  <si>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</si>
  <si>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</si>
  <si>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</si>
  <si>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</si>
  <si>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南アルプス市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</si>
  <si>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</si>
  <si>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</si>
  <si>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</si>
  <si>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</si>
  <si>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</si>
  <si>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</si>
  <si>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</si>
  <si>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</si>
  <si>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</si>
  <si>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</si>
  <si>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</si>
  <si>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</si>
  <si>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</si>
  <si>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</si>
  <si>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</si>
  <si>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</si>
  <si>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</si>
  <si>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</si>
  <si>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</si>
  <si>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</si>
  <si>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</si>
  <si>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</si>
  <si>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</si>
  <si>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</si>
  <si>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</si>
  <si>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</si>
  <si>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</si>
  <si>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</si>
  <si>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</si>
  <si>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</si>
  <si>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</si>
  <si>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</si>
  <si>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</si>
  <si>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</si>
  <si>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</si>
  <si>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</si>
  <si>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</si>
  <si>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</si>
  <si>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</si>
  <si>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</si>
  <si>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</si>
  <si>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</si>
  <si>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</si>
  <si>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</si>
  <si>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</si>
  <si>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</si>
  <si>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</si>
  <si>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</si>
  <si>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</si>
  <si>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</si>
  <si>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</si>
  <si>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</si>
  <si>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</si>
  <si>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</si>
  <si>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</si>
  <si>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</si>
  <si>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</si>
  <si>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</si>
  <si>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</si>
  <si>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</si>
  <si>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</si>
  <si>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</si>
  <si>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</si>
  <si>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</si>
  <si>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</si>
  <si>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</si>
  <si>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</si>
  <si>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</si>
  <si>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</si>
  <si>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</si>
  <si>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</si>
  <si>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</si>
  <si>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</si>
  <si>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</si>
  <si>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</si>
  <si>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</si>
  <si>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</si>
  <si>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</si>
  <si>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</si>
  <si>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</si>
  <si>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</si>
  <si>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</si>
  <si>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</si>
  <si>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</si>
  <si>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</si>
  <si>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</si>
  <si>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</si>
  <si>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</si>
  <si>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</si>
  <si>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</si>
  <si>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</si>
  <si>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</si>
  <si>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</si>
  <si>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</si>
  <si>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</si>
  <si>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</si>
  <si>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</si>
  <si>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</si>
  <si>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</si>
  <si>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</si>
  <si>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</si>
  <si>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</si>
  <si>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</si>
  <si>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</si>
  <si>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</si>
  <si>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</si>
  <si>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</si>
  <si>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</si>
  <si>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</si>
  <si>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</si>
  <si>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</si>
  <si>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</si>
  <si>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</si>
  <si>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</si>
  <si>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</si>
  <si>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山梨県南アルプス市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</si>
  <si>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</si>
  <si>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</si>
  <si>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</si>
  <si>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</si>
  <si>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</si>
  <si>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</si>
  <si>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</si>
  <si>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</si>
  <si>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</si>
  <si>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</si>
  <si>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</si>
  <si>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</si>
  <si>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</si>
  <si>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</si>
  <si>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</si>
  <si>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</si>
  <si>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</si>
  <si>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</si>
  <si>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</si>
  <si>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</si>
  <si>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</si>
  <si>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</si>
  <si>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</si>
  <si>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</si>
  <si>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</si>
  <si>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</si>
  <si>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</si>
  <si>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</si>
  <si>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</si>
  <si>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</si>
  <si>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</si>
  <si>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</si>
  <si>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</si>
  <si>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</si>
  <si>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</si>
  <si>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</si>
  <si>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</si>
  <si>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</si>
  <si>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</si>
  <si>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</si>
  <si>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</si>
  <si>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</si>
  <si>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</si>
  <si>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</si>
  <si>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</si>
  <si>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</si>
  <si>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</si>
  <si>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</si>
  <si>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</si>
  <si>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</si>
  <si>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</si>
  <si>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</si>
  <si>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</si>
  <si>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</si>
  <si>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</si>
  <si>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</si>
  <si>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</si>
  <si>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</si>
  <si>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</si>
  <si>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</si>
  <si>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</si>
  <si>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</si>
  <si>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</si>
  <si>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</si>
  <si>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</si>
  <si>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</si>
  <si>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</si>
  <si>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</si>
  <si>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</si>
  <si>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</si>
  <si>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</si>
  <si>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</si>
  <si>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</si>
  <si>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</si>
  <si>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</si>
  <si>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</si>
  <si>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</si>
  <si>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</si>
  <si>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</si>
  <si>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</si>
  <si>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</si>
  <si>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</si>
  <si>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</si>
  <si>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</si>
  <si>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</si>
  <si>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</si>
  <si>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</si>
  <si>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</si>
  <si>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</si>
  <si>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</si>
  <si>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</si>
  <si>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</si>
  <si>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</si>
  <si>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</si>
  <si>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</si>
  <si>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</si>
  <si>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</si>
  <si>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</si>
  <si>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</si>
  <si>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</si>
  <si>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</si>
  <si>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</si>
  <si>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</si>
  <si>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</si>
  <si>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</si>
  <si>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</si>
  <si>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</si>
  <si>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</si>
  <si>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</si>
  <si>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</si>
  <si>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</si>
  <si>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</si>
  <si>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</si>
  <si>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</si>
  <si>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</si>
  <si>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</si>
  <si>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</si>
  <si>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</si>
  <si>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</si>
  <si>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</si>
  <si>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</si>
  <si>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</si>
  <si>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</si>
  <si>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</si>
  <si>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</si>
  <si>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</si>
  <si>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</si>
  <si>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</si>
  <si>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</si>
  <si>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</si>
  <si>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</si>
  <si>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</si>
  <si>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</si>
  <si>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</si>
  <si>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</si>
  <si>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</si>
  <si>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</si>
  <si>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</si>
  <si>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</si>
  <si>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</si>
  <si>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</si>
  <si>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</si>
  <si>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</si>
  <si>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</si>
  <si>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</si>
  <si>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</si>
  <si>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</si>
  <si>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</si>
  <si>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山梨県南アルプス市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</si>
  <si>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</si>
  <si>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</si>
  <si>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</si>
  <si>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</si>
  <si>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</si>
  <si>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</si>
  <si>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</si>
  <si>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</si>
  <si>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</si>
  <si>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</si>
  <si>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</si>
  <si>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</si>
  <si>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</si>
  <si>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</si>
  <si>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</si>
  <si>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</si>
  <si>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</si>
  <si>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</si>
  <si>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</si>
  <si>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</si>
  <si>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</si>
  <si>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</si>
  <si>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</si>
  <si>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</si>
  <si>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</si>
  <si>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</si>
  <si>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</si>
  <si>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</si>
  <si>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</si>
  <si>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</si>
  <si>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</si>
  <si>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</si>
  <si>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</si>
  <si>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</si>
  <si>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</si>
  <si>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</si>
  <si>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居宅介護予防支援事業特別会計</t>
    <phoneticPr fontId="5"/>
  </si>
  <si>
    <t>水道事業会計</t>
    <phoneticPr fontId="5"/>
  </si>
  <si>
    <t>法適用企業</t>
    <phoneticPr fontId="5"/>
  </si>
  <si>
    <t>自動車運送事業会計</t>
    <phoneticPr fontId="5"/>
  </si>
  <si>
    <t>下水道事業特別会計</t>
    <phoneticPr fontId="5"/>
  </si>
  <si>
    <t>法非適用企業</t>
    <phoneticPr fontId="5"/>
  </si>
  <si>
    <t>芦安農業集落排水事業特別会計</t>
    <phoneticPr fontId="5"/>
  </si>
  <si>
    <t>法非適用企業</t>
    <phoneticPr fontId="5"/>
  </si>
  <si>
    <t>温泉給湯事業特別会計</t>
    <phoneticPr fontId="5"/>
  </si>
  <si>
    <t>山梨県北岳山荘管理事業特別会計</t>
    <phoneticPr fontId="5"/>
  </si>
  <si>
    <t>芦安簡易水道事業特別会計</t>
    <phoneticPr fontId="5"/>
  </si>
  <si>
    <t>土地取得造成事業特別会計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</si>
  <si>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</si>
  <si>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</si>
  <si>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</si>
  <si>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</si>
  <si>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</si>
  <si>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</si>
  <si>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</si>
  <si>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</si>
  <si>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</si>
  <si>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</si>
  <si>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</si>
  <si>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</si>
  <si>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</si>
  <si>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</si>
  <si>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</si>
  <si>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</si>
  <si>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</si>
  <si>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</si>
  <si>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</si>
  <si>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</si>
  <si>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</si>
  <si>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</si>
  <si>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</si>
  <si>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</si>
  <si>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</si>
  <si>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</si>
  <si>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</si>
  <si>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</si>
  <si>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</si>
  <si>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</si>
  <si>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</si>
  <si>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</si>
  <si>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</si>
  <si>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</si>
  <si>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</si>
  <si>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</si>
  <si>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</si>
  <si>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</si>
  <si>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</si>
  <si>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</si>
  <si>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</si>
  <si>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</si>
  <si>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</si>
  <si>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</si>
  <si>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</si>
  <si>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</si>
  <si>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</si>
  <si>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</si>
  <si>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</si>
  <si>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</si>
  <si>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</si>
  <si>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</si>
  <si>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</si>
  <si>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</si>
  <si>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</si>
  <si>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</si>
  <si>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</si>
  <si>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</si>
  <si>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</si>
  <si>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</si>
  <si>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</si>
  <si>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</si>
  <si>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</si>
  <si>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</si>
  <si>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</si>
  <si>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</si>
  <si>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</si>
  <si>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</si>
  <si>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</si>
  <si>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</si>
  <si>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</si>
  <si>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</si>
  <si>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</si>
  <si>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</si>
  <si>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</si>
  <si>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</si>
  <si>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</si>
  <si>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</si>
  <si>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</si>
  <si>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</si>
  <si>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</si>
  <si>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</si>
  <si>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</si>
  <si>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</si>
  <si>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</si>
  <si>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</si>
  <si>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</si>
  <si>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</si>
  <si>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</si>
  <si>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</si>
  <si>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</si>
  <si>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</si>
  <si>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</si>
  <si>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</si>
  <si>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</si>
  <si>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</si>
  <si>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</si>
  <si>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</si>
  <si>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</si>
  <si>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</si>
  <si>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</si>
  <si>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</si>
  <si>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</si>
  <si>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</si>
  <si>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</si>
  <si>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</si>
  <si>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</si>
  <si>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</si>
  <si>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</si>
  <si>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</si>
  <si>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</si>
  <si>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</si>
  <si>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</si>
  <si>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</si>
  <si>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</si>
  <si>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</si>
  <si>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</si>
  <si>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</si>
  <si>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</si>
  <si>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</si>
  <si>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</si>
  <si>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</si>
  <si>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</si>
  <si>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</si>
  <si>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</si>
  <si>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</si>
  <si>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</si>
  <si>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</si>
  <si>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</si>
  <si>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</si>
  <si>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</si>
  <si>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</si>
  <si>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</si>
  <si>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</si>
  <si>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</si>
  <si>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</si>
  <si>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</si>
  <si>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</si>
  <si>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</si>
  <si>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</si>
  <si>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</si>
  <si>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</si>
  <si>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</si>
  <si>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</si>
  <si>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</si>
  <si>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</si>
  <si>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</si>
  <si>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</si>
  <si>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介護保険特別会計</t>
  </si>
  <si>
    <t>国民健康保険特別会計</t>
  </si>
  <si>
    <t>自動車運送事業会計</t>
  </si>
  <si>
    <t>下水道事業特別会計</t>
  </si>
  <si>
    <t>山梨県北岳山荘管理事業特別会計</t>
  </si>
  <si>
    <t>居宅介護予防支援事業特別会計</t>
  </si>
  <si>
    <t>その他会計（赤字）</t>
  </si>
  <si>
    <t>その他会計（黒字）</t>
  </si>
  <si>
    <t>H25末</t>
    <phoneticPr fontId="5"/>
  </si>
  <si>
    <t>H26末</t>
    <phoneticPr fontId="5"/>
  </si>
  <si>
    <t>H27末</t>
    <phoneticPr fontId="5"/>
  </si>
  <si>
    <t>H28末</t>
    <phoneticPr fontId="5"/>
  </si>
  <si>
    <t>H29末</t>
    <phoneticPr fontId="5"/>
  </si>
  <si>
    <t>三郡衛生組合（一般会計）</t>
  </si>
  <si>
    <t>三郡衛生組合（し尿処理事業特別会計）</t>
  </si>
  <si>
    <t>三郡衛生組合（火葬事業特別会計）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</si>
  <si>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</si>
  <si>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</si>
  <si>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</si>
  <si>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</si>
  <si>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</si>
  <si>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</si>
  <si>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山梨県市町村総合事務組合（一般会計）</t>
  </si>
  <si>
    <t>山梨県市町村総合事務組合（電子化事業及び会館管理・研修事業特別会計）</t>
    <rPh sb="18" eb="19">
      <t>オヨ</t>
    </rPh>
    <phoneticPr fontId="2"/>
  </si>
  <si>
    <t>山梨県市町村総合事務組合（一般廃棄物最終処分場事業特別会計）</t>
    <rPh sb="13" eb="15">
      <t>イッパン</t>
    </rPh>
    <rPh sb="15" eb="18">
      <t>ハイキブツ</t>
    </rPh>
    <rPh sb="18" eb="20">
      <t>サイシュウ</t>
    </rPh>
    <rPh sb="20" eb="23">
      <t>ショブンジョウ</t>
    </rPh>
    <rPh sb="23" eb="25">
      <t>ジギョウ</t>
    </rPh>
    <phoneticPr fontId="24"/>
  </si>
  <si>
    <t>山梨県市町村総合事務組合（入札参加資格審査事業費特別会計）</t>
    <rPh sb="13" eb="15">
      <t>ニュウサツ</t>
    </rPh>
    <rPh sb="15" eb="17">
      <t>サンカ</t>
    </rPh>
    <rPh sb="17" eb="19">
      <t>シカク</t>
    </rPh>
    <rPh sb="19" eb="21">
      <t>シンサ</t>
    </rPh>
    <rPh sb="21" eb="24">
      <t>ジギョウヒ</t>
    </rPh>
    <rPh sb="24" eb="26">
      <t>トクベツ</t>
    </rPh>
    <rPh sb="26" eb="28">
      <t>カイケイ</t>
    </rPh>
    <phoneticPr fontId="2"/>
  </si>
  <si>
    <t>山梨県市町村総合事務組合（交通災害共済事業特別会計）</t>
  </si>
  <si>
    <t>山梨県後期高齢者医療広域連合（一般会計）</t>
  </si>
  <si>
    <t>山梨県後期高齢者医療広域連合（後期高齢者医療特別会計）</t>
  </si>
  <si>
    <t>御勅使川入旧三十六ヶ村入会山恩賜県有財産保護組合（一般会計）</t>
    <rPh sb="25" eb="27">
      <t>イッパン</t>
    </rPh>
    <rPh sb="27" eb="29">
      <t>カイケイ</t>
    </rPh>
    <phoneticPr fontId="24"/>
  </si>
  <si>
    <t>白根ケーブルネットワーク</t>
  </si>
  <si>
    <t>桃源文化振興協会</t>
  </si>
  <si>
    <t>南アルプス市体育協会</t>
  </si>
  <si>
    <t>南アルプスプロデュース</t>
  </si>
  <si>
    <t>南アルプス市農業振興公社</t>
  </si>
  <si>
    <t>南アルプス市公共施設整備等事業基金</t>
    <phoneticPr fontId="18"/>
  </si>
  <si>
    <t>南アルプス市地域振興基金</t>
    <rPh sb="10" eb="12">
      <t>キキン</t>
    </rPh>
    <phoneticPr fontId="18"/>
  </si>
  <si>
    <t>南アルプス市地域福祉基金</t>
    <phoneticPr fontId="18"/>
  </si>
  <si>
    <t>過疎地域自立促進基金</t>
    <phoneticPr fontId="18"/>
  </si>
  <si>
    <t>南アルプスクラインガルテン基金</t>
    <phoneticPr fontId="18"/>
  </si>
  <si>
    <t>-</t>
    <phoneticPr fontId="2"/>
  </si>
  <si>
    <t>d</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</si>
  <si>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</si>
  <si>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</si>
  <si>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</si>
  <si>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</si>
  <si>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</si>
  <si>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</si>
  <si>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</si>
  <si>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</si>
  <si>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</si>
  <si>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</si>
  <si>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</si>
  <si>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27年度以降、将来負担比率はマイナス数値となっている。これは一般会計の市債現在高が合併後実施してきた繰上償還の効果により減少し、また将来の財政運営に備え、基金に積立てを行い、交付税算入の高い起債を活用し事業を実施したためである。
　有形固定資産減価償却率も類似団体平均と比較して低い数値となっているため、将来負担を抑制しつつ、適切な施設の更新等が行えていると分析する。</t>
    <rPh sb="1" eb="3">
      <t>ヘイセイ</t>
    </rPh>
    <rPh sb="5" eb="7">
      <t>ネンド</t>
    </rPh>
    <rPh sb="7" eb="9">
      <t>イコウ</t>
    </rPh>
    <rPh sb="10" eb="12">
      <t>ショウライ</t>
    </rPh>
    <rPh sb="12" eb="14">
      <t>フタン</t>
    </rPh>
    <rPh sb="14" eb="16">
      <t>ヒリツ</t>
    </rPh>
    <rPh sb="21" eb="23">
      <t>スウチ</t>
    </rPh>
    <rPh sb="33" eb="35">
      <t>イッパン</t>
    </rPh>
    <rPh sb="35" eb="37">
      <t>カイケイ</t>
    </rPh>
    <rPh sb="38" eb="40">
      <t>シサイ</t>
    </rPh>
    <rPh sb="40" eb="42">
      <t>ゲンザイ</t>
    </rPh>
    <rPh sb="42" eb="43">
      <t>ダカ</t>
    </rPh>
    <rPh sb="44" eb="46">
      <t>ガッペイ</t>
    </rPh>
    <rPh sb="46" eb="47">
      <t>ゴ</t>
    </rPh>
    <rPh sb="47" eb="49">
      <t>ジッシ</t>
    </rPh>
    <rPh sb="53" eb="55">
      <t>クリアゲ</t>
    </rPh>
    <rPh sb="55" eb="57">
      <t>ショウカン</t>
    </rPh>
    <rPh sb="58" eb="60">
      <t>コウカ</t>
    </rPh>
    <rPh sb="63" eb="65">
      <t>ゲンショウ</t>
    </rPh>
    <rPh sb="69" eb="71">
      <t>ショウライ</t>
    </rPh>
    <rPh sb="72" eb="74">
      <t>ザイセイ</t>
    </rPh>
    <rPh sb="74" eb="76">
      <t>ウンエイ</t>
    </rPh>
    <rPh sb="77" eb="78">
      <t>ソナ</t>
    </rPh>
    <rPh sb="80" eb="82">
      <t>キキン</t>
    </rPh>
    <rPh sb="83" eb="85">
      <t>ツミタ</t>
    </rPh>
    <rPh sb="87" eb="88">
      <t>オコナ</t>
    </rPh>
    <rPh sb="90" eb="93">
      <t>コウフゼイ</t>
    </rPh>
    <rPh sb="93" eb="95">
      <t>サンニュウ</t>
    </rPh>
    <rPh sb="96" eb="97">
      <t>タカ</t>
    </rPh>
    <rPh sb="98" eb="100">
      <t>キサイ</t>
    </rPh>
    <rPh sb="101" eb="103">
      <t>カツヨウ</t>
    </rPh>
    <rPh sb="104" eb="106">
      <t>ジギョウ</t>
    </rPh>
    <rPh sb="107" eb="109">
      <t>ジッシ</t>
    </rPh>
    <rPh sb="119" eb="121">
      <t>ユウケイ</t>
    </rPh>
    <rPh sb="121" eb="123">
      <t>コテイ</t>
    </rPh>
    <rPh sb="123" eb="125">
      <t>シサン</t>
    </rPh>
    <rPh sb="125" eb="127">
      <t>ゲンカ</t>
    </rPh>
    <rPh sb="127" eb="129">
      <t>ショウキャク</t>
    </rPh>
    <rPh sb="129" eb="130">
      <t>リツ</t>
    </rPh>
    <rPh sb="131" eb="133">
      <t>ルイジ</t>
    </rPh>
    <rPh sb="133" eb="135">
      <t>ダンタイ</t>
    </rPh>
    <rPh sb="135" eb="137">
      <t>ヘイキン</t>
    </rPh>
    <rPh sb="138" eb="140">
      <t>ヒカク</t>
    </rPh>
    <rPh sb="142" eb="143">
      <t>ヒク</t>
    </rPh>
    <rPh sb="144" eb="146">
      <t>スウチ</t>
    </rPh>
    <rPh sb="155" eb="157">
      <t>ショウライ</t>
    </rPh>
    <rPh sb="157" eb="159">
      <t>フタン</t>
    </rPh>
    <rPh sb="160" eb="162">
      <t>ヨクセイ</t>
    </rPh>
    <rPh sb="166" eb="168">
      <t>テキセツ</t>
    </rPh>
    <rPh sb="169" eb="171">
      <t>シセツ</t>
    </rPh>
    <rPh sb="172" eb="174">
      <t>コウシン</t>
    </rPh>
    <rPh sb="174" eb="175">
      <t>トウ</t>
    </rPh>
    <rPh sb="176" eb="177">
      <t>オコナ</t>
    </rPh>
    <rPh sb="182" eb="184">
      <t>ブンセキ</t>
    </rPh>
    <phoneticPr fontId="5"/>
  </si>
  <si>
    <t>　実質公債費比率は年々減少傾向にあり、平成30年度においては前年度比0.3ポイント減少し、類似団体内平均値と比較し大幅に低い4.4％となった。
　将来負担比率も前年度と同様にマイナス数値であるため、実質公債費比率は今後さらに低下していく見込みである。</t>
    <rPh sb="1" eb="3">
      <t>ジッシツ</t>
    </rPh>
    <rPh sb="3" eb="6">
      <t>コウサイヒ</t>
    </rPh>
    <rPh sb="6" eb="8">
      <t>ヒリツ</t>
    </rPh>
    <rPh sb="9" eb="11">
      <t>ネンネン</t>
    </rPh>
    <rPh sb="11" eb="13">
      <t>ゲンショウ</t>
    </rPh>
    <rPh sb="13" eb="15">
      <t>ケイコウ</t>
    </rPh>
    <rPh sb="19" eb="21">
      <t>ヘイセイ</t>
    </rPh>
    <rPh sb="23" eb="25">
      <t>ネンド</t>
    </rPh>
    <rPh sb="30" eb="34">
      <t>ゼンネンドヒ</t>
    </rPh>
    <rPh sb="41" eb="43">
      <t>ゲンショウ</t>
    </rPh>
    <rPh sb="45" eb="47">
      <t>ルイジ</t>
    </rPh>
    <rPh sb="47" eb="49">
      <t>ダンタイ</t>
    </rPh>
    <rPh sb="49" eb="50">
      <t>ナイ</t>
    </rPh>
    <rPh sb="50" eb="53">
      <t>ヘイキンチ</t>
    </rPh>
    <rPh sb="54" eb="56">
      <t>ヒカク</t>
    </rPh>
    <rPh sb="57" eb="59">
      <t>オオハバ</t>
    </rPh>
    <rPh sb="60" eb="61">
      <t>ヒク</t>
    </rPh>
    <rPh sb="73" eb="75">
      <t>ショウライ</t>
    </rPh>
    <rPh sb="75" eb="77">
      <t>フタン</t>
    </rPh>
    <rPh sb="77" eb="79">
      <t>ヒリツ</t>
    </rPh>
    <rPh sb="80" eb="83">
      <t>ゼンネンド</t>
    </rPh>
    <rPh sb="84" eb="86">
      <t>ドウヨウ</t>
    </rPh>
    <rPh sb="91" eb="93">
      <t>スウチ</t>
    </rPh>
    <rPh sb="99" eb="101">
      <t>ジッシツ</t>
    </rPh>
    <rPh sb="101" eb="104">
      <t>コウサイヒ</t>
    </rPh>
    <rPh sb="104" eb="106">
      <t>ヒリツ</t>
    </rPh>
    <rPh sb="107" eb="109">
      <t>コンゴ</t>
    </rPh>
    <rPh sb="112" eb="114">
      <t>テイカ</t>
    </rPh>
    <rPh sb="118" eb="120">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</si>
</sst>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67319</c:v>
                </c:pt>
                <c:pt idx="3">
                  <c:v>70615</c:v>
                </c:pt>
                <c:pt idx="4">
                  <c:v>69185</c:v>
                </c:pt>
              </c:numCache>
            </c:numRef>
          </c:val>
          <c:smooth val="0"/>
          <c:extLst>
            <c:ext xmlns:c16="http://schemas.microsoft.com/office/drawing/2014/chart" uri="{C3380CC4-5D6E-409C-BE32-E72D297353CC}">
              <c16:uniqueId val="{00000000-F61A-4522-B5F6-39BA58C4B5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29617</c:v>
                </c:pt>
                <c:pt idx="1">
                  <c:v>47470</c:v>
                </c:pt>
                <c:pt idx="2">
                  <c:v>81863</c:v>
                </c:pt>
                <c:pt idx="3">
                  <c:v>90231</c:v>
                </c:pt>
                <c:pt idx="4">
                  <c:v>93834</c:v>
                </c:pt>
              </c:numCache>
            </c:numRef>
          </c:val>
          <c:smooth val="0"/>
          <c:extLst>
            <c:ext xmlns:c16="http://schemas.microsoft.com/office/drawing/2014/chart" uri="{C3380CC4-5D6E-409C-BE32-E72D297353CC}">
              <c16:uniqueId val="{00000001-F61A-4522-B5F6-39BA58C4B5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6.48</c:v>
                </c:pt>
                <c:pt idx="1">
                  <c:v>8.7100000000000009</c:v>
                </c:pt>
                <c:pt idx="2">
                  <c:v>6.85</c:v>
                </c:pt>
                <c:pt idx="3">
                  <c:v>8</c:v>
                </c:pt>
                <c:pt idx="4">
                  <c:v>8.31</c:v>
                </c:pt>
              </c:numCache>
            </c:numRef>
          </c:val>
          <c:extLst>
            <c:ext xmlns:c16="http://schemas.microsoft.com/office/drawing/2014/chart" uri="{C3380CC4-5D6E-409C-BE32-E72D297353CC}">
              <c16:uniqueId val="{00000000-1EC3-453B-AF3A-B7E4C89008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21.52</c:v>
                </c:pt>
                <c:pt idx="1">
                  <c:v>21.43</c:v>
                </c:pt>
                <c:pt idx="2">
                  <c:v>21.87</c:v>
                </c:pt>
                <c:pt idx="3">
                  <c:v>21.69</c:v>
                </c:pt>
                <c:pt idx="4">
                  <c:v>21.16</c:v>
                </c:pt>
              </c:numCache>
            </c:numRef>
          </c:val>
          <c:extLst>
            <c:ext xmlns:c16="http://schemas.microsoft.com/office/drawing/2014/chart" uri="{C3380CC4-5D6E-409C-BE32-E72D297353CC}">
              <c16:uniqueId val="{00000001-1EC3-453B-AF3A-B7E4C89008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3.61</c:v>
                </c:pt>
                <c:pt idx="1">
                  <c:v>6.27</c:v>
                </c:pt>
                <c:pt idx="2">
                  <c:v>1.28</c:v>
                </c:pt>
                <c:pt idx="3">
                  <c:v>5.2</c:v>
                </c:pt>
                <c:pt idx="4">
                  <c:v>5.37</c:v>
                </c:pt>
              </c:numCache>
            </c:numRef>
          </c:val>
          <c:smooth val="0"/>
          <c:extLst>
            <c:ext xmlns:c16="http://schemas.microsoft.com/office/drawing/2014/chart" uri="{C3380CC4-5D6E-409C-BE32-E72D297353CC}">
              <c16:uniqueId val="{00000002-1EC3-453B-AF3A-B7E4C89008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0.27</c:v>
                </c:pt>
                <c:pt idx="4">
                  <c:v>#N/A</c:v>
                </c:pt>
                <c:pt idx="5">
                  <c:v>0.02</c:v>
                </c:pt>
                <c:pt idx="6">
                  <c:v>#N/A</c:v>
                </c:pt>
                <c:pt idx="7">
                  <c:v>0.01</c:v>
                </c:pt>
                <c:pt idx="8">
                  <c:v>#N/A</c:v>
                </c:pt>
                <c:pt idx="9">
                  <c:v>0</c:v>
                </c:pt>
              </c:numCache>
            </c:numRef>
          </c:val>
          <c:extLst>
            <c:ext xmlns:c16="http://schemas.microsoft.com/office/drawing/2014/chart" uri="{C3380CC4-5D6E-409C-BE32-E72D297353CC}">
              <c16:uniqueId val="{00000000-12C2-4E54-9987-500919A6A5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C2-4E54-9987-500919A6A512}"/>
            </c:ext>
          </c:extLst>
        </c:ser>
        <c:ser>
          <c:idx val="2"/>
          <c:order val="2"/>
          <c:tx>
            <c:strRef>
              <c:f>データシート!$A$29</c:f>
              <c:strCache>
                <c:ptCount val="1"/>
                <c:pt idx="0">
                  <c:v>居宅介護予防支援事業特別会計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12C2-4E54-9987-500919A6A512}"/>
            </c:ext>
          </c:extLst>
        </c:ser>
        <c:ser>
          <c:idx val="3"/>
          <c:order val="3"/>
          <c:tx>
            <c:strRef>
              <c:f>データシート!$A$30</c:f>
              <c:strCache>
                <c:ptCount val="1"/>
                <c:pt idx="0">
                  <c:v>山梨県北岳山荘管理事業特別会計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0.03</c:v>
                </c:pt>
                <c:pt idx="4">
                  <c:v>#N/A</c:v>
                </c:pt>
                <c:pt idx="5">
                  <c:v>0.04</c:v>
                </c:pt>
                <c:pt idx="6">
                  <c:v>#N/A</c:v>
                </c:pt>
                <c:pt idx="7">
                  <c:v>0.02</c:v>
                </c:pt>
                <c:pt idx="8">
                  <c:v>#N/A</c:v>
                </c:pt>
                <c:pt idx="9">
                  <c:v>0.01</c:v>
                </c:pt>
              </c:numCache>
            </c:numRef>
          </c:val>
          <c:extLst>
            <c:ext xmlns:c16="http://schemas.microsoft.com/office/drawing/2014/chart" uri="{C3380CC4-5D6E-409C-BE32-E72D297353CC}">
              <c16:uniqueId val="{00000003-12C2-4E54-9987-500919A6A51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0.34</c:v>
                </c:pt>
                <c:pt idx="2">
                  <c:v>#N/A</c:v>
                </c:pt>
                <c:pt idx="3">
                  <c:v>0.33</c:v>
                </c:pt>
                <c:pt idx="4">
                  <c:v>#N/A</c:v>
                </c:pt>
                <c:pt idx="5">
                  <c:v>0.13</c:v>
                </c:pt>
                <c:pt idx="6">
                  <c:v>#N/A</c:v>
                </c:pt>
                <c:pt idx="7">
                  <c:v>0.06</c:v>
                </c:pt>
                <c:pt idx="8">
                  <c:v>#N/A</c:v>
                </c:pt>
                <c:pt idx="9">
                  <c:v>0.17</c:v>
                </c:pt>
              </c:numCache>
            </c:numRef>
          </c:val>
          <c:extLst>
            <c:ext xmlns:c16="http://schemas.microsoft.com/office/drawing/2014/chart" uri="{C3380CC4-5D6E-409C-BE32-E72D297353CC}">
              <c16:uniqueId val="{00000004-12C2-4E54-9987-500919A6A512}"/>
            </c:ext>
          </c:extLst>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0.24</c:v>
                </c:pt>
                <c:pt idx="4">
                  <c:v>#N/A</c:v>
                </c:pt>
                <c:pt idx="5">
                  <c:v>0.24</c:v>
                </c:pt>
                <c:pt idx="6">
                  <c:v>#N/A</c:v>
                </c:pt>
                <c:pt idx="7">
                  <c:v>0.22</c:v>
                </c:pt>
                <c:pt idx="8">
                  <c:v>#N/A</c:v>
                </c:pt>
                <c:pt idx="9">
                  <c:v>0.19</c:v>
                </c:pt>
              </c:numCache>
            </c:numRef>
          </c:val>
          <c:extLst>
            <c:ext xmlns:c16="http://schemas.microsoft.com/office/drawing/2014/chart" uri="{C3380CC4-5D6E-409C-BE32-E72D297353CC}">
              <c16:uniqueId val="{00000005-12C2-4E54-9987-500919A6A51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0.23</c:v>
                </c:pt>
                <c:pt idx="2">
                  <c:v>#N/A</c:v>
                </c:pt>
                <c:pt idx="3">
                  <c:v>0.06</c:v>
                </c:pt>
                <c:pt idx="4">
                  <c:v>#N/A</c:v>
                </c:pt>
                <c:pt idx="5">
                  <c:v>1.31</c:v>
                </c:pt>
                <c:pt idx="6">
                  <c:v>#N/A</c:v>
                </c:pt>
                <c:pt idx="7">
                  <c:v>2.37</c:v>
                </c:pt>
                <c:pt idx="8">
                  <c:v>#N/A</c:v>
                </c:pt>
                <c:pt idx="9">
                  <c:v>0.97</c:v>
                </c:pt>
              </c:numCache>
            </c:numRef>
          </c:val>
          <c:extLst>
            <c:ext xmlns:c16="http://schemas.microsoft.com/office/drawing/2014/chart" uri="{C3380CC4-5D6E-409C-BE32-E72D297353CC}">
              <c16:uniqueId val="{00000006-12C2-4E54-9987-500919A6A51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0.28999999999999998</c:v>
                </c:pt>
                <c:pt idx="2">
                  <c:v>#N/A</c:v>
                </c:pt>
                <c:pt idx="3">
                  <c:v>0.65</c:v>
                </c:pt>
                <c:pt idx="4">
                  <c:v>#N/A</c:v>
                </c:pt>
                <c:pt idx="5">
                  <c:v>1.37</c:v>
                </c:pt>
                <c:pt idx="6">
                  <c:v>#N/A</c:v>
                </c:pt>
                <c:pt idx="7">
                  <c:v>1.24</c:v>
                </c:pt>
                <c:pt idx="8">
                  <c:v>#N/A</c:v>
                </c:pt>
                <c:pt idx="9">
                  <c:v>1.49</c:v>
                </c:pt>
              </c:numCache>
            </c:numRef>
          </c:val>
          <c:extLst>
            <c:ext xmlns:c16="http://schemas.microsoft.com/office/drawing/2014/chart" uri="{C3380CC4-5D6E-409C-BE32-E72D297353CC}">
              <c16:uniqueId val="{00000007-12C2-4E54-9987-500919A6A51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6.48</c:v>
                </c:pt>
                <c:pt idx="2">
                  <c:v>#N/A</c:v>
                </c:pt>
                <c:pt idx="3">
                  <c:v>8.7100000000000009</c:v>
                </c:pt>
                <c:pt idx="4">
                  <c:v>#N/A</c:v>
                </c:pt>
                <c:pt idx="5">
                  <c:v>6.85</c:v>
                </c:pt>
                <c:pt idx="6">
                  <c:v>#N/A</c:v>
                </c:pt>
                <c:pt idx="7">
                  <c:v>7.99</c:v>
                </c:pt>
                <c:pt idx="8">
                  <c:v>#N/A</c:v>
                </c:pt>
                <c:pt idx="9">
                  <c:v>8.3000000000000007</c:v>
                </c:pt>
              </c:numCache>
            </c:numRef>
          </c:val>
          <c:extLst>
            <c:ext xmlns:c16="http://schemas.microsoft.com/office/drawing/2014/chart" uri="{C3380CC4-5D6E-409C-BE32-E72D297353CC}">
              <c16:uniqueId val="{00000008-12C2-4E54-9987-500919A6A51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8.17</c:v>
                </c:pt>
                <c:pt idx="2">
                  <c:v>#N/A</c:v>
                </c:pt>
                <c:pt idx="3">
                  <c:v>7.94</c:v>
                </c:pt>
                <c:pt idx="4">
                  <c:v>#N/A</c:v>
                </c:pt>
                <c:pt idx="5">
                  <c:v>8.43</c:v>
                </c:pt>
                <c:pt idx="6">
                  <c:v>#N/A</c:v>
                </c:pt>
                <c:pt idx="7">
                  <c:v>8.61</c:v>
                </c:pt>
                <c:pt idx="8">
                  <c:v>#N/A</c:v>
                </c:pt>
                <c:pt idx="9">
                  <c:v>8.83</c:v>
                </c:pt>
              </c:numCache>
            </c:numRef>
          </c:val>
          <c:extLst>
            <c:ext xmlns:c16="http://schemas.microsoft.com/office/drawing/2014/chart" uri="{C3380CC4-5D6E-409C-BE32-E72D297353CC}">
              <c16:uniqueId val="{00000009-12C2-4E54-9987-500919A6A5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3682</c:v>
                </c:pt>
                <c:pt idx="5">
                  <c:v>3497</c:v>
                </c:pt>
                <c:pt idx="8">
                  <c:v>3555</c:v>
                </c:pt>
                <c:pt idx="11">
                  <c:v>3799</c:v>
                </c:pt>
                <c:pt idx="14">
                  <c:v>4075</c:v>
                </c:pt>
              </c:numCache>
            </c:numRef>
          </c:val>
          <c:extLst>
            <c:ext xmlns:c16="http://schemas.microsoft.com/office/drawing/2014/chart" uri="{C3380CC4-5D6E-409C-BE32-E72D297353CC}">
              <c16:uniqueId val="{00000000-2AF3-4708-BC7F-1DCAE0C7E3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F3-4708-BC7F-1DCAE0C7E3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2AF3-4708-BC7F-1DCAE0C7E3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59</c:v>
                </c:pt>
                <c:pt idx="3">
                  <c:v>47</c:v>
                </c:pt>
                <c:pt idx="6">
                  <c:v>47</c:v>
                </c:pt>
                <c:pt idx="9">
                  <c:v>57</c:v>
                </c:pt>
                <c:pt idx="12">
                  <c:v>83</c:v>
                </c:pt>
              </c:numCache>
            </c:numRef>
          </c:val>
          <c:extLst>
            <c:ext xmlns:c16="http://schemas.microsoft.com/office/drawing/2014/chart" uri="{C3380CC4-5D6E-409C-BE32-E72D297353CC}">
              <c16:uniqueId val="{00000003-2AF3-4708-BC7F-1DCAE0C7E3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968</c:v>
                </c:pt>
                <c:pt idx="3">
                  <c:v>960</c:v>
                </c:pt>
                <c:pt idx="6">
                  <c:v>969</c:v>
                </c:pt>
                <c:pt idx="9">
                  <c:v>977</c:v>
                </c:pt>
                <c:pt idx="12">
                  <c:v>997</c:v>
                </c:pt>
              </c:numCache>
            </c:numRef>
          </c:val>
          <c:extLst>
            <c:ext xmlns:c16="http://schemas.microsoft.com/office/drawing/2014/chart" uri="{C3380CC4-5D6E-409C-BE32-E72D297353CC}">
              <c16:uniqueId val="{00000004-2AF3-4708-BC7F-1DCAE0C7E3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F3-4708-BC7F-1DCAE0C7E3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F3-4708-BC7F-1DCAE0C7E3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3627</c:v>
                </c:pt>
                <c:pt idx="3">
                  <c:v>3298</c:v>
                </c:pt>
                <c:pt idx="6">
                  <c:v>3186</c:v>
                </c:pt>
                <c:pt idx="9">
                  <c:v>3465</c:v>
                </c:pt>
                <c:pt idx="12">
                  <c:v>3641</c:v>
                </c:pt>
              </c:numCache>
            </c:numRef>
          </c:val>
          <c:extLst>
            <c:ext xmlns:c16="http://schemas.microsoft.com/office/drawing/2014/chart" uri="{C3380CC4-5D6E-409C-BE32-E72D297353CC}">
              <c16:uniqueId val="{00000007-2AF3-4708-BC7F-1DCAE0C7E3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973</c:v>
                </c:pt>
                <c:pt idx="2">
                  <c:v>#N/A</c:v>
                </c:pt>
                <c:pt idx="3">
                  <c:v>#N/A</c:v>
                </c:pt>
                <c:pt idx="4">
                  <c:v>809</c:v>
                </c:pt>
                <c:pt idx="5">
                  <c:v>#N/A</c:v>
                </c:pt>
                <c:pt idx="6">
                  <c:v>#N/A</c:v>
                </c:pt>
                <c:pt idx="7">
                  <c:v>648</c:v>
                </c:pt>
                <c:pt idx="8">
                  <c:v>#N/A</c:v>
                </c:pt>
                <c:pt idx="9">
                  <c:v>#N/A</c:v>
                </c:pt>
                <c:pt idx="10">
                  <c:v>701</c:v>
                </c:pt>
                <c:pt idx="11">
                  <c:v>#N/A</c:v>
                </c:pt>
                <c:pt idx="12">
                  <c:v>#N/A</c:v>
                </c:pt>
                <c:pt idx="13">
                  <c:v>647</c:v>
                </c:pt>
                <c:pt idx="14">
                  <c:v>#N/A</c:v>
                </c:pt>
              </c:numCache>
            </c:numRef>
          </c:val>
          <c:smooth val="0"/>
          <c:extLst>
            <c:ext xmlns:c16="http://schemas.microsoft.com/office/drawing/2014/chart" uri="{C3380CC4-5D6E-409C-BE32-E72D297353CC}">
              <c16:uniqueId val="{00000008-2AF3-4708-BC7F-1DCAE0C7E3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34564</c:v>
                </c:pt>
                <c:pt idx="5">
                  <c:v>34538</c:v>
                </c:pt>
                <c:pt idx="8">
                  <c:v>35591</c:v>
                </c:pt>
                <c:pt idx="11">
                  <c:v>37097</c:v>
                </c:pt>
                <c:pt idx="14">
                  <c:v>38565</c:v>
                </c:pt>
              </c:numCache>
            </c:numRef>
          </c:val>
          <c:extLst>
            <c:ext xmlns:c16="http://schemas.microsoft.com/office/drawing/2014/chart" uri="{C3380CC4-5D6E-409C-BE32-E72D297353CC}">
              <c16:uniqueId val="{00000000-FB9C-443B-885D-103D3327A7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c:v>
                </c:pt>
                <c:pt idx="5">
                  <c:v>15</c:v>
                </c:pt>
                <c:pt idx="8">
                  <c:v>13</c:v>
                </c:pt>
                <c:pt idx="11">
                  <c:v>10</c:v>
                </c:pt>
                <c:pt idx="14">
                  <c:v>8</c:v>
                </c:pt>
              </c:numCache>
            </c:numRef>
          </c:val>
          <c:extLst>
            <c:ext xmlns:c16="http://schemas.microsoft.com/office/drawing/2014/chart" uri="{C3380CC4-5D6E-409C-BE32-E72D297353CC}">
              <c16:uniqueId val="{00000001-FB9C-443B-885D-103D3327A7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10944</c:v>
                </c:pt>
                <c:pt idx="5">
                  <c:v>11619</c:v>
                </c:pt>
                <c:pt idx="8">
                  <c:v>12828</c:v>
                </c:pt>
                <c:pt idx="11">
                  <c:v>13068</c:v>
                </c:pt>
                <c:pt idx="14">
                  <c:v>13641</c:v>
                </c:pt>
              </c:numCache>
            </c:numRef>
          </c:val>
          <c:extLst>
            <c:ext xmlns:c16="http://schemas.microsoft.com/office/drawing/2014/chart" uri="{C3380CC4-5D6E-409C-BE32-E72D297353CC}">
              <c16:uniqueId val="{00000002-FB9C-443B-885D-103D3327A7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9C-443B-885D-103D3327A7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9C-443B-885D-103D3327A7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9C-443B-885D-103D3327A7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5030</c:v>
                </c:pt>
                <c:pt idx="3">
                  <c:v>5226</c:v>
                </c:pt>
                <c:pt idx="6">
                  <c:v>5121</c:v>
                </c:pt>
                <c:pt idx="9">
                  <c:v>4948</c:v>
                </c:pt>
                <c:pt idx="12">
                  <c:v>4940</c:v>
                </c:pt>
              </c:numCache>
            </c:numRef>
          </c:val>
          <c:extLst>
            <c:ext xmlns:c16="http://schemas.microsoft.com/office/drawing/2014/chart" uri="{C3380CC4-5D6E-409C-BE32-E72D297353CC}">
              <c16:uniqueId val="{00000006-FB9C-443B-885D-103D3327A7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924</c:v>
                </c:pt>
                <c:pt idx="3">
                  <c:v>1118</c:v>
                </c:pt>
                <c:pt idx="6">
                  <c:v>1141</c:v>
                </c:pt>
                <c:pt idx="9">
                  <c:v>1169</c:v>
                </c:pt>
                <c:pt idx="12">
                  <c:v>1218</c:v>
                </c:pt>
              </c:numCache>
            </c:numRef>
          </c:val>
          <c:extLst>
            <c:ext xmlns:c16="http://schemas.microsoft.com/office/drawing/2014/chart" uri="{C3380CC4-5D6E-409C-BE32-E72D297353CC}">
              <c16:uniqueId val="{00000007-FB9C-443B-885D-103D3327A7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13403</c:v>
                </c:pt>
                <c:pt idx="3">
                  <c:v>13273</c:v>
                </c:pt>
                <c:pt idx="6">
                  <c:v>12858</c:v>
                </c:pt>
                <c:pt idx="9">
                  <c:v>12790</c:v>
                </c:pt>
                <c:pt idx="12">
                  <c:v>12643</c:v>
                </c:pt>
              </c:numCache>
            </c:numRef>
          </c:val>
          <c:extLst>
            <c:ext xmlns:c16="http://schemas.microsoft.com/office/drawing/2014/chart" uri="{C3380CC4-5D6E-409C-BE32-E72D297353CC}">
              <c16:uniqueId val="{00000008-FB9C-443B-885D-103D3327A7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B9C-443B-885D-103D3327A7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26330</c:v>
                </c:pt>
                <c:pt idx="3">
                  <c:v>25719</c:v>
                </c:pt>
                <c:pt idx="6">
                  <c:v>27606</c:v>
                </c:pt>
                <c:pt idx="9">
                  <c:v>29691</c:v>
                </c:pt>
                <c:pt idx="12">
                  <c:v>31898</c:v>
                </c:pt>
              </c:numCache>
            </c:numRef>
          </c:val>
          <c:extLst>
            <c:ext xmlns:c16="http://schemas.microsoft.com/office/drawing/2014/chart" uri="{C3380CC4-5D6E-409C-BE32-E72D297353CC}">
              <c16:uniqueId val="{0000000A-FB9C-443B-885D-103D3327A7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B9C-443B-885D-103D3327A7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4066</c:v>
                </c:pt>
                <c:pt idx="1">
                  <c:v>4068</c:v>
                </c:pt>
                <c:pt idx="2">
                  <c:v>4070</c:v>
                </c:pt>
              </c:numCache>
            </c:numRef>
          </c:val>
          <c:extLst>
            <c:ext xmlns:c16="http://schemas.microsoft.com/office/drawing/2014/chart" uri="{C3380CC4-5D6E-409C-BE32-E72D297353CC}">
              <c16:uniqueId val="{00000000-5FE3-4AD2-A656-9E81DBB3A2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2486</c:v>
                </c:pt>
                <c:pt idx="1">
                  <c:v>2623</c:v>
                </c:pt>
                <c:pt idx="2">
                  <c:v>2768</c:v>
                </c:pt>
              </c:numCache>
            </c:numRef>
          </c:val>
          <c:extLst>
            <c:ext xmlns:c16="http://schemas.microsoft.com/office/drawing/2014/chart" uri="{C3380CC4-5D6E-409C-BE32-E72D297353CC}">
              <c16:uniqueId val="{00000001-5FE3-4AD2-A656-9E81DBB3A2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8744</c:v>
                </c:pt>
                <c:pt idx="1">
                  <c:v>8688</c:v>
                </c:pt>
                <c:pt idx="2">
                  <c:v>8642</c:v>
                </c:pt>
              </c:numCache>
            </c:numRef>
          </c:val>
          <c:extLst>
            <c:ext xmlns:c16="http://schemas.microsoft.com/office/drawing/2014/chart" uri="{C3380CC4-5D6E-409C-BE32-E72D297353CC}">
              <c16:uniqueId val="{00000002-5FE3-4AD2-A656-9E81DBB3A2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{19B52E24-46CE-430C-9D50-47BDD11121FA}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4D3-44C0-A29A-21B9DD1E8F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{154A8CAC-D40B-4AB9-9538-3EAB25DF9DD3}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D3-44C0-A29A-21B9DD1E8F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{81326745-3BF2-4715-93C7-6CB32682DDE9}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D3-44C0-A29A-21B9DD1E8F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{47776759-255F-4D4D-9785-2462DBD808E1}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D3-44C0-A29A-21B9DD1E8F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{A32B8112-F3DB-4BD7-A88A-1CC4BF74091E}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D3-44C0-A29A-21B9DD1E8F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{247EF02B-BF2F-44D7-A6CB-4FF3C46E25FA}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4D3-44C0-A29A-21B9DD1E8F9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{3CFD2436-C62F-42DA-B7F1-498F69D10030}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4D3-44C0-A29A-21B9DD1E8F9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{A799BEB2-7C1F-4FEB-BCEC-8F06BEFEE0BD}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4D3-44C0-A29A-21B9DD1E8F9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{A8ACE8C5-E638-4839-8017-69EFAABC70F8}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4D3-44C0-A29A-21B9DD1E8F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45.7</c:v>
                </c:pt>
                <c:pt idx="16">
                  <c:v>52.9</c:v>
                </c:pt>
                <c:pt idx="24">
                  <c:v>54.2</c:v>
                </c:pt>
                <c:pt idx="32">
                  <c:v>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D3-44C0-A29A-21B9DD1E8F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{F96BDF3B-DA39-41CC-A5E1-52BBA6AB0B6B}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4D3-44C0-A29A-21B9DD1E8F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{12922FAF-CE4C-4440-8181-77C173205F3A}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D3-44C0-A29A-21B9DD1E8F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{5AA46627-3696-47DA-9EA8-36D047BEC7EC}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D3-44C0-A29A-21B9DD1E8F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{03E6191E-7053-4059-92B9-54295DF74135}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D3-44C0-A29A-21B9DD1E8F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{5754FD27-4659-42FD-B9C9-1ECDE107E181}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D3-44C0-A29A-21B9DD1E8F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{B6352905-5F42-4B3B-86D1-D4937DD7FD18}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4D3-44C0-A29A-21B9DD1E8F9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{AA44198F-7ECE-42C9-987E-5F599563C336}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4D3-44C0-A29A-21B9DD1E8F9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{63BB30BF-9830-4364-8A3B-797F56E5F477}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4D3-44C0-A29A-21B9DD1E8F9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{4FF4CB69-07FB-4A28-B794-773093A4FF89}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4D3-44C0-A29A-21B9DD1E8F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57</c:v>
                </c:pt>
                <c:pt idx="24">
                  <c:v>58.9</c:v>
                </c:pt>
                <c:pt idx="32">
                  <c:v>60.2</c:v>
                </c:pt>
              </c:numCache>
            </c:numRef>
          </c:xVal>
          <c:yVal>
            <c:numRef>
              <c:f>公会計指標分析・財政指標組合せ分析表!$BP$55:$DC$55</c:f>
              <c:numCache>
                <c:formatCode>#,##0.0;"▲ "#,##0.0</c:formatCode>
                <c:ptCount val="40"/>
                <c:pt idx="8">
                  <c:v>35.700000000000003</c:v>
                </c:pt>
                <c:pt idx="16">
                  <c:v>32.5</c:v>
                </c:pt>
                <c:pt idx="24">
                  <c:v>30.2</c:v>
                </c:pt>
                <c:pt idx="32">
                  <c:v>25.4</c:v>
                </c:pt>
              </c:numCache>
            </c:numRef>
          </c:yVal>
          <c:smooth val="0"/>
          <c:extLst>
            <c:ext xmlns:c16="http://schemas.microsoft.com/office/drawing/2014/chart" uri="{C3380CC4-5D6E-409C-BE32-E72D297353CC}">
              <c16:uniqueId val="{00000013-C4D3-44C0-A29A-21B9DD1E8F91}"/>
            </c:ext>
          </c:extLst>
        </c:ser>
        <c:dLbls>
          <c:showLegendKey val="0"/>
          <c:showVal val="1"/>
          <c:showCatName val="0"/>
          <c:showSerName val="0"/>
          <c:showPercent val="0"/>
          <c:showBubbleSize val="0"/>
        </c:dLbls>
        <c:axId val="46179840"/>
        <c:axId val="46181760"/>
      </c:scatterChart>
      <c:valAx>
        <c:axId val="46179840"/>
        <c:scaling>
          <c:orientation val="minMax"/>
          <c:max val="60.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{8C247472-DE58-4997-9D9D-11FA8080FD2F}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545-47D1-8210-48296542D9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{FD71A0C9-0E71-47F0-B939-0AAB8DDA2568}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45-47D1-8210-48296542D9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{B4D983ED-2EF1-4892-884C-886840935195}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45-47D1-8210-48296542D9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{14008263-EF82-4785-BAC8-D3001CF814B5}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45-47D1-8210-48296542D9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{F24E186B-484C-44AE-8E4F-16FF0ACB75A2}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45-47D1-8210-48296542D98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{FB13B78C-AAB2-4169-BE38-59B8BC0D0400}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545-47D1-8210-48296542D98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{0A510892-E553-4A4B-BAE3-7386048646E2}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545-47D1-8210-48296542D98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{BC453373-31DF-4157-8142-44E4E0F24A96}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545-47D1-8210-48296542D98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{2F5B75AF-925B-48F3-970B-293F8A74E77F}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545-47D1-8210-48296542D9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5.9</c:v>
                </c:pt>
                <c:pt idx="16">
                  <c:v>5.2</c:v>
                </c:pt>
                <c:pt idx="24">
                  <c:v>4.7</c:v>
                </c:pt>
                <c:pt idx="32">
                  <c:v>4.4000000000000004</c:v>
                </c:pt>
              </c:numCache>
            </c:numRef>
          </c:xVal>
          <c:yVal>
            <c:numRef>
              <c:f>公会計指標分析・財政指標組合せ分析表!$BP$73:$DC$73</c:f>
              <c:numCache>
                <c:formatCode>#,##0.0;"▲ "#,##0.0</c:formatCode>
                <c:ptCount val="40"/>
                <c:pt idx="0">
                  <c:v>1</c:v>
                </c:pt>
              </c:numCache>
            </c:numRef>
          </c:yVal>
          <c:smooth val="0"/>
          <c:extLst>
            <c:ext xmlns:c16="http://schemas.microsoft.com/office/drawing/2014/chart" uri="{C3380CC4-5D6E-409C-BE32-E72D297353CC}">
              <c16:uniqueId val="{00000009-F545-47D1-8210-48296542D9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{666ABB59-DAC3-49E0-A703-03CCF162D9C2}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545-47D1-8210-48296542D9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{C2CC7638-92D1-43FB-AEBA-2058385B6309}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45-47D1-8210-48296542D9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{0ABB54A1-A143-4893-833B-EEF24E0FF761}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45-47D1-8210-48296542D9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{E2ADD065-A2DD-433F-A2DF-A4B6B44C3CA0}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45-47D1-8210-48296542D9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{C6C590C2-FC9A-4B3E-9888-1CAE1DFA9D36}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45-47D1-8210-48296542D98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{34B355B7-AD44-4225-A794-80795CA9D3B8}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545-47D1-8210-48296542D98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{368CF377-6DD8-45AB-884E-BA18F686C391}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545-47D1-8210-48296542D98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{FF21D6F2-48A2-465E-AEDE-433FAC1711C5}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545-47D1-8210-48296542D98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{48ED7E3D-6DCE-4512-81B0-A30811EF41EB}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545-47D1-8210-48296542D9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8.1999999999999993</c:v>
                </c:pt>
                <c:pt idx="24">
                  <c:v>8</c:v>
                </c:pt>
                <c:pt idx="32">
                  <c:v>7.8</c:v>
                </c:pt>
              </c:numCache>
            </c:numRef>
          </c:xVal>
          <c:yVal>
            <c:numRef>
              <c:f>公会計指標分析・財政指標組合せ分析表!$BP$77:$DC$77</c:f>
              <c:numCache>
                <c:formatCode>#,##0.0;"▲ "#,##0.0</c:formatCode>
                <c:ptCount val="40"/>
                <c:pt idx="0">
                  <c:v>33</c:v>
                </c:pt>
                <c:pt idx="8">
                  <c:v>35.700000000000003</c:v>
                </c:pt>
                <c:pt idx="16">
                  <c:v>32.5</c:v>
                </c:pt>
                <c:pt idx="24">
                  <c:v>30.2</c:v>
                </c:pt>
                <c:pt idx="32">
                  <c:v>25.4</c:v>
                </c:pt>
              </c:numCache>
            </c:numRef>
          </c:yVal>
          <c:smooth val="0"/>
          <c:extLst>
            <c:ext xmlns:c16="http://schemas.microsoft.com/office/drawing/2014/chart" uri="{C3380CC4-5D6E-409C-BE32-E72D297353CC}">
              <c16:uniqueId val="{00000013-F545-47D1-8210-48296542D98D}"/>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分子のうち市債の元利償還金が</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億円増加し、公営企業債の元利償還金に対する繰入金は水道事業、下水道事業等における起債償還額等の増加により前年度比で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パーセント増加している。　</a:t>
          </a:r>
          <a:endParaRPr lang="ja-JP" altLang="ja-JP" sz="1400">
            <a:effectLst/>
          </a:endParaRPr>
        </a:p>
        <a:p>
          <a:r>
            <a:rPr kumimoji="1" lang="ja-JP" altLang="ja-JP" sz="1100">
              <a:solidFill>
                <a:schemeClr val="dk1"/>
              </a:solidFill>
              <a:effectLst/>
              <a:latin typeface="+mn-lt"/>
              <a:ea typeface="+mn-ea"/>
              <a:cs typeface="+mn-cs"/>
            </a:rPr>
            <a:t>　実質公債費から控除する算入公債費等は、合併特例債の償還額の増加が影響し</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パーセント増加している。</a:t>
          </a:r>
          <a:endParaRPr lang="ja-JP" altLang="ja-JP" sz="1400">
            <a:effectLst/>
          </a:endParaRPr>
        </a:p>
        <a:p>
          <a:r>
            <a:rPr kumimoji="1" lang="ja-JP" altLang="ja-JP" sz="1100">
              <a:solidFill>
                <a:schemeClr val="dk1"/>
              </a:solidFill>
              <a:effectLst/>
              <a:latin typeface="+mn-lt"/>
              <a:ea typeface="+mn-ea"/>
              <a:cs typeface="+mn-cs"/>
            </a:rPr>
            <a:t>　この結果、分子は前年度比で</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満期一括償還地方債は借入していない。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一般会計等に係る地方債現在高は、合併特例債の平成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年度を目途とした公共施設再配置計画に基づく施設改修に充てる新発債の発行が増加したため前年度比で</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パーセントの増加となり、組合等負担見込額も市町村総合事務組合における一般廃棄物最終処分場の建設工事に伴う事業費負担金の増加に伴い</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％の増加となった。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しかし、将来の財政運営を見据え、減債基金に</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億円の積立てを行ったことなどにより、充当可能基金が前年度比で</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％増加し、また、新発債の大部分が交付税算入率の高い合併特例債であるため、基準財政需要額算入見込額も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％増加している。分子は前年度比で約</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％）増加したものの、比率はマイナス数値となった。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山梨県南アルプス市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南アルプス市地域振興資金を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億円取り崩した一方、減債基金を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短期的には令和元年度まで減債基金への積立などにより増加傾向にあるが、それ以降は中長期的には減少傾向となる。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・南アルプス市公共施設整備等事業基金：公共施設の整備その他市民福祉の向上に資する長期的な計画に基づく事業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・南アルプス市地域振興基金：地域振興に資する事業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・南アルプス市地域福祉基金：地域福祉の向上に資する事業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・過疎地域自立促進基金積立金：過疎法に規定する過疎地域自立促進のまての事業に要する資金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・南アルプスクラインガルテン基金：クラインガルテンに資する事業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・南アルプス地域振興基金：利子・運用益で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億円の積立を行ったが、地域自治会活動事業等で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億円を取崩したため、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・現行の過疎地域自立促進特別措置法の期限である令和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年度までの傾向が今後も続いていく予定である。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・過疎地域自立促進基金は過疎対策事業債（基金分）の有無により積立額が変動する。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年度利子分を積立。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年度同様利子の積立を行っていくが、中長期的には減少していく見込み。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決算余剰金を約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億円積立した事による増加。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令和２年度に地方債償還のピークを迎えるため、それに備えて毎年度積立を行っていく予定だが、中長期的には減少予定。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7CF177F-4BF5-4D7B-925C-94EFC9D62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9453FD2-3F69-4B7D-A089-D2E0F592D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867437F0-48EC-4430-B622-B0222FF61BF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2771E2E2-AA8F-4014-AE3E-11DBD727C8D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8B3137DB-E517-4E17-A9CF-E204AAFB8CB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EE8F8395-7F86-46EC-931A-49393541408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B9E934D5-9C9C-43BF-A7B8-D92E55119BE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89B06250-8C4E-44C4-95D7-34D76B6BEC9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991F2ADE-5A0B-4411-967D-70C1B97ED1C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43CD77A6-449C-4C17-ACC3-7E55CC2A69C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AD8D2A1E-6392-4BD6-B758-6040428E37A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A963B9E7-0D0D-4AE9-9158-C6EE7A40FA7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ACDF760B-6FD2-4430-9C14-01ED2D2EFB8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85A7C15-D248-4746-82CA-1D4673C9638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7E6C02AE-1CA0-4C8E-B45A-E4D4DC043D9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698E2D2E-093F-4ED2-876E-BE2A8D4F163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7DD128F9-84F3-44CB-9982-0A287481A0C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D0F81164-287E-45DD-ABC3-6C6997A8207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F3447EAB-DDF4-4B2A-9D0A-7F9F6949859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6E1EFA46-0AE7-483B-9E24-99099946579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71,858
70,877
264.14
34,156,283
32,493,589
1,598,181
19,238,822
31,898,150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2E7E9F78-C5DD-4765-868C-0C266C39620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C3AA46C3-181A-42BE-A4B4-B6686FBC1DA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9B3F2E62-F517-45F7-8D87-CF144DEDC92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1727BF1C-CB58-40F5-ABEF-FA20D14C6E5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A2504522-E22E-4240-BB1A-C0BCF8EDA9E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DE8965CB-1E59-4711-A60C-26F274E2AB7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1356629F-8933-49C2-AB35-63FD7E0DE1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CCE08D28-6277-47E3-A017-A196F34218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8388864D-0DDC-4BCB-B543-4FC72540CB3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BA3CF8D-20D4-408B-BEC4-62E4CBDD2FD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87AF9876-D0D0-47D6-9EC2-85C4B4941C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4BFD946A-5CFA-4FB3-B932-81682519C5A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5EB22065-F1D7-4B55-AAA3-EA41138B0E2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9B86A94A-6D0C-4791-B481-F1A8942330F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F6284907-2304-4BB7-9B99-EAC0C7ACE22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C9C5500C-A812-475F-988F-8663B8B8371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39461336-0F6E-461C-B133-6D8D268DD0E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2FFADAC0-F8AD-448B-82B3-B7C80E25EEF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5ABAA6C4-7D55-410D-BA03-9825B18C5BD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15161405-120C-4122-9DF1-425C54B8319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9730A1AF-7639-4EB8-AF2D-F36CEB99463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3F87D0FA-CFF7-45CF-90F8-65E776610E5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61E92CB4-9675-4322-91F0-3AE2F5A65A8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36129315-A271-419C-A036-E94B7DA3211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FE15DB19-303A-47B8-A95F-46DC6D181AC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338CDEE-58AF-4210-86BD-49CED29492C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648108C8-2DDC-4333-BEB8-170912BEDFB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6EE84381-6397-4D54-967E-5592BC27C16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5CBC7A4C-D5EF-42D2-B2E6-34134880960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2968B7E4-B1F4-4336-BA26-A56EC040ECF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A5E39DEA-ED97-41F4-9321-C988A9A278A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6C946F16-1A64-4F0F-9B41-C7F6365DF05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43C74FE6-CC87-46F3-82B4-72C30A60638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5FE6BEB9-09FF-4C51-8DD4-FF12F68C098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年度に策定した公共施設等総合管理計画において、公共施設保有量で約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％を削減するという目標を掲げている。公共施設再配置を計画的に行うため、集中取り組み期間と位置づけ、老朽化した施設の集約化・複合化や除却を進めている。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有形固定資産減価償却率については、微増したものの、類似団体平均を下回っている。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E94A59F3-B0CA-41FB-8934-8CC697A3850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90621553-30C5-455C-909A-FFAE4D625F4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F29AAB02-D1C4-45CA-B696-B4BF30D449B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4613B252-8107-4D44-8495-E4925262A00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2394DE8D-2000-4C65-9F05-4BC28AA39B7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5672AB8-3904-4AE8-BE0B-3286A54A535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FCB880EF-F22C-4543-B23A-1609942C3FF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ACA330BA-7DEA-4A9F-AC35-5FB14D8C47F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C0DE810-7418-4CC6-8F1D-7475B96B5B5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22DB4B48-0FBA-4061-A20E-6E0D2CB3B2C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77FAB845-EF3B-4B21-A00E-36720035BAC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AEDAC41D-0F0D-43BB-A77C-DEFB689DC49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591B8439-9662-4863-B69A-1EDF321038D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3D18A94A-153F-4B0F-ADF7-4AE19F3C0E6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3E83798B-D897-4E87-B8E8-17980F7C23A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7CBAC47C-03AE-4A2C-B209-23601A367FF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2" name="直線コネクタ 71">
          <a:extLst>
            <a:ext uri="{FF2B5EF4-FFF2-40B4-BE49-F238E27FC236}">
              <a16:creationId xmlns:a16="http://schemas.microsoft.com/office/drawing/2014/main" id="{EB9C6C41-EA54-47C7-B83C-717EB20A3EDE}"/>
            </a:ext>
          </a:extLst>
        </xdr:cNvPr>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3" name="有形固定資産減価償却率最小値テキスト">
          <a:extLst>
            <a:ext uri="{FF2B5EF4-FFF2-40B4-BE49-F238E27FC236}">
              <a16:creationId xmlns:a16="http://schemas.microsoft.com/office/drawing/2014/main" id="{AEB38FF0-0AF6-45F2-8371-54505A26607A}"/>
            </a:ext>
          </a:extLst>
        </xdr:cNvPr>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4" name="直線コネクタ 73">
          <a:extLst>
            <a:ext uri="{FF2B5EF4-FFF2-40B4-BE49-F238E27FC236}">
              <a16:creationId xmlns:a16="http://schemas.microsoft.com/office/drawing/2014/main" id="{14FE2461-59A6-43AE-8284-46F87A7F587A}"/>
            </a:ext>
          </a:extLst>
        </xdr:cNvPr>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5" name="有形固定資産減価償却率最大値テキスト">
          <a:extLst>
            <a:ext uri="{FF2B5EF4-FFF2-40B4-BE49-F238E27FC236}">
              <a16:creationId xmlns:a16="http://schemas.microsoft.com/office/drawing/2014/main" id="{5FCC132C-7573-43F2-92A5-38DEF57807A9}"/>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6" name="直線コネクタ 75">
          <a:extLst>
            <a:ext uri="{FF2B5EF4-FFF2-40B4-BE49-F238E27FC236}">
              <a16:creationId xmlns:a16="http://schemas.microsoft.com/office/drawing/2014/main" id="{0DD37D73-0A13-492B-9A25-54D6BE9E582E}"/>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77" name="有形固定資産減価償却率平均値テキスト">
          <a:extLst>
            <a:ext uri="{FF2B5EF4-FFF2-40B4-BE49-F238E27FC236}">
              <a16:creationId xmlns:a16="http://schemas.microsoft.com/office/drawing/2014/main" id="{090F97BB-9943-4A54-AC55-8174D4D53980}"/>
            </a:ext>
          </a:extLst>
        </xdr:cNvPr>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8" name="フローチャート: 判断 77">
          <a:extLst>
            <a:ext uri="{FF2B5EF4-FFF2-40B4-BE49-F238E27FC236}">
              <a16:creationId xmlns:a16="http://schemas.microsoft.com/office/drawing/2014/main" id="{3FDCA5DB-E878-4AF9-A7B4-CBCCCCF9B607}"/>
            </a:ext>
          </a:extLst>
        </xdr:cNvPr>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9" name="フローチャート: 判断 78">
          <a:extLst>
            <a:ext uri="{FF2B5EF4-FFF2-40B4-BE49-F238E27FC236}">
              <a16:creationId xmlns:a16="http://schemas.microsoft.com/office/drawing/2014/main" id="{1B58EFAD-BE5E-4821-A41D-4AF8815224D1}"/>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0" name="フローチャート: 判断 79">
          <a:extLst>
            <a:ext uri="{FF2B5EF4-FFF2-40B4-BE49-F238E27FC236}">
              <a16:creationId xmlns:a16="http://schemas.microsoft.com/office/drawing/2014/main" id="{A02A74C9-0C2F-4BED-B73F-EB75E5D1E338}"/>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81" name="フローチャート: 判断 80">
          <a:extLst>
            <a:ext uri="{FF2B5EF4-FFF2-40B4-BE49-F238E27FC236}">
              <a16:creationId xmlns:a16="http://schemas.microsoft.com/office/drawing/2014/main" id="{19533BEE-A595-4302-98D3-E2DEF2845570}"/>
            </a:ext>
          </a:extLst>
        </xdr:cNvPr>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B2C8427-B505-4985-AE9A-EB6A1F8D896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1CC5499-56EA-4299-9171-B95D0721A19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20D08A3-8661-4EE2-BA16-876F8863BCE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4B5E85C-6FD9-4EDF-B72D-8192EE19B63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083D8C7-77C9-4213-9C6F-A3090E19486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75142</xdr:rowOff>
    </xdr:from>
    <xdr:to>
      <xdr:col>23</xdr:col>
      <xdr:colOff>136525</xdr:colOff>
      <xdr:row>32</xdr:row>
      <xdr:rowOff>5292</xdr:rowOff>
    </xdr:to>
    <xdr:sp macro="" textlink="">
      <xdr:nvSpPr>
        <xdr:cNvPr id="87" name="楕円 86">
          <a:extLst>
            <a:ext uri="{FF2B5EF4-FFF2-40B4-BE49-F238E27FC236}">
              <a16:creationId xmlns:a16="http://schemas.microsoft.com/office/drawing/2014/main" id="{E783CE99-DA8D-485D-AD9C-45C6C43410BF}"/>
            </a:ext>
          </a:extLst>
        </xdr:cNvPr>
        <xdr:cNvSpPr/>
      </xdr:nvSpPr>
      <xdr:spPr>
        <a:xfrm>
          <a:off x="4711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53569</xdr:rowOff>
    </xdr:from>
    <xdr:ext cx="405111" cy="259045"/>
    <xdr:sp macro="" textlink="">
      <xdr:nvSpPr>
        <xdr:cNvPr id="88" name="有形固定資産減価償却率該当値テキスト">
          <a:extLst>
            <a:ext uri="{FF2B5EF4-FFF2-40B4-BE49-F238E27FC236}">
              <a16:creationId xmlns:a16="http://schemas.microsoft.com/office/drawing/2014/main" id="{D26F3F33-BE9E-4AA5-981A-A1C7F4DCE9D4}"/>
            </a:ext>
          </a:extLst>
        </xdr:cNvPr>
        <xdr:cNvSpPr txBox="1"/>
      </xdr:nvSpPr>
      <xdr:spPr>
        <a:xfrm>
          <a:off x="4813300" y="6140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103928</xdr:rowOff>
    </xdr:from>
    <xdr:to>
      <xdr:col>19</xdr:col>
      <xdr:colOff>187325</xdr:colOff>
      <xdr:row>32</xdr:row>
      <xdr:rowOff>34078</xdr:rowOff>
    </xdr:to>
    <xdr:sp macro="" textlink="">
      <xdr:nvSpPr>
        <xdr:cNvPr id="89" name="楕円 88">
          <a:extLst>
            <a:ext uri="{FF2B5EF4-FFF2-40B4-BE49-F238E27FC236}">
              <a16:creationId xmlns:a16="http://schemas.microsoft.com/office/drawing/2014/main" id="{EC424FCC-B1CE-410A-AFB0-FEDE58D5093B}"/>
            </a:ext>
          </a:extLst>
        </xdr:cNvPr>
        <xdr:cNvSpPr/>
      </xdr:nvSpPr>
      <xdr:spPr>
        <a:xfrm>
          <a:off x="4000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125942</xdr:rowOff>
    </xdr:from>
    <xdr:to>
      <xdr:col>23</xdr:col>
      <xdr:colOff>85725</xdr:colOff>
      <xdr:row>31</xdr:row>
      <xdr:rowOff>154728</xdr:rowOff>
    </xdr:to>
    <xdr:cxnSp macro="">
      <xdr:nvCxnSpPr>
        <xdr:cNvPr id="90" name="直線コネクタ 89">
          <a:extLst>
            <a:ext uri="{FF2B5EF4-FFF2-40B4-BE49-F238E27FC236}">
              <a16:creationId xmlns:a16="http://schemas.microsoft.com/office/drawing/2014/main" id="{E3A7F8FD-9D8D-40D8-B1EE-BC308A8D0312}"/>
            </a:ext>
          </a:extLst>
        </xdr:cNvPr>
        <xdr:cNvCxnSpPr/>
      </xdr:nvCxnSpPr>
      <xdr:spPr>
        <a:xfrm flipV="1">
          <a:off x="4051300" y="621241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150707</xdr:rowOff>
    </xdr:from>
    <xdr:to>
      <xdr:col>15</xdr:col>
      <xdr:colOff>187325</xdr:colOff>
      <xdr:row>32</xdr:row>
      <xdr:rowOff>80857</xdr:rowOff>
    </xdr:to>
    <xdr:sp macro="" textlink="">
      <xdr:nvSpPr>
        <xdr:cNvPr id="91" name="楕円 90">
          <a:extLst>
            <a:ext uri="{FF2B5EF4-FFF2-40B4-BE49-F238E27FC236}">
              <a16:creationId xmlns:a16="http://schemas.microsoft.com/office/drawing/2014/main" id="{07EC4455-D0A6-470B-9520-1902E88BFC55}"/>
            </a:ext>
          </a:extLst>
        </xdr:cNvPr>
        <xdr:cNvSpPr/>
      </xdr:nvSpPr>
      <xdr:spPr>
        <a:xfrm>
          <a:off x="3238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154728</xdr:rowOff>
    </xdr:from>
    <xdr:to>
      <xdr:col>19</xdr:col>
      <xdr:colOff>136525</xdr:colOff>
      <xdr:row>32</xdr:row>
      <xdr:rowOff>30057</xdr:rowOff>
    </xdr:to>
    <xdr:cxnSp macro="">
      <xdr:nvCxnSpPr>
        <xdr:cNvPr id="92" name="直線コネクタ 91">
          <a:extLst>
            <a:ext uri="{FF2B5EF4-FFF2-40B4-BE49-F238E27FC236}">
              <a16:creationId xmlns:a16="http://schemas.microsoft.com/office/drawing/2014/main" id="{BD70056A-C9F9-4BE4-A23D-C5C061A91C5E}"/>
            </a:ext>
          </a:extLst>
        </xdr:cNvPr>
        <xdr:cNvCxnSpPr/>
      </xdr:nvCxnSpPr>
      <xdr:spPr>
        <a:xfrm flipV="1">
          <a:off x="3289300" y="624120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66887</xdr:rowOff>
    </xdr:from>
    <xdr:to>
      <xdr:col>11</xdr:col>
      <xdr:colOff>187325</xdr:colOff>
      <xdr:row>33</xdr:row>
      <xdr:rowOff>168487</xdr:rowOff>
    </xdr:to>
    <xdr:sp macro="" textlink="">
      <xdr:nvSpPr>
        <xdr:cNvPr id="93" name="楕円 92">
          <a:extLst>
            <a:ext uri="{FF2B5EF4-FFF2-40B4-BE49-F238E27FC236}">
              <a16:creationId xmlns:a16="http://schemas.microsoft.com/office/drawing/2014/main" id="{F1C80AAF-10B5-4E41-A74C-CE59832C6C31}"/>
            </a:ext>
          </a:extLst>
        </xdr:cNvPr>
        <xdr:cNvSpPr/>
      </xdr:nvSpPr>
      <xdr:spPr>
        <a:xfrm>
          <a:off x="2476500" y="64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30057</xdr:rowOff>
    </xdr:from>
    <xdr:to>
      <xdr:col>15</xdr:col>
      <xdr:colOff>136525</xdr:colOff>
      <xdr:row>33</xdr:row>
      <xdr:rowOff>117687</xdr:rowOff>
    </xdr:to>
    <xdr:cxnSp macro="">
      <xdr:nvCxnSpPr>
        <xdr:cNvPr id="94" name="直線コネクタ 93">
          <a:extLst>
            <a:ext uri="{FF2B5EF4-FFF2-40B4-BE49-F238E27FC236}">
              <a16:creationId xmlns:a16="http://schemas.microsoft.com/office/drawing/2014/main" id="{3CD0C996-BD8C-4BCA-B893-9499D4DD2528}"/>
            </a:ext>
          </a:extLst>
        </xdr:cNvPr>
        <xdr:cNvCxnSpPr/>
      </xdr:nvCxnSpPr>
      <xdr:spPr>
        <a:xfrm flipV="1">
          <a:off x="2527300" y="6287982"/>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5" name="n_1aveValue有形固定資産減価償却率">
          <a:extLst>
            <a:ext uri="{FF2B5EF4-FFF2-40B4-BE49-F238E27FC236}">
              <a16:creationId xmlns:a16="http://schemas.microsoft.com/office/drawing/2014/main" id="{68F63576-177A-4312-A869-7C30070F3552}"/>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6" name="n_2aveValue有形固定資産減価償却率">
          <a:extLst>
            <a:ext uri="{FF2B5EF4-FFF2-40B4-BE49-F238E27FC236}">
              <a16:creationId xmlns:a16="http://schemas.microsoft.com/office/drawing/2014/main" id="{69AACA91-46E5-4821-9C35-BDCBE1F816B9}"/>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7" name="n_3aveValue有形固定資産減価償却率">
          <a:extLst>
            <a:ext uri="{FF2B5EF4-FFF2-40B4-BE49-F238E27FC236}">
              <a16:creationId xmlns:a16="http://schemas.microsoft.com/office/drawing/2014/main" id="{61DAA4B9-7788-4796-BC63-083ED20956DF}"/>
            </a:ext>
          </a:extLst>
        </xdr:cNvPr>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25205</xdr:rowOff>
    </xdr:from>
    <xdr:ext cx="405111" cy="259045"/>
    <xdr:sp macro="" textlink="">
      <xdr:nvSpPr>
        <xdr:cNvPr id="98" name="n_1mainValue有形固定資産減価償却率">
          <a:extLst>
            <a:ext uri="{FF2B5EF4-FFF2-40B4-BE49-F238E27FC236}">
              <a16:creationId xmlns:a16="http://schemas.microsoft.com/office/drawing/2014/main" id="{3DC0DA36-97B0-415A-8FFA-4B31293767FB}"/>
            </a:ext>
          </a:extLst>
        </xdr:cNvPr>
        <xdr:cNvSpPr txBox="1"/>
      </xdr:nvSpPr>
      <xdr:spPr>
        <a:xfrm>
          <a:off x="38360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71984</xdr:rowOff>
    </xdr:from>
    <xdr:ext cx="405111" cy="259045"/>
    <xdr:sp macro="" textlink="">
      <xdr:nvSpPr>
        <xdr:cNvPr id="99" name="n_2mainValue有形固定資産減価償却率">
          <a:extLst>
            <a:ext uri="{FF2B5EF4-FFF2-40B4-BE49-F238E27FC236}">
              <a16:creationId xmlns:a16="http://schemas.microsoft.com/office/drawing/2014/main" id="{E6215BDE-D96A-4524-BD92-9E51BC319908}"/>
            </a:ext>
          </a:extLst>
        </xdr:cNvPr>
        <xdr:cNvSpPr txBox="1"/>
      </xdr:nvSpPr>
      <xdr:spPr>
        <a:xfrm>
          <a:off x="30867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159614</xdr:rowOff>
    </xdr:from>
    <xdr:ext cx="405111" cy="259045"/>
    <xdr:sp macro="" textlink="">
      <xdr:nvSpPr>
        <xdr:cNvPr id="100" name="n_3mainValue有形固定資産減価償却率">
          <a:extLst>
            <a:ext uri="{FF2B5EF4-FFF2-40B4-BE49-F238E27FC236}">
              <a16:creationId xmlns:a16="http://schemas.microsoft.com/office/drawing/2014/main" id="{2A36C59E-6333-4F66-B36F-7026A5C3A99E}"/>
            </a:ext>
          </a:extLst>
        </xdr:cNvPr>
        <xdr:cNvSpPr txBox="1"/>
      </xdr:nvSpPr>
      <xdr:spPr>
        <a:xfrm>
          <a:off x="2324744" y="658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900880F7-EECB-40A5-AF92-09D3005D6E9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12624490-CA65-47E2-BE17-B07A268BD77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9BFE91D7-0E8A-4769-AA7D-1FCD8B17E7A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1CB6037-905F-4928-87BF-31E00C6BC9D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2129262-E99B-4884-BC94-C2AB9F39C1B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B0DF7C09-FCFA-4446-B41A-E899B2F33A8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254DEB3-0474-430A-A751-04ACE36C84B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F1F4864-D5FD-47D7-AE42-A9F25AE3A1E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54034D7-E7CD-4B23-8C56-CBB9A5CC708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DEBADF0E-38D4-44AA-AC18-DD7A85D05A0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18AEB47-FCA8-40FA-AE31-FFF3DD97F3D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7DC61E11-30C9-49DC-B25A-AB4ADD93D31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43F986F-30D5-4C03-A85D-717E442BEC3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主な要因としては、減債基金に</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億円積立てを行ったことなどにより充当可能基金が前年度比で</a:t>
          </a:r>
          <a:r>
            <a:rPr kumimoji="1" lang="en-US" altLang="ja-JP" sz="1100">
              <a:latin typeface="ＭＳ Ｐゴシック" panose="020B0600070205080204" pitchFamily="50" charset="-128"/>
              <a:ea typeface="ＭＳ Ｐゴシック" panose="020B0600070205080204" pitchFamily="50" charset="-128"/>
            </a:rPr>
            <a:t>4.38</a:t>
          </a:r>
          <a:r>
            <a:rPr kumimoji="1" lang="ja-JP" altLang="en-US" sz="1100">
              <a:latin typeface="ＭＳ Ｐゴシック" panose="020B0600070205080204" pitchFamily="50" charset="-128"/>
              <a:ea typeface="ＭＳ Ｐゴシック" panose="020B0600070205080204" pitchFamily="50" charset="-128"/>
            </a:rPr>
            <a:t>％増加したことなどが考えられる。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45E7057-E199-4117-A0A8-A22B4BE5F55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84421BC-3789-4ED7-9570-087DFEF69C3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EAE7EBF2-0CD2-456C-9E2C-06687EC350A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7" name="テキスト ボックス 116">
          <a:extLst>
            <a:ext uri="{FF2B5EF4-FFF2-40B4-BE49-F238E27FC236}">
              <a16:creationId xmlns:a16="http://schemas.microsoft.com/office/drawing/2014/main" id="{4BFA8FF7-B08A-4CDA-8C8C-CFD8C8072FD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62F3C7B4-6DB4-4A4A-98FD-2FF06430238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a:extLst>
            <a:ext uri="{FF2B5EF4-FFF2-40B4-BE49-F238E27FC236}">
              <a16:creationId xmlns:a16="http://schemas.microsoft.com/office/drawing/2014/main" id="{9F0ADEC5-CC67-4161-BDA5-634B24EF656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EF1BD067-8D12-4758-875B-0D2E0F8168C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a:extLst>
            <a:ext uri="{FF2B5EF4-FFF2-40B4-BE49-F238E27FC236}">
              <a16:creationId xmlns:a16="http://schemas.microsoft.com/office/drawing/2014/main" id="{A500F959-8249-41FA-B967-62450ABE18B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56BF0A3D-321C-41BB-88DA-D1DC36D363B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a:extLst>
            <a:ext uri="{FF2B5EF4-FFF2-40B4-BE49-F238E27FC236}">
              <a16:creationId xmlns:a16="http://schemas.microsoft.com/office/drawing/2014/main" id="{14407D58-5E8C-4E51-A64D-4B07128940F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C3B3FE94-49CA-4DC0-87CD-FEAECAFD148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a:extLst>
            <a:ext uri="{FF2B5EF4-FFF2-40B4-BE49-F238E27FC236}">
              <a16:creationId xmlns:a16="http://schemas.microsoft.com/office/drawing/2014/main" id="{F5E2B336-540F-4119-A81C-3357B5D6431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30307A61-E5D6-4DE0-9A54-95DF6C6CEE1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a:extLst>
            <a:ext uri="{FF2B5EF4-FFF2-40B4-BE49-F238E27FC236}">
              <a16:creationId xmlns:a16="http://schemas.microsoft.com/office/drawing/2014/main" id="{4D9E86C7-4AE3-420C-833E-53CAF591CE0A}"/>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ED64DDA-52F0-483D-B4F3-A9B395E12C5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9" name="直線コネクタ 128">
          <a:extLst>
            <a:ext uri="{FF2B5EF4-FFF2-40B4-BE49-F238E27FC236}">
              <a16:creationId xmlns:a16="http://schemas.microsoft.com/office/drawing/2014/main" id="{DBDDA635-607F-4A40-A416-04BE1DADB5CF}"/>
            </a:ext>
          </a:extLst>
        </xdr:cNvPr>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0" name="債務償還比率最小値テキスト">
          <a:extLst>
            <a:ext uri="{FF2B5EF4-FFF2-40B4-BE49-F238E27FC236}">
              <a16:creationId xmlns:a16="http://schemas.microsoft.com/office/drawing/2014/main" id="{DB94FC99-6419-45FD-911C-3D60CA767E2C}"/>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1" name="直線コネクタ 130">
          <a:extLst>
            <a:ext uri="{FF2B5EF4-FFF2-40B4-BE49-F238E27FC236}">
              <a16:creationId xmlns:a16="http://schemas.microsoft.com/office/drawing/2014/main" id="{23B0975E-6383-4EE1-9DFB-32D079770E2F}"/>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32" name="債務償還比率最大値テキスト">
          <a:extLst>
            <a:ext uri="{FF2B5EF4-FFF2-40B4-BE49-F238E27FC236}">
              <a16:creationId xmlns:a16="http://schemas.microsoft.com/office/drawing/2014/main" id="{DE324E08-1BF2-492D-B093-5C5DCCDFF061}"/>
            </a:ext>
          </a:extLst>
        </xdr:cNvPr>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33" name="直線コネクタ 132">
          <a:extLst>
            <a:ext uri="{FF2B5EF4-FFF2-40B4-BE49-F238E27FC236}">
              <a16:creationId xmlns:a16="http://schemas.microsoft.com/office/drawing/2014/main" id="{8544166C-82C0-42B4-97BB-7EACE387622D}"/>
            </a:ext>
          </a:extLst>
        </xdr:cNvPr>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4" name="債務償還比率平均値テキスト">
          <a:extLst>
            <a:ext uri="{FF2B5EF4-FFF2-40B4-BE49-F238E27FC236}">
              <a16:creationId xmlns:a16="http://schemas.microsoft.com/office/drawing/2014/main" id="{C43CF01B-CFC6-4FE3-8D50-DB9C56F9F9CA}"/>
            </a:ext>
          </a:extLst>
        </xdr:cNvPr>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5" name="フローチャート: 判断 134">
          <a:extLst>
            <a:ext uri="{FF2B5EF4-FFF2-40B4-BE49-F238E27FC236}">
              <a16:creationId xmlns:a16="http://schemas.microsoft.com/office/drawing/2014/main" id="{E635950A-B471-4516-ABA6-8E91CC34886A}"/>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6" name="フローチャート: 判断 135">
          <a:extLst>
            <a:ext uri="{FF2B5EF4-FFF2-40B4-BE49-F238E27FC236}">
              <a16:creationId xmlns:a16="http://schemas.microsoft.com/office/drawing/2014/main" id="{F76459B9-66B8-40D6-A1BD-D42B1EC18CEA}"/>
            </a:ext>
          </a:extLst>
        </xdr:cNvPr>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297AC12-4A75-4978-BCD5-2C130D00E3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6B38DBC-D6C9-4B98-A59A-B150DE468A8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F9F99EC-872F-4DCB-B24B-C040B0FDC41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7F82A08-34AE-4EF9-8E94-5C72C98B6B6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98814FC-F9C4-4E28-A5FC-684B1A6FCFA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115972</xdr:rowOff>
    </xdr:from>
    <xdr:to>
      <xdr:col>76</xdr:col>
      <xdr:colOff>73025</xdr:colOff>
      <xdr:row>31</xdr:row>
      <xdr:rowOff>46122</xdr:rowOff>
    </xdr:to>
    <xdr:sp macro="" textlink="">
      <xdr:nvSpPr>
        <xdr:cNvPr id="142" name="楕円 141">
          <a:extLst>
            <a:ext uri="{FF2B5EF4-FFF2-40B4-BE49-F238E27FC236}">
              <a16:creationId xmlns:a16="http://schemas.microsoft.com/office/drawing/2014/main" id="{376699A0-935F-4D0B-948F-471C20D8A842}"/>
            </a:ext>
          </a:extLst>
        </xdr:cNvPr>
        <xdr:cNvSpPr/>
      </xdr:nvSpPr>
      <xdr:spPr>
        <a:xfrm>
          <a:off x="14744700" y="60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94399</xdr:rowOff>
    </xdr:from>
    <xdr:ext cx="469744" cy="259045"/>
    <xdr:sp macro="" textlink="">
      <xdr:nvSpPr>
        <xdr:cNvPr id="143" name="債務償還比率該当値テキスト">
          <a:extLst>
            <a:ext uri="{FF2B5EF4-FFF2-40B4-BE49-F238E27FC236}">
              <a16:creationId xmlns:a16="http://schemas.microsoft.com/office/drawing/2014/main" id="{00E6EEAD-BD91-4317-AB5F-83B253653975}"/>
            </a:ext>
          </a:extLst>
        </xdr:cNvPr>
        <xdr:cNvSpPr txBox="1"/>
      </xdr:nvSpPr>
      <xdr:spPr>
        <a:xfrm>
          <a:off x="14846300" y="600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133004</xdr:rowOff>
    </xdr:from>
    <xdr:to>
      <xdr:col>72</xdr:col>
      <xdr:colOff>123825</xdr:colOff>
      <xdr:row>31</xdr:row>
      <xdr:rowOff>63154</xdr:rowOff>
    </xdr:to>
    <xdr:sp macro="" textlink="">
      <xdr:nvSpPr>
        <xdr:cNvPr id="144" name="楕円 143">
          <a:extLst>
            <a:ext uri="{FF2B5EF4-FFF2-40B4-BE49-F238E27FC236}">
              <a16:creationId xmlns:a16="http://schemas.microsoft.com/office/drawing/2014/main" id="{36969E76-28A7-414B-95D1-AB42C6A561B1}"/>
            </a:ext>
          </a:extLst>
        </xdr:cNvPr>
        <xdr:cNvSpPr/>
      </xdr:nvSpPr>
      <xdr:spPr>
        <a:xfrm>
          <a:off x="14033500" y="604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166772</xdr:rowOff>
    </xdr:from>
    <xdr:to>
      <xdr:col>76</xdr:col>
      <xdr:colOff>22225</xdr:colOff>
      <xdr:row>31</xdr:row>
      <xdr:rowOff>12354</xdr:rowOff>
    </xdr:to>
    <xdr:cxnSp macro="">
      <xdr:nvCxnSpPr>
        <xdr:cNvPr id="145" name="直線コネクタ 144">
          <a:extLst>
            <a:ext uri="{FF2B5EF4-FFF2-40B4-BE49-F238E27FC236}">
              <a16:creationId xmlns:a16="http://schemas.microsoft.com/office/drawing/2014/main" id="{AF51A0AF-838B-49C0-80E6-37FD81088CB3}"/>
            </a:ext>
          </a:extLst>
        </xdr:cNvPr>
        <xdr:cNvCxnSpPr/>
      </xdr:nvCxnSpPr>
      <xdr:spPr>
        <a:xfrm flipV="1">
          <a:off x="14084300" y="6081797"/>
          <a:ext cx="7112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6" name="n_1aveValue債務償還比率">
          <a:extLst>
            <a:ext uri="{FF2B5EF4-FFF2-40B4-BE49-F238E27FC236}">
              <a16:creationId xmlns:a16="http://schemas.microsoft.com/office/drawing/2014/main" id="{FC4E4841-FC37-4722-B431-E45AF6C58F85}"/>
            </a:ext>
          </a:extLst>
        </xdr:cNvPr>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54281</xdr:rowOff>
    </xdr:from>
    <xdr:ext cx="469744" cy="259045"/>
    <xdr:sp macro="" textlink="">
      <xdr:nvSpPr>
        <xdr:cNvPr id="147" name="n_1mainValue債務償還比率">
          <a:extLst>
            <a:ext uri="{FF2B5EF4-FFF2-40B4-BE49-F238E27FC236}">
              <a16:creationId xmlns:a16="http://schemas.microsoft.com/office/drawing/2014/main" id="{6797F47D-602E-4399-8559-B2182EBDE58B}"/>
            </a:ext>
          </a:extLst>
        </xdr:cNvPr>
        <xdr:cNvSpPr txBox="1"/>
      </xdr:nvSpPr>
      <xdr:spPr>
        <a:xfrm>
          <a:off x="13836727" y="61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EF83B8C6-94BA-452F-850C-9CFC157AEC7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F83788AC-E4B8-434A-A9A1-9294EA48234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95A54DCA-6C80-4D80-AD85-9D7FDCEEF19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E86A28A5-F961-4299-BA4B-8BAD6D645CB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985D80CA-7968-45DF-BA81-EB7A1DE85CC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F7884F24-CD9B-4B1A-AFA9-E5EC12F4CD5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C20F7C-9626-4174-8F1D-FB153277332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4A6774-A849-44E9-AE96-F03B5BFB21C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72CC77-AE03-4E1B-9E39-C6E51545E2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E2B0DE-E417-493D-A75B-1AA5F079C0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5F7E61-5DA7-4FD8-A1E7-D84D8A4986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14E4FF-C073-4C4D-8291-0E1BF520D7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953886-BEAF-4BEC-8365-7E45964A1E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174918-6FDF-4797-8F31-93CEF62E5B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98484E-D077-4252-B48A-355B890086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CEAF11D-0A58-4DB0-9E31-0A6733BB39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71,858
70,877
264.14
34,156,283
32,493,589
1,598,181
19,238,822
31,898,150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20DA1F-74EA-4C46-BA6E-ED0AF6FC51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DC946D-FE57-4132-A929-FC059B4148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A773F6-BAC9-4AFE-AE35-8E42C12071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0F57ED-B767-4D3F-8172-D3F8E48F91C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579991-4C99-4639-B981-1A669720E63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5A4F915-61FA-4054-8161-EE1BD383225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C16CCE-A823-4EAE-9E74-D77C225E2D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FFE35C-8F20-4E44-A995-FF47165738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1F4023-38B5-44AB-A390-BE6468CEA0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A07507-52F0-4DA0-9280-D2856F2249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4DE6EF-E321-4BF4-81C2-FCB7583EAB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7FA35A-E178-42A4-8B42-EF1651F9202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14BACD-F4A6-4EA8-9AE7-540B86FDEA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70C8BBB-D201-4CEF-9846-46D85CB4E57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0F3DCD-74F4-4471-91FA-FB23B40A88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EAF661-064C-4CA9-89F3-7B0004AB0B6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78220B-1A51-4D84-A277-12BE212742C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AF81A2-7522-4A1F-99A8-82A79A8EAF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9D4FFEC-919D-4A32-AD4E-4EC112C6BF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4F881A5-FE10-4E53-8096-0A4CAB7B864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8F5333A-DB55-4EB1-ACE7-C47218AB32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53AF02A-F3BF-4F33-837D-8DC73F01CAD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1828E92-403D-4059-8D28-43C4E7D3E37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1D06B9A-2EE8-4819-82C3-49D3AD6F77E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B5ACC1A-6C40-49F3-A472-8F520353A9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CB8ECAC-826A-415E-A186-F5B44878A3F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72A56CE-C687-4863-B18B-FEC0195ABE9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8197260-27BE-4CE0-A0B7-B70B916442C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2F33FA6-F9B5-498C-81A6-0612D2E742D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F0F95F9-60CC-4522-9743-8F4DA6D3AF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34B1A36-2328-408B-A412-06E8444417F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024FBA0-4298-455E-AB03-5BC5EBADBCB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BD1F8BE-DCD2-411E-960A-1B8A90CA84C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E3F852BE-9A84-45FC-9894-BE2CCD44D2E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88CE673-2CA5-4D42-B2D4-998F5BF4E01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F901552-638B-46D5-863D-2354530086C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46C1812-0BB4-42CF-95C7-61625CECA47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2309BAE-3D91-40FE-BE11-3E7E3861E54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409FDF7-C7EA-4611-93E8-1DB3A310427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E1B6AC4-8FA5-4EF0-BCF0-629B90F2C2B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4FD01B93-3899-418C-85E5-0AED056A138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15D2F2D-698D-44BB-B922-40462F48232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1F7C36E-7EA9-4D8F-AEC3-8504504DA0B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4D237D9-4708-42D6-A99E-74E642A9D72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a:extLst>
            <a:ext uri="{FF2B5EF4-FFF2-40B4-BE49-F238E27FC236}">
              <a16:creationId xmlns:a16="http://schemas.microsoft.com/office/drawing/2014/main" id="{6484480E-61BE-4E6E-89A5-A87A00C191B3}"/>
            </a:ext>
          </a:extLst>
        </xdr:cNvPr>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id="{32564B4F-C2C1-4181-B042-07809F87BB87}"/>
            </a:ext>
          </a:extLst>
        </xdr:cNvPr>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a:extLst>
            <a:ext uri="{FF2B5EF4-FFF2-40B4-BE49-F238E27FC236}">
              <a16:creationId xmlns:a16="http://schemas.microsoft.com/office/drawing/2014/main" id="{8DD7CCD2-E05F-4513-8060-CE0BFA27998C}"/>
            </a:ext>
          </a:extLst>
        </xdr:cNvPr>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a:extLst>
            <a:ext uri="{FF2B5EF4-FFF2-40B4-BE49-F238E27FC236}">
              <a16:creationId xmlns:a16="http://schemas.microsoft.com/office/drawing/2014/main" id="{8F3B2954-CA1D-42F8-B99A-980C517A0BFE}"/>
            </a:ext>
          </a:extLst>
        </xdr:cNvPr>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a:extLst>
            <a:ext uri="{FF2B5EF4-FFF2-40B4-BE49-F238E27FC236}">
              <a16:creationId xmlns:a16="http://schemas.microsoft.com/office/drawing/2014/main" id="{5FAB71D7-7AF3-48E2-9242-FC01AE00863F}"/>
            </a:ext>
          </a:extLst>
        </xdr:cNvPr>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a:extLst>
            <a:ext uri="{FF2B5EF4-FFF2-40B4-BE49-F238E27FC236}">
              <a16:creationId xmlns:a16="http://schemas.microsoft.com/office/drawing/2014/main" id="{EB63451F-5390-4112-8A0A-A6C0B3143F0F}"/>
            </a:ext>
          </a:extLst>
        </xdr:cNvPr>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a:extLst>
            <a:ext uri="{FF2B5EF4-FFF2-40B4-BE49-F238E27FC236}">
              <a16:creationId xmlns:a16="http://schemas.microsoft.com/office/drawing/2014/main" id="{BC010593-D3A2-414B-AC91-144D6F490092}"/>
            </a:ext>
          </a:extLst>
        </xdr:cNvPr>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a:extLst>
            <a:ext uri="{FF2B5EF4-FFF2-40B4-BE49-F238E27FC236}">
              <a16:creationId xmlns:a16="http://schemas.microsoft.com/office/drawing/2014/main" id="{B5D4A609-E1A5-4C4C-B1B3-E2A9B4EB2646}"/>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a:extLst>
            <a:ext uri="{FF2B5EF4-FFF2-40B4-BE49-F238E27FC236}">
              <a16:creationId xmlns:a16="http://schemas.microsoft.com/office/drawing/2014/main" id="{F63C38AA-CA14-4F76-AC0A-9107A4A6CBDF}"/>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5" name="フローチャート: 判断 64">
          <a:extLst>
            <a:ext uri="{FF2B5EF4-FFF2-40B4-BE49-F238E27FC236}">
              <a16:creationId xmlns:a16="http://schemas.microsoft.com/office/drawing/2014/main" id="{5F8184BC-0B26-4AD1-A1C5-BC09C90178D6}"/>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57CCBFF-523D-451B-85B2-8324546D065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62DA626-FE38-477C-8ADD-F241511952F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846A068-CF22-4C05-AFF8-EA2C04A54CB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E3AA33-10A5-4C47-8E53-56A182C410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17B395-C752-4A4C-ACB6-ECEF7657D19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xdr:rowOff>
    </xdr:from>
    <xdr:to>
      <xdr:col>24</xdr:col>
      <xdr:colOff>114300</xdr:colOff>
      <xdr:row>37</xdr:row>
      <xdr:rowOff>117475</xdr:rowOff>
    </xdr:to>
    <xdr:sp macro="" textlink="">
      <xdr:nvSpPr>
        <xdr:cNvPr id="71" name="楕円 70">
          <a:extLst>
            <a:ext uri="{FF2B5EF4-FFF2-40B4-BE49-F238E27FC236}">
              <a16:creationId xmlns:a16="http://schemas.microsoft.com/office/drawing/2014/main" id="{35592956-8B5D-4187-8469-BF45A0A67791}"/>
            </a:ext>
          </a:extLst>
        </xdr:cNvPr>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38752</xdr:rowOff>
    </xdr:from>
    <xdr:ext cx="405111" cy="259045"/>
    <xdr:sp macro="" textlink="">
      <xdr:nvSpPr>
        <xdr:cNvPr id="72" name="【道路】&#10;有形固定資産減価償却率該当値テキスト">
          <a:extLst>
            <a:ext uri="{FF2B5EF4-FFF2-40B4-BE49-F238E27FC236}">
              <a16:creationId xmlns:a16="http://schemas.microsoft.com/office/drawing/2014/main" id="{274D99BC-6984-4DF6-A70A-2C39DA13D12D}"/>
            </a:ext>
          </a:extLst>
        </xdr:cNvPr>
        <xdr:cNvSpPr txBox="1"/>
      </xdr:nvSpPr>
      <xdr:spPr>
        <a:xfrm>
          <a:off x="467360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46355</xdr:rowOff>
    </xdr:from>
    <xdr:to>
      <xdr:col>20</xdr:col>
      <xdr:colOff>38100</xdr:colOff>
      <xdr:row>37</xdr:row>
      <xdr:rowOff>147955</xdr:rowOff>
    </xdr:to>
    <xdr:sp macro="" textlink="">
      <xdr:nvSpPr>
        <xdr:cNvPr id="73" name="楕円 72">
          <a:extLst>
            <a:ext uri="{FF2B5EF4-FFF2-40B4-BE49-F238E27FC236}">
              <a16:creationId xmlns:a16="http://schemas.microsoft.com/office/drawing/2014/main" id="{6CFE1DAC-AF55-4F92-AF4B-15F0CB53CF5F}"/>
            </a:ext>
          </a:extLst>
        </xdr:cNvPr>
        <xdr:cNvSpPr/>
      </xdr:nvSpPr>
      <xdr:spPr>
        <a:xfrm>
          <a:off x="3746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97155</xdr:rowOff>
    </xdr:to>
    <xdr:cxnSp macro="">
      <xdr:nvCxnSpPr>
        <xdr:cNvPr id="74" name="直線コネクタ 73">
          <a:extLst>
            <a:ext uri="{FF2B5EF4-FFF2-40B4-BE49-F238E27FC236}">
              <a16:creationId xmlns:a16="http://schemas.microsoft.com/office/drawing/2014/main" id="{3CD5B7FA-6AA3-4C9E-B483-0A27E1F05CC2}"/>
            </a:ext>
          </a:extLst>
        </xdr:cNvPr>
        <xdr:cNvCxnSpPr/>
      </xdr:nvCxnSpPr>
      <xdr:spPr>
        <a:xfrm flipV="1">
          <a:off x="3797300" y="64103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5" name="楕円 74">
          <a:extLst>
            <a:ext uri="{FF2B5EF4-FFF2-40B4-BE49-F238E27FC236}">
              <a16:creationId xmlns:a16="http://schemas.microsoft.com/office/drawing/2014/main" id="{C4F48CED-ECB2-4155-BFEE-4820CF6C6655}"/>
            </a:ext>
          </a:extLst>
        </xdr:cNvPr>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127635</xdr:rowOff>
    </xdr:to>
    <xdr:cxnSp macro="">
      <xdr:nvCxnSpPr>
        <xdr:cNvPr id="76" name="直線コネクタ 75">
          <a:extLst>
            <a:ext uri="{FF2B5EF4-FFF2-40B4-BE49-F238E27FC236}">
              <a16:creationId xmlns:a16="http://schemas.microsoft.com/office/drawing/2014/main" id="{1F8C56F6-B87B-4682-A248-DF7EDD831FC6}"/>
            </a:ext>
          </a:extLst>
        </xdr:cNvPr>
        <xdr:cNvCxnSpPr/>
      </xdr:nvCxnSpPr>
      <xdr:spPr>
        <a:xfrm flipV="1">
          <a:off x="2908300" y="6440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55880</xdr:rowOff>
    </xdr:from>
    <xdr:to>
      <xdr:col>10</xdr:col>
      <xdr:colOff>165100</xdr:colOff>
      <xdr:row>38</xdr:row>
      <xdr:rowOff>157480</xdr:rowOff>
    </xdr:to>
    <xdr:sp macro="" textlink="">
      <xdr:nvSpPr>
        <xdr:cNvPr id="77" name="楕円 76">
          <a:extLst>
            <a:ext uri="{FF2B5EF4-FFF2-40B4-BE49-F238E27FC236}">
              <a16:creationId xmlns:a16="http://schemas.microsoft.com/office/drawing/2014/main" id="{00867137-2BFE-4E0B-BC94-82DC6D1FD732}"/>
            </a:ext>
          </a:extLst>
        </xdr:cNvPr>
        <xdr:cNvSpPr/>
      </xdr:nvSpPr>
      <xdr:spPr>
        <a:xfrm>
          <a:off x="1968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38</xdr:row>
      <xdr:rowOff>106680</xdr:rowOff>
    </xdr:to>
    <xdr:cxnSp macro="">
      <xdr:nvCxnSpPr>
        <xdr:cNvPr id="78" name="直線コネクタ 77">
          <a:extLst>
            <a:ext uri="{FF2B5EF4-FFF2-40B4-BE49-F238E27FC236}">
              <a16:creationId xmlns:a16="http://schemas.microsoft.com/office/drawing/2014/main" id="{D3225292-1CD9-4BF0-94BA-C3EE7993A6AF}"/>
            </a:ext>
          </a:extLst>
        </xdr:cNvPr>
        <xdr:cNvCxnSpPr/>
      </xdr:nvCxnSpPr>
      <xdr:spPr>
        <a:xfrm flipV="1">
          <a:off x="2019300" y="647128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9" name="n_1aveValue【道路】&#10;有形固定資産減価償却率">
          <a:extLst>
            <a:ext uri="{FF2B5EF4-FFF2-40B4-BE49-F238E27FC236}">
              <a16:creationId xmlns:a16="http://schemas.microsoft.com/office/drawing/2014/main" id="{5FFA78CC-7D19-4CA7-80A7-E10E4EE51AAD}"/>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a:extLst>
            <a:ext uri="{FF2B5EF4-FFF2-40B4-BE49-F238E27FC236}">
              <a16:creationId xmlns:a16="http://schemas.microsoft.com/office/drawing/2014/main" id="{59634DD6-AA48-4F3C-BE7D-011A8BF27D71}"/>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1" name="n_3aveValue【道路】&#10;有形固定資産減価償却率">
          <a:extLst>
            <a:ext uri="{FF2B5EF4-FFF2-40B4-BE49-F238E27FC236}">
              <a16:creationId xmlns:a16="http://schemas.microsoft.com/office/drawing/2014/main" id="{7A05310B-63C2-4C37-86D6-17ADF5016162}"/>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164482</xdr:rowOff>
    </xdr:from>
    <xdr:ext cx="405111" cy="259045"/>
    <xdr:sp macro="" textlink="">
      <xdr:nvSpPr>
        <xdr:cNvPr id="82" name="n_1mainValue【道路】&#10;有形固定資産減価償却率">
          <a:extLst>
            <a:ext uri="{FF2B5EF4-FFF2-40B4-BE49-F238E27FC236}">
              <a16:creationId xmlns:a16="http://schemas.microsoft.com/office/drawing/2014/main" id="{6D1FD7F1-9E10-4CCF-82F6-717BF11F45FE}"/>
            </a:ext>
          </a:extLst>
        </xdr:cNvPr>
        <xdr:cNvSpPr txBox="1"/>
      </xdr:nvSpPr>
      <xdr:spPr>
        <a:xfrm>
          <a:off x="35820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3" name="n_2mainValue【道路】&#10;有形固定資産減価償却率">
          <a:extLst>
            <a:ext uri="{FF2B5EF4-FFF2-40B4-BE49-F238E27FC236}">
              <a16:creationId xmlns:a16="http://schemas.microsoft.com/office/drawing/2014/main" id="{AF617A7F-DCD9-4C91-AD3E-5E918F388B2B}"/>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148607</xdr:rowOff>
    </xdr:from>
    <xdr:ext cx="405111" cy="259045"/>
    <xdr:sp macro="" textlink="">
      <xdr:nvSpPr>
        <xdr:cNvPr id="84" name="n_3mainValue【道路】&#10;有形固定資産減価償却率">
          <a:extLst>
            <a:ext uri="{FF2B5EF4-FFF2-40B4-BE49-F238E27FC236}">
              <a16:creationId xmlns:a16="http://schemas.microsoft.com/office/drawing/2014/main" id="{F29BA10A-5A91-439C-838D-851B522C4003}"/>
            </a:ext>
          </a:extLst>
        </xdr:cNvPr>
        <xdr:cNvSpPr txBox="1"/>
      </xdr:nvSpPr>
      <xdr:spPr>
        <a:xfrm>
          <a:off x="1816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F3EC1A49-B512-4026-889D-2A231E9998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940D5501-347B-4AB4-B1FD-F4586DA502D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8259EDBA-321B-475F-B1DE-D5342E99F9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A02BE546-FBC2-4D69-B4FD-D058C2782B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5BF73BA3-5A10-4AD8-A35F-2C926E2E91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7A73EA0-B9F5-4C7F-84FC-B5A0AE4056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9ECA3CD5-ED87-48BE-A86D-86CA6394D40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7FEEA1C-E58E-4574-8CBE-4C4CBAFC0A1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CD796550-6CA8-4B3A-BCBE-63DED763133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EDE32136-10A7-4EDC-81C3-76F302904D1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4EF3DA61-01CB-4C1C-AD28-1B2C54452EA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66874938-EF22-434D-BEB3-C7007078DD3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1C54033A-F7DC-498D-820D-F4331C450A7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17E0F6DE-0442-4B0E-B620-FFA4A05B684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EE6DA76F-22AA-4BC5-9ABA-EE3B543F6A0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7337BF68-87C6-4620-B92A-B075BDBC1BA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9912730B-7492-4A2B-AC11-525DE90C1EB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FB2ED655-E519-466B-8237-4CDE1761F1A1}"/>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EED480DF-7A7E-48F7-83B3-AD3BD3D168C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a:extLst>
            <a:ext uri="{FF2B5EF4-FFF2-40B4-BE49-F238E27FC236}">
              <a16:creationId xmlns:a16="http://schemas.microsoft.com/office/drawing/2014/main" id="{70ACD60A-CF72-4E60-8BD7-0FBF8F695746}"/>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92DC2164-24BE-41CB-8E26-ECF39557B7F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a:extLst>
            <a:ext uri="{FF2B5EF4-FFF2-40B4-BE49-F238E27FC236}">
              <a16:creationId xmlns:a16="http://schemas.microsoft.com/office/drawing/2014/main" id="{9B918CB9-3231-49DF-9A7B-351237DE9348}"/>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DBA6E557-B427-45E5-9A60-6487807EA1C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A7DD316D-9208-421F-843F-50A1AB1D3E5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450E7BEC-BF63-45E4-8EA9-32596B6008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a:extLst>
            <a:ext uri="{FF2B5EF4-FFF2-40B4-BE49-F238E27FC236}">
              <a16:creationId xmlns:a16="http://schemas.microsoft.com/office/drawing/2014/main" id="{8CCD8DC0-BEFE-45F6-88C6-BF6802D25971}"/>
            </a:ext>
          </a:extLst>
        </xdr:cNvPr>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a:extLst>
            <a:ext uri="{FF2B5EF4-FFF2-40B4-BE49-F238E27FC236}">
              <a16:creationId xmlns:a16="http://schemas.microsoft.com/office/drawing/2014/main" id="{CC0DBD7C-7EE6-4CF8-8905-2162E1A3AAE3}"/>
            </a:ext>
          </a:extLst>
        </xdr:cNvPr>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a:extLst>
            <a:ext uri="{FF2B5EF4-FFF2-40B4-BE49-F238E27FC236}">
              <a16:creationId xmlns:a16="http://schemas.microsoft.com/office/drawing/2014/main" id="{6E14C3B6-815E-49AF-ADA3-BA6DC70DF429}"/>
            </a:ext>
          </a:extLst>
        </xdr:cNvPr>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a:extLst>
            <a:ext uri="{FF2B5EF4-FFF2-40B4-BE49-F238E27FC236}">
              <a16:creationId xmlns:a16="http://schemas.microsoft.com/office/drawing/2014/main" id="{D1DF80E8-EF2A-4987-8D28-73F57D649F88}"/>
            </a:ext>
          </a:extLst>
        </xdr:cNvPr>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a:extLst>
            <a:ext uri="{FF2B5EF4-FFF2-40B4-BE49-F238E27FC236}">
              <a16:creationId xmlns:a16="http://schemas.microsoft.com/office/drawing/2014/main" id="{F51A61B0-8409-4DF4-B9A9-D1DDC8079377}"/>
            </a:ext>
          </a:extLst>
        </xdr:cNvPr>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a:extLst>
            <a:ext uri="{FF2B5EF4-FFF2-40B4-BE49-F238E27FC236}">
              <a16:creationId xmlns:a16="http://schemas.microsoft.com/office/drawing/2014/main" id="{0B455E15-C728-4022-A4F1-E15DA7A4249B}"/>
            </a:ext>
          </a:extLst>
        </xdr:cNvPr>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a:extLst>
            <a:ext uri="{FF2B5EF4-FFF2-40B4-BE49-F238E27FC236}">
              <a16:creationId xmlns:a16="http://schemas.microsoft.com/office/drawing/2014/main" id="{D06AB4CF-A0ED-43AC-B374-1B06DCBD55B3}"/>
            </a:ext>
          </a:extLst>
        </xdr:cNvPr>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a:extLst>
            <a:ext uri="{FF2B5EF4-FFF2-40B4-BE49-F238E27FC236}">
              <a16:creationId xmlns:a16="http://schemas.microsoft.com/office/drawing/2014/main" id="{497B0B1D-365E-4D89-931A-2E8D1CBA9A13}"/>
            </a:ext>
          </a:extLst>
        </xdr:cNvPr>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a:extLst>
            <a:ext uri="{FF2B5EF4-FFF2-40B4-BE49-F238E27FC236}">
              <a16:creationId xmlns:a16="http://schemas.microsoft.com/office/drawing/2014/main" id="{98289184-DC8D-4E1F-A92F-F7D838FD9B97}"/>
            </a:ext>
          </a:extLst>
        </xdr:cNvPr>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45974</xdr:rowOff>
    </xdr:from>
    <xdr:to>
      <xdr:col>41</xdr:col>
      <xdr:colOff>101600</xdr:colOff>
      <xdr:row>38</xdr:row>
      <xdr:rowOff>147574</xdr:rowOff>
    </xdr:to>
    <xdr:sp macro="" textlink="">
      <xdr:nvSpPr>
        <xdr:cNvPr id="119" name="フローチャート: 判断 118">
          <a:extLst>
            <a:ext uri="{FF2B5EF4-FFF2-40B4-BE49-F238E27FC236}">
              <a16:creationId xmlns:a16="http://schemas.microsoft.com/office/drawing/2014/main" id="{C4A7F719-161E-49FE-B78F-4A43C5685E4E}"/>
            </a:ext>
          </a:extLst>
        </xdr:cNvPr>
        <xdr:cNvSpPr/>
      </xdr:nvSpPr>
      <xdr:spPr>
        <a:xfrm>
          <a:off x="7810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B483B72-4EB2-4646-8989-FE3BEFBC223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6DAB03A-4E4F-47F6-BAC5-05CD30062DE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E9009C9-9B96-401E-83C7-6D069F665BE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04F6E79-4553-4F47-AF64-2DD4A39B42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3453B63-A11D-43A2-ADDC-28223213F9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63674</xdr:rowOff>
    </xdr:from>
    <xdr:to>
      <xdr:col>55</xdr:col>
      <xdr:colOff>50800</xdr:colOff>
      <xdr:row>39</xdr:row>
      <xdr:rowOff>165274</xdr:rowOff>
    </xdr:to>
    <xdr:sp macro="" textlink="">
      <xdr:nvSpPr>
        <xdr:cNvPr id="125" name="楕円 124">
          <a:extLst>
            <a:ext uri="{FF2B5EF4-FFF2-40B4-BE49-F238E27FC236}">
              <a16:creationId xmlns:a16="http://schemas.microsoft.com/office/drawing/2014/main" id="{0E29262E-8D05-41A2-8A64-5CCC7D66489A}"/>
            </a:ext>
          </a:extLst>
        </xdr:cNvPr>
        <xdr:cNvSpPr/>
      </xdr:nvSpPr>
      <xdr:spPr>
        <a:xfrm>
          <a:off x="10426700" y="67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42101</xdr:rowOff>
    </xdr:from>
    <xdr:ext cx="534377" cy="259045"/>
    <xdr:sp macro="" textlink="">
      <xdr:nvSpPr>
        <xdr:cNvPr id="126" name="【道路】&#10;一人当たり延長該当値テキスト">
          <a:extLst>
            <a:ext uri="{FF2B5EF4-FFF2-40B4-BE49-F238E27FC236}">
              <a16:creationId xmlns:a16="http://schemas.microsoft.com/office/drawing/2014/main" id="{1197E01B-BB41-4E1F-842D-0D80F02D0392}"/>
            </a:ext>
          </a:extLst>
        </xdr:cNvPr>
        <xdr:cNvSpPr txBox="1"/>
      </xdr:nvSpPr>
      <xdr:spPr>
        <a:xfrm>
          <a:off x="10515600" y="672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66222</xdr:rowOff>
    </xdr:from>
    <xdr:to>
      <xdr:col>50</xdr:col>
      <xdr:colOff>165100</xdr:colOff>
      <xdr:row>39</xdr:row>
      <xdr:rowOff>167822</xdr:rowOff>
    </xdr:to>
    <xdr:sp macro="" textlink="">
      <xdr:nvSpPr>
        <xdr:cNvPr id="127" name="楕円 126">
          <a:extLst>
            <a:ext uri="{FF2B5EF4-FFF2-40B4-BE49-F238E27FC236}">
              <a16:creationId xmlns:a16="http://schemas.microsoft.com/office/drawing/2014/main" id="{4DFD258E-373A-4B8D-BCAC-8511AC52528D}"/>
            </a:ext>
          </a:extLst>
        </xdr:cNvPr>
        <xdr:cNvSpPr/>
      </xdr:nvSpPr>
      <xdr:spPr>
        <a:xfrm>
          <a:off x="958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114474</xdr:rowOff>
    </xdr:from>
    <xdr:to>
      <xdr:col>55</xdr:col>
      <xdr:colOff>0</xdr:colOff>
      <xdr:row>39</xdr:row>
      <xdr:rowOff>117022</xdr:rowOff>
    </xdr:to>
    <xdr:cxnSp macro="">
      <xdr:nvCxnSpPr>
        <xdr:cNvPr id="128" name="直線コネクタ 127">
          <a:extLst>
            <a:ext uri="{FF2B5EF4-FFF2-40B4-BE49-F238E27FC236}">
              <a16:creationId xmlns:a16="http://schemas.microsoft.com/office/drawing/2014/main" id="{1009DBC4-14FB-4371-B661-C9EACBB52F7E}"/>
            </a:ext>
          </a:extLst>
        </xdr:cNvPr>
        <xdr:cNvCxnSpPr/>
      </xdr:nvCxnSpPr>
      <xdr:spPr>
        <a:xfrm flipV="1">
          <a:off x="9639300" y="6801024"/>
          <a:ext cx="8382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67821</xdr:rowOff>
    </xdr:from>
    <xdr:to>
      <xdr:col>46</xdr:col>
      <xdr:colOff>38100</xdr:colOff>
      <xdr:row>39</xdr:row>
      <xdr:rowOff>169421</xdr:rowOff>
    </xdr:to>
    <xdr:sp macro="" textlink="">
      <xdr:nvSpPr>
        <xdr:cNvPr id="129" name="楕円 128">
          <a:extLst>
            <a:ext uri="{FF2B5EF4-FFF2-40B4-BE49-F238E27FC236}">
              <a16:creationId xmlns:a16="http://schemas.microsoft.com/office/drawing/2014/main" id="{E3A61078-280D-4384-A646-340AAA4DD675}"/>
            </a:ext>
          </a:extLst>
        </xdr:cNvPr>
        <xdr:cNvSpPr/>
      </xdr:nvSpPr>
      <xdr:spPr>
        <a:xfrm>
          <a:off x="8699500" y="67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117022</xdr:rowOff>
    </xdr:from>
    <xdr:to>
      <xdr:col>50</xdr:col>
      <xdr:colOff>114300</xdr:colOff>
      <xdr:row>39</xdr:row>
      <xdr:rowOff>118621</xdr:rowOff>
    </xdr:to>
    <xdr:cxnSp macro="">
      <xdr:nvCxnSpPr>
        <xdr:cNvPr id="130" name="直線コネクタ 129">
          <a:extLst>
            <a:ext uri="{FF2B5EF4-FFF2-40B4-BE49-F238E27FC236}">
              <a16:creationId xmlns:a16="http://schemas.microsoft.com/office/drawing/2014/main" id="{FC7883E1-4A22-469E-8A33-FCD224C58787}"/>
            </a:ext>
          </a:extLst>
        </xdr:cNvPr>
        <xdr:cNvCxnSpPr/>
      </xdr:nvCxnSpPr>
      <xdr:spPr>
        <a:xfrm flipV="1">
          <a:off x="8750300" y="6803572"/>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45810</xdr:rowOff>
    </xdr:from>
    <xdr:to>
      <xdr:col>41</xdr:col>
      <xdr:colOff>101600</xdr:colOff>
      <xdr:row>39</xdr:row>
      <xdr:rowOff>147410</xdr:rowOff>
    </xdr:to>
    <xdr:sp macro="" textlink="">
      <xdr:nvSpPr>
        <xdr:cNvPr id="131" name="楕円 130">
          <a:extLst>
            <a:ext uri="{FF2B5EF4-FFF2-40B4-BE49-F238E27FC236}">
              <a16:creationId xmlns:a16="http://schemas.microsoft.com/office/drawing/2014/main" id="{702494E3-4367-4543-8E49-9015A548C904}"/>
            </a:ext>
          </a:extLst>
        </xdr:cNvPr>
        <xdr:cNvSpPr/>
      </xdr:nvSpPr>
      <xdr:spPr>
        <a:xfrm>
          <a:off x="7810500" y="67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96610</xdr:rowOff>
    </xdr:from>
    <xdr:to>
      <xdr:col>45</xdr:col>
      <xdr:colOff>177800</xdr:colOff>
      <xdr:row>39</xdr:row>
      <xdr:rowOff>118621</xdr:rowOff>
    </xdr:to>
    <xdr:cxnSp macro="">
      <xdr:nvCxnSpPr>
        <xdr:cNvPr id="132" name="直線コネクタ 131">
          <a:extLst>
            <a:ext uri="{FF2B5EF4-FFF2-40B4-BE49-F238E27FC236}">
              <a16:creationId xmlns:a16="http://schemas.microsoft.com/office/drawing/2014/main" id="{76D39352-3BB1-4E77-B39B-2FD6CAD20DD4}"/>
            </a:ext>
          </a:extLst>
        </xdr:cNvPr>
        <xdr:cNvCxnSpPr/>
      </xdr:nvCxnSpPr>
      <xdr:spPr>
        <a:xfrm>
          <a:off x="7861300" y="6783160"/>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a:extLst>
            <a:ext uri="{FF2B5EF4-FFF2-40B4-BE49-F238E27FC236}">
              <a16:creationId xmlns:a16="http://schemas.microsoft.com/office/drawing/2014/main" id="{E20CC3A7-EA16-42F7-8BA0-1B0544EFDA05}"/>
            </a:ext>
          </a:extLst>
        </xdr:cNvPr>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a:extLst>
            <a:ext uri="{FF2B5EF4-FFF2-40B4-BE49-F238E27FC236}">
              <a16:creationId xmlns:a16="http://schemas.microsoft.com/office/drawing/2014/main" id="{70E9634B-0B0D-4CAE-8521-0DAB8CE788FF}"/>
            </a:ext>
          </a:extLst>
        </xdr:cNvPr>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164101</xdr:rowOff>
    </xdr:from>
    <xdr:ext cx="534377" cy="259045"/>
    <xdr:sp macro="" textlink="">
      <xdr:nvSpPr>
        <xdr:cNvPr id="135" name="n_3aveValue【道路】&#10;一人当たり延長">
          <a:extLst>
            <a:ext uri="{FF2B5EF4-FFF2-40B4-BE49-F238E27FC236}">
              <a16:creationId xmlns:a16="http://schemas.microsoft.com/office/drawing/2014/main" id="{74AA7655-8F24-4CDB-907A-A4DD3D917768}"/>
            </a:ext>
          </a:extLst>
        </xdr:cNvPr>
        <xdr:cNvSpPr txBox="1"/>
      </xdr:nvSpPr>
      <xdr:spPr>
        <a:xfrm>
          <a:off x="7594111" y="63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158949</xdr:rowOff>
    </xdr:from>
    <xdr:ext cx="534377" cy="259045"/>
    <xdr:sp macro="" textlink="">
      <xdr:nvSpPr>
        <xdr:cNvPr id="136" name="n_1mainValue【道路】&#10;一人当たり延長">
          <a:extLst>
            <a:ext uri="{FF2B5EF4-FFF2-40B4-BE49-F238E27FC236}">
              <a16:creationId xmlns:a16="http://schemas.microsoft.com/office/drawing/2014/main" id="{250F2CED-8B63-4094-9046-C1B28C88D0D4}"/>
            </a:ext>
          </a:extLst>
        </xdr:cNvPr>
        <xdr:cNvSpPr txBox="1"/>
      </xdr:nvSpPr>
      <xdr:spPr>
        <a:xfrm>
          <a:off x="9359411" y="684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160548</xdr:rowOff>
    </xdr:from>
    <xdr:ext cx="534377" cy="259045"/>
    <xdr:sp macro="" textlink="">
      <xdr:nvSpPr>
        <xdr:cNvPr id="137" name="n_2mainValue【道路】&#10;一人当たり延長">
          <a:extLst>
            <a:ext uri="{FF2B5EF4-FFF2-40B4-BE49-F238E27FC236}">
              <a16:creationId xmlns:a16="http://schemas.microsoft.com/office/drawing/2014/main" id="{A0E980CE-E5EF-425C-B246-4A1F7580B8E9}"/>
            </a:ext>
          </a:extLst>
        </xdr:cNvPr>
        <xdr:cNvSpPr txBox="1"/>
      </xdr:nvSpPr>
      <xdr:spPr>
        <a:xfrm>
          <a:off x="8483111" y="684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138537</xdr:rowOff>
    </xdr:from>
    <xdr:ext cx="534377" cy="259045"/>
    <xdr:sp macro="" textlink="">
      <xdr:nvSpPr>
        <xdr:cNvPr id="138" name="n_3mainValue【道路】&#10;一人当たり延長">
          <a:extLst>
            <a:ext uri="{FF2B5EF4-FFF2-40B4-BE49-F238E27FC236}">
              <a16:creationId xmlns:a16="http://schemas.microsoft.com/office/drawing/2014/main" id="{35A4C41D-0720-46A0-BFC1-B84A2770F2AA}"/>
            </a:ext>
          </a:extLst>
        </xdr:cNvPr>
        <xdr:cNvSpPr txBox="1"/>
      </xdr:nvSpPr>
      <xdr:spPr>
        <a:xfrm>
          <a:off x="7594111" y="68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56233983-0794-4986-ABF7-1A8DEC8446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A7483A69-EE90-4B5C-8719-4935ECB4F7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846EEED-DDC3-4E7A-87AE-F23E36754D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BB5BA88D-3A9D-4FEF-9258-17E080C2D20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6D092F94-A41F-4D75-BC60-ABF3D65580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5090FCAF-6DF8-48D3-8B80-453C5036205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C8CDDAC5-7764-4873-B668-46EB8DF5C6B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7ED258EF-4E3A-4230-BCF5-527A0C72A3C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CDB6EF2B-9BC0-47B9-BBB7-E4D35A3B36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10CE07D0-05DB-4FAD-B716-DB7B859B8F5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09812670-7070-439E-A1D5-40EB38EDF2F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85EEC39E-7A18-4E3D-8AD1-9304AD7680C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BBDED5DA-913C-4459-9E9D-FB25EAFC71D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5E8EDA79-07F8-49A8-8548-030C0C111EC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39174112-095D-4FFE-86EF-21454F43C61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B19CD804-8CF2-42BF-8BC8-1250A6DCB4A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32959EDE-B5A8-4EF5-9922-A1EF8237AAA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B6BC0EBA-613A-4CE4-AE00-296760428A3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BFBF4028-D62A-40E9-973C-2DC75212A00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A6E7F245-559F-46F1-A303-86D87DAE8E6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77973E5F-EF37-48F0-B2B8-6EE8A11ACDE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9403D379-C083-4A12-AF23-A612862144A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104C3245-7039-4FEF-ABC8-4033FC54FE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40599C77-715B-45B5-887E-201FA91A037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55425C0E-4968-460D-9408-660D82C4D01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a:extLst>
            <a:ext uri="{FF2B5EF4-FFF2-40B4-BE49-F238E27FC236}">
              <a16:creationId xmlns:a16="http://schemas.microsoft.com/office/drawing/2014/main" id="{801DC2F2-CDB1-4220-8AA5-6D15670AF70D}"/>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B4EFFC6A-D4AE-46EF-97D7-5672EFE5E532}"/>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a:extLst>
            <a:ext uri="{FF2B5EF4-FFF2-40B4-BE49-F238E27FC236}">
              <a16:creationId xmlns:a16="http://schemas.microsoft.com/office/drawing/2014/main" id="{18CA7EFC-D852-45B6-958C-61E3A050D5C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721FCF15-DB50-4F27-834F-A042371F0AE5}"/>
            </a:ext>
          </a:extLst>
        </xdr:cNvPr>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a:extLst>
            <a:ext uri="{FF2B5EF4-FFF2-40B4-BE49-F238E27FC236}">
              <a16:creationId xmlns:a16="http://schemas.microsoft.com/office/drawing/2014/main" id="{40341921-9C38-4AA7-A7E0-F985C3B0879E}"/>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7E3CE036-B2DD-4918-91DC-5FB645C821E2}"/>
            </a:ext>
          </a:extLst>
        </xdr:cNvPr>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a:extLst>
            <a:ext uri="{FF2B5EF4-FFF2-40B4-BE49-F238E27FC236}">
              <a16:creationId xmlns:a16="http://schemas.microsoft.com/office/drawing/2014/main" id="{CEE7B7E8-1B27-4505-9EAC-C7A6FFBCB167}"/>
            </a:ext>
          </a:extLst>
        </xdr:cNvPr>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a:extLst>
            <a:ext uri="{FF2B5EF4-FFF2-40B4-BE49-F238E27FC236}">
              <a16:creationId xmlns:a16="http://schemas.microsoft.com/office/drawing/2014/main" id="{BED01D18-F0B0-4CEE-8D96-D7C44ADDD931}"/>
            </a:ext>
          </a:extLst>
        </xdr:cNvPr>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a:extLst>
            <a:ext uri="{FF2B5EF4-FFF2-40B4-BE49-F238E27FC236}">
              <a16:creationId xmlns:a16="http://schemas.microsoft.com/office/drawing/2014/main" id="{3E6FE966-0971-45C6-95CC-CE771B15ED14}"/>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171269</xdr:rowOff>
    </xdr:from>
    <xdr:to>
      <xdr:col>10</xdr:col>
      <xdr:colOff>165100</xdr:colOff>
      <xdr:row>59</xdr:row>
      <xdr:rowOff>101419</xdr:rowOff>
    </xdr:to>
    <xdr:sp macro="" textlink="">
      <xdr:nvSpPr>
        <xdr:cNvPr id="173" name="フローチャート: 判断 172">
          <a:extLst>
            <a:ext uri="{FF2B5EF4-FFF2-40B4-BE49-F238E27FC236}">
              <a16:creationId xmlns:a16="http://schemas.microsoft.com/office/drawing/2014/main" id="{4153B470-223B-49A1-9DA3-4E688A383569}"/>
            </a:ext>
          </a:extLst>
        </xdr:cNvPr>
        <xdr:cNvSpPr/>
      </xdr:nvSpPr>
      <xdr:spPr>
        <a:xfrm>
          <a:off x="1968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78E4E41-8CB8-496A-B9E5-89F8F51132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7ADF98C-4E90-4897-8407-0893F217897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26B62DF-991E-49CE-9A9E-8C3D98ED96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796C0E5-D8E7-4234-A9F7-EAD05B7CD0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9DB4E0C-AD3B-43A4-962D-5734C1E957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53703</xdr:rowOff>
    </xdr:from>
    <xdr:to>
      <xdr:col>24</xdr:col>
      <xdr:colOff>114300</xdr:colOff>
      <xdr:row>60</xdr:row>
      <xdr:rowOff>155303</xdr:rowOff>
    </xdr:to>
    <xdr:sp macro="" textlink="">
      <xdr:nvSpPr>
        <xdr:cNvPr id="179" name="楕円 178">
          <a:extLst>
            <a:ext uri="{FF2B5EF4-FFF2-40B4-BE49-F238E27FC236}">
              <a16:creationId xmlns:a16="http://schemas.microsoft.com/office/drawing/2014/main" id="{79F75011-7DE8-4CED-87C3-6AB4E8AE0DE7}"/>
            </a:ext>
          </a:extLst>
        </xdr:cNvPr>
        <xdr:cNvSpPr/>
      </xdr:nvSpPr>
      <xdr:spPr>
        <a:xfrm>
          <a:off x="4584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32130</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A678A1A5-C868-4067-AF93-415005B1C80D}"/>
            </a:ext>
          </a:extLst>
        </xdr:cNvPr>
        <xdr:cNvSpPr txBox="1"/>
      </xdr:nvSpPr>
      <xdr:spPr>
        <a:xfrm>
          <a:off x="4673600"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81" name="楕円 180">
          <a:extLst>
            <a:ext uri="{FF2B5EF4-FFF2-40B4-BE49-F238E27FC236}">
              <a16:creationId xmlns:a16="http://schemas.microsoft.com/office/drawing/2014/main" id="{812C6470-F0E1-4D42-8931-104D852F2394}"/>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104503</xdr:rowOff>
    </xdr:from>
    <xdr:to>
      <xdr:col>24</xdr:col>
      <xdr:colOff>63500</xdr:colOff>
      <xdr:row>60</xdr:row>
      <xdr:rowOff>124097</xdr:rowOff>
    </xdr:to>
    <xdr:cxnSp macro="">
      <xdr:nvCxnSpPr>
        <xdr:cNvPr id="182" name="直線コネクタ 181">
          <a:extLst>
            <a:ext uri="{FF2B5EF4-FFF2-40B4-BE49-F238E27FC236}">
              <a16:creationId xmlns:a16="http://schemas.microsoft.com/office/drawing/2014/main" id="{F869AB2F-9990-4B0F-94BF-858E9C990F87}"/>
            </a:ext>
          </a:extLst>
        </xdr:cNvPr>
        <xdr:cNvCxnSpPr/>
      </xdr:nvCxnSpPr>
      <xdr:spPr>
        <a:xfrm flipV="1">
          <a:off x="3797300" y="103915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83" name="楕円 182">
          <a:extLst>
            <a:ext uri="{FF2B5EF4-FFF2-40B4-BE49-F238E27FC236}">
              <a16:creationId xmlns:a16="http://schemas.microsoft.com/office/drawing/2014/main" id="{A597668D-C82F-45E9-A44E-B276EFABF798}"/>
            </a:ext>
          </a:extLst>
        </xdr:cNvPr>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125730</xdr:rowOff>
    </xdr:to>
    <xdr:cxnSp macro="">
      <xdr:nvCxnSpPr>
        <xdr:cNvPr id="184" name="直線コネクタ 183">
          <a:extLst>
            <a:ext uri="{FF2B5EF4-FFF2-40B4-BE49-F238E27FC236}">
              <a16:creationId xmlns:a16="http://schemas.microsoft.com/office/drawing/2014/main" id="{63217475-50FC-4CD5-9FE7-6AA055AC3939}"/>
            </a:ext>
          </a:extLst>
        </xdr:cNvPr>
        <xdr:cNvCxnSpPr/>
      </xdr:nvCxnSpPr>
      <xdr:spPr>
        <a:xfrm flipV="1">
          <a:off x="2908300" y="104110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85" name="楕円 184">
          <a:extLst>
            <a:ext uri="{FF2B5EF4-FFF2-40B4-BE49-F238E27FC236}">
              <a16:creationId xmlns:a16="http://schemas.microsoft.com/office/drawing/2014/main" id="{15F5C0CB-9CB7-4EB7-A051-FEA501CE5CC3}"/>
            </a:ext>
          </a:extLst>
        </xdr:cNvPr>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61</xdr:row>
      <xdr:rowOff>102870</xdr:rowOff>
    </xdr:to>
    <xdr:cxnSp macro="">
      <xdr:nvCxnSpPr>
        <xdr:cNvPr id="186" name="直線コネクタ 185">
          <a:extLst>
            <a:ext uri="{FF2B5EF4-FFF2-40B4-BE49-F238E27FC236}">
              <a16:creationId xmlns:a16="http://schemas.microsoft.com/office/drawing/2014/main" id="{243378F4-AD5C-42A2-BDD5-6E9F468025FF}"/>
            </a:ext>
          </a:extLst>
        </xdr:cNvPr>
        <xdr:cNvCxnSpPr/>
      </xdr:nvCxnSpPr>
      <xdr:spPr>
        <a:xfrm flipV="1">
          <a:off x="2019300" y="104127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74AEDECE-8285-4194-BEC0-4E8E64ED5793}"/>
            </a:ext>
          </a:extLst>
        </xdr:cNvPr>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13C7EC49-761C-4A0E-8733-4D0FE4781B44}"/>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117946</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64A8961B-143A-4D70-9418-940A8645A30B}"/>
            </a:ext>
          </a:extLst>
        </xdr:cNvPr>
        <xdr:cNvSpPr txBox="1"/>
      </xdr:nvSpPr>
      <xdr:spPr>
        <a:xfrm>
          <a:off x="1816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166024</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6C471FA5-D717-4E45-AFE0-ECAA14F7366D}"/>
            </a:ext>
          </a:extLst>
        </xdr:cNvPr>
        <xdr:cNvSpPr txBox="1"/>
      </xdr:nvSpPr>
      <xdr:spPr>
        <a:xfrm>
          <a:off x="35820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11AAED6B-40A4-493F-8A3A-3D479E1A1FFF}"/>
            </a:ext>
          </a:extLst>
        </xdr:cNvPr>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C1CB462E-1FB3-42FC-AF6D-1DEA92820CC4}"/>
            </a:ext>
          </a:extLst>
        </xdr:cNvPr>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151A3BB4-1F05-4479-96DB-6815EDF945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253BFEDE-2212-43F3-A3CE-37228D6134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614BE2CD-B565-486A-860F-F9AB9FCDC0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D4A68A9D-DD23-4794-8CFB-07D2C0E95B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AF5FDB51-A4B7-40B8-BD49-A23744786E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5F4D1B45-6917-4509-96C7-C682D2A095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7CD7732-8B67-4105-9F26-E410DFEB7F7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5C405EB3-9811-4155-A504-C6DA7E1E5FD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B2C62550-41A8-4779-962F-0ECEFB2A433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ED95F0A0-D118-4994-BEEB-A77F44BDB99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202E2ECF-8E44-41B5-B05B-B257BCC49FA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E01C132F-1523-4DA1-9049-373EA78FC66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31AEAD01-6117-4B4E-8422-356614B6924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a:extLst>
            <a:ext uri="{FF2B5EF4-FFF2-40B4-BE49-F238E27FC236}">
              <a16:creationId xmlns:a16="http://schemas.microsoft.com/office/drawing/2014/main" id="{D66E1F19-B06F-42B7-ABA6-4D863C58623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F15A0EEC-021E-46C8-AC59-252F9D7DE0B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a:extLst>
            <a:ext uri="{FF2B5EF4-FFF2-40B4-BE49-F238E27FC236}">
              <a16:creationId xmlns:a16="http://schemas.microsoft.com/office/drawing/2014/main" id="{59EF10F7-7E51-44A8-BEA9-DA5DA0A41C4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B82E5BED-1F5A-48FA-BE18-6804D69C170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a:extLst>
            <a:ext uri="{FF2B5EF4-FFF2-40B4-BE49-F238E27FC236}">
              <a16:creationId xmlns:a16="http://schemas.microsoft.com/office/drawing/2014/main" id="{EA8974C3-7710-4175-9BD6-15C031088D2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3789901E-21CD-4AE4-AA16-2714CF87209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a:extLst>
            <a:ext uri="{FF2B5EF4-FFF2-40B4-BE49-F238E27FC236}">
              <a16:creationId xmlns:a16="http://schemas.microsoft.com/office/drawing/2014/main" id="{32706429-5980-4A29-87B3-95CDA778757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1DE186FD-E699-4B19-A70B-CE7F10ADFEF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EAF846FC-F136-4C7E-8604-33BD33E86CC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83BEBABA-9C00-4F0F-A56B-D9867CA3E7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a:extLst>
            <a:ext uri="{FF2B5EF4-FFF2-40B4-BE49-F238E27FC236}">
              <a16:creationId xmlns:a16="http://schemas.microsoft.com/office/drawing/2014/main" id="{525DF81A-8220-4AD4-996A-18F539B47BA2}"/>
            </a:ext>
          </a:extLst>
        </xdr:cNvPr>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a:extLst>
            <a:ext uri="{FF2B5EF4-FFF2-40B4-BE49-F238E27FC236}">
              <a16:creationId xmlns:a16="http://schemas.microsoft.com/office/drawing/2014/main" id="{9E872CFE-7F96-48EA-A627-3EE4516BCD74}"/>
            </a:ext>
          </a:extLst>
        </xdr:cNvPr>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a:extLst>
            <a:ext uri="{FF2B5EF4-FFF2-40B4-BE49-F238E27FC236}">
              <a16:creationId xmlns:a16="http://schemas.microsoft.com/office/drawing/2014/main" id="{4017559F-AE65-4BF9-9D2C-A9FCCBFC323B}"/>
            </a:ext>
          </a:extLst>
        </xdr:cNvPr>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314D04AF-4AD1-49CF-8943-36C630C7DA77}"/>
            </a:ext>
          </a:extLst>
        </xdr:cNvPr>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a:extLst>
            <a:ext uri="{FF2B5EF4-FFF2-40B4-BE49-F238E27FC236}">
              <a16:creationId xmlns:a16="http://schemas.microsoft.com/office/drawing/2014/main" id="{A74400F9-0E9F-4A0E-B1B9-A8220B633B6E}"/>
            </a:ext>
          </a:extLst>
        </xdr:cNvPr>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AEE1A45F-4353-4023-AE10-AF8F39B6408C}"/>
            </a:ext>
          </a:extLst>
        </xdr:cNvPr>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a:extLst>
            <a:ext uri="{FF2B5EF4-FFF2-40B4-BE49-F238E27FC236}">
              <a16:creationId xmlns:a16="http://schemas.microsoft.com/office/drawing/2014/main" id="{62F0EB49-B97E-4D7E-AC0E-5C7F8177A54D}"/>
            </a:ext>
          </a:extLst>
        </xdr:cNvPr>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a:extLst>
            <a:ext uri="{FF2B5EF4-FFF2-40B4-BE49-F238E27FC236}">
              <a16:creationId xmlns:a16="http://schemas.microsoft.com/office/drawing/2014/main" id="{2E6057F4-8E0A-494D-9E38-286405868D47}"/>
            </a:ext>
          </a:extLst>
        </xdr:cNvPr>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a:extLst>
            <a:ext uri="{FF2B5EF4-FFF2-40B4-BE49-F238E27FC236}">
              <a16:creationId xmlns:a16="http://schemas.microsoft.com/office/drawing/2014/main" id="{10AFF072-70C0-4383-BA77-D8DC2736CC80}"/>
            </a:ext>
          </a:extLst>
        </xdr:cNvPr>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137936</xdr:rowOff>
    </xdr:from>
    <xdr:to>
      <xdr:col>41</xdr:col>
      <xdr:colOff>101600</xdr:colOff>
      <xdr:row>64</xdr:row>
      <xdr:rowOff>68086</xdr:rowOff>
    </xdr:to>
    <xdr:sp macro="" textlink="">
      <xdr:nvSpPr>
        <xdr:cNvPr id="225" name="フローチャート: 判断 224">
          <a:extLst>
            <a:ext uri="{FF2B5EF4-FFF2-40B4-BE49-F238E27FC236}">
              <a16:creationId xmlns:a16="http://schemas.microsoft.com/office/drawing/2014/main" id="{ACB79E30-9697-4EEE-9FA5-9351A48BE143}"/>
            </a:ext>
          </a:extLst>
        </xdr:cNvPr>
        <xdr:cNvSpPr/>
      </xdr:nvSpPr>
      <xdr:spPr>
        <a:xfrm>
          <a:off x="7810500" y="1093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1DB9DBF-894C-46D1-89DB-1D45603C97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981BFCD-B029-4A9D-9B6D-9296C19594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9BA21E64-ED14-41BD-BB0F-F23EC36E2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DDFE9DD-EE7F-45E0-AAD1-0E6019A5723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9C10B5FA-E5CA-4907-9931-DE964C64ACE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9025</xdr:rowOff>
    </xdr:from>
    <xdr:to>
      <xdr:col>55</xdr:col>
      <xdr:colOff>50800</xdr:colOff>
      <xdr:row>64</xdr:row>
      <xdr:rowOff>110625</xdr:rowOff>
    </xdr:to>
    <xdr:sp macro="" textlink="">
      <xdr:nvSpPr>
        <xdr:cNvPr id="231" name="楕円 230">
          <a:extLst>
            <a:ext uri="{FF2B5EF4-FFF2-40B4-BE49-F238E27FC236}">
              <a16:creationId xmlns:a16="http://schemas.microsoft.com/office/drawing/2014/main" id="{F353EC8F-0091-4F70-9186-B8C2EDE6351E}"/>
            </a:ext>
          </a:extLst>
        </xdr:cNvPr>
        <xdr:cNvSpPr/>
      </xdr:nvSpPr>
      <xdr:spPr>
        <a:xfrm>
          <a:off x="10426700" y="10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95402</xdr:rowOff>
    </xdr:from>
    <xdr:ext cx="534377" cy="259045"/>
    <xdr:sp macro="" textlink="">
      <xdr:nvSpPr>
        <xdr:cNvPr id="232" name="【橋りょう・トンネル】&#10;一人当たり有形固定資産（償却資産）額該当値テキスト">
          <a:extLst>
            <a:ext uri="{FF2B5EF4-FFF2-40B4-BE49-F238E27FC236}">
              <a16:creationId xmlns:a16="http://schemas.microsoft.com/office/drawing/2014/main" id="{63FC6F8F-FC24-4FE0-B558-E4DE0ABA2207}"/>
            </a:ext>
          </a:extLst>
        </xdr:cNvPr>
        <xdr:cNvSpPr txBox="1"/>
      </xdr:nvSpPr>
      <xdr:spPr>
        <a:xfrm>
          <a:off x="10515600" y="108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9247</xdr:rowOff>
    </xdr:from>
    <xdr:to>
      <xdr:col>50</xdr:col>
      <xdr:colOff>165100</xdr:colOff>
      <xdr:row>64</xdr:row>
      <xdr:rowOff>110847</xdr:rowOff>
    </xdr:to>
    <xdr:sp macro="" textlink="">
      <xdr:nvSpPr>
        <xdr:cNvPr id="233" name="楕円 232">
          <a:extLst>
            <a:ext uri="{FF2B5EF4-FFF2-40B4-BE49-F238E27FC236}">
              <a16:creationId xmlns:a16="http://schemas.microsoft.com/office/drawing/2014/main" id="{71A04C29-C4CD-4DCD-A34D-C8E08D09E3EA}"/>
            </a:ext>
          </a:extLst>
        </xdr:cNvPr>
        <xdr:cNvSpPr/>
      </xdr:nvSpPr>
      <xdr:spPr>
        <a:xfrm>
          <a:off x="9588500" y="109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59825</xdr:rowOff>
    </xdr:from>
    <xdr:to>
      <xdr:col>55</xdr:col>
      <xdr:colOff>0</xdr:colOff>
      <xdr:row>64</xdr:row>
      <xdr:rowOff>60047</xdr:rowOff>
    </xdr:to>
    <xdr:cxnSp macro="">
      <xdr:nvCxnSpPr>
        <xdr:cNvPr id="234" name="直線コネクタ 233">
          <a:extLst>
            <a:ext uri="{FF2B5EF4-FFF2-40B4-BE49-F238E27FC236}">
              <a16:creationId xmlns:a16="http://schemas.microsoft.com/office/drawing/2014/main" id="{9A34A9FD-F360-41F4-B3C4-62A2329351E1}"/>
            </a:ext>
          </a:extLst>
        </xdr:cNvPr>
        <xdr:cNvCxnSpPr/>
      </xdr:nvCxnSpPr>
      <xdr:spPr>
        <a:xfrm flipV="1">
          <a:off x="9639300" y="11032625"/>
          <a:ext cx="8382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9854</xdr:rowOff>
    </xdr:from>
    <xdr:to>
      <xdr:col>46</xdr:col>
      <xdr:colOff>38100</xdr:colOff>
      <xdr:row>64</xdr:row>
      <xdr:rowOff>111454</xdr:rowOff>
    </xdr:to>
    <xdr:sp macro="" textlink="">
      <xdr:nvSpPr>
        <xdr:cNvPr id="235" name="楕円 234">
          <a:extLst>
            <a:ext uri="{FF2B5EF4-FFF2-40B4-BE49-F238E27FC236}">
              <a16:creationId xmlns:a16="http://schemas.microsoft.com/office/drawing/2014/main" id="{09CC4D0C-B607-4D2B-B7E0-2A4983E6DE84}"/>
            </a:ext>
          </a:extLst>
        </xdr:cNvPr>
        <xdr:cNvSpPr/>
      </xdr:nvSpPr>
      <xdr:spPr>
        <a:xfrm>
          <a:off x="8699500" y="109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60047</xdr:rowOff>
    </xdr:from>
    <xdr:to>
      <xdr:col>50</xdr:col>
      <xdr:colOff>114300</xdr:colOff>
      <xdr:row>64</xdr:row>
      <xdr:rowOff>60654</xdr:rowOff>
    </xdr:to>
    <xdr:cxnSp macro="">
      <xdr:nvCxnSpPr>
        <xdr:cNvPr id="236" name="直線コネクタ 235">
          <a:extLst>
            <a:ext uri="{FF2B5EF4-FFF2-40B4-BE49-F238E27FC236}">
              <a16:creationId xmlns:a16="http://schemas.microsoft.com/office/drawing/2014/main" id="{FE655897-663B-41AB-A5C5-6088858083A8}"/>
            </a:ext>
          </a:extLst>
        </xdr:cNvPr>
        <xdr:cNvCxnSpPr/>
      </xdr:nvCxnSpPr>
      <xdr:spPr>
        <a:xfrm flipV="1">
          <a:off x="8750300" y="11032847"/>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16420</xdr:rowOff>
    </xdr:from>
    <xdr:to>
      <xdr:col>41</xdr:col>
      <xdr:colOff>101600</xdr:colOff>
      <xdr:row>64</xdr:row>
      <xdr:rowOff>118020</xdr:rowOff>
    </xdr:to>
    <xdr:sp macro="" textlink="">
      <xdr:nvSpPr>
        <xdr:cNvPr id="237" name="楕円 236">
          <a:extLst>
            <a:ext uri="{FF2B5EF4-FFF2-40B4-BE49-F238E27FC236}">
              <a16:creationId xmlns:a16="http://schemas.microsoft.com/office/drawing/2014/main" id="{D1E1DFC0-00DB-4CAA-A1F3-3539B094DE0D}"/>
            </a:ext>
          </a:extLst>
        </xdr:cNvPr>
        <xdr:cNvSpPr/>
      </xdr:nvSpPr>
      <xdr:spPr>
        <a:xfrm>
          <a:off x="7810500" y="109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60654</xdr:rowOff>
    </xdr:from>
    <xdr:to>
      <xdr:col>45</xdr:col>
      <xdr:colOff>177800</xdr:colOff>
      <xdr:row>64</xdr:row>
      <xdr:rowOff>67220</xdr:rowOff>
    </xdr:to>
    <xdr:cxnSp macro="">
      <xdr:nvCxnSpPr>
        <xdr:cNvPr id="238" name="直線コネクタ 237">
          <a:extLst>
            <a:ext uri="{FF2B5EF4-FFF2-40B4-BE49-F238E27FC236}">
              <a16:creationId xmlns:a16="http://schemas.microsoft.com/office/drawing/2014/main" id="{F5BFF756-D88F-4B08-B34C-97DEE7782EE8}"/>
            </a:ext>
          </a:extLst>
        </xdr:cNvPr>
        <xdr:cNvCxnSpPr/>
      </xdr:nvCxnSpPr>
      <xdr:spPr>
        <a:xfrm flipV="1">
          <a:off x="7861300" y="11033454"/>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4065496C-12E3-4335-A681-BBB629D6658C}"/>
            </a:ext>
          </a:extLst>
        </xdr:cNvPr>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B1388ED7-2B13-4676-BFA4-CAD36E22D834}"/>
            </a:ext>
          </a:extLst>
        </xdr:cNvPr>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84613</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66B110C7-6F08-44F4-A275-52AC4CE3B186}"/>
            </a:ext>
          </a:extLst>
        </xdr:cNvPr>
        <xdr:cNvSpPr txBox="1"/>
      </xdr:nvSpPr>
      <xdr:spPr>
        <a:xfrm>
          <a:off x="7561795" y="1071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101974</xdr:rowOff>
    </xdr:from>
    <xdr:ext cx="534377" cy="259045"/>
    <xdr:sp macro="" textlink="">
      <xdr:nvSpPr>
        <xdr:cNvPr id="242" name="n_1mainValue【橋りょう・トンネル】&#10;一人当たり有形固定資産（償却資産）額">
          <a:extLst>
            <a:ext uri="{FF2B5EF4-FFF2-40B4-BE49-F238E27FC236}">
              <a16:creationId xmlns:a16="http://schemas.microsoft.com/office/drawing/2014/main" id="{8A4991D8-06C6-41E6-82E1-730CE7DD59CD}"/>
            </a:ext>
          </a:extLst>
        </xdr:cNvPr>
        <xdr:cNvSpPr txBox="1"/>
      </xdr:nvSpPr>
      <xdr:spPr>
        <a:xfrm>
          <a:off x="9359411" y="110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102581</xdr:rowOff>
    </xdr:from>
    <xdr:ext cx="534377" cy="259045"/>
    <xdr:sp macro="" textlink="">
      <xdr:nvSpPr>
        <xdr:cNvPr id="243" name="n_2mainValue【橋りょう・トンネル】&#10;一人当たり有形固定資産（償却資産）額">
          <a:extLst>
            <a:ext uri="{FF2B5EF4-FFF2-40B4-BE49-F238E27FC236}">
              <a16:creationId xmlns:a16="http://schemas.microsoft.com/office/drawing/2014/main" id="{741C0E75-5F34-4A29-97BD-22BFADB70121}"/>
            </a:ext>
          </a:extLst>
        </xdr:cNvPr>
        <xdr:cNvSpPr txBox="1"/>
      </xdr:nvSpPr>
      <xdr:spPr>
        <a:xfrm>
          <a:off x="8483111" y="110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109147</xdr:rowOff>
    </xdr:from>
    <xdr:ext cx="534377" cy="259045"/>
    <xdr:sp macro="" textlink="">
      <xdr:nvSpPr>
        <xdr:cNvPr id="244" name="n_3mainValue【橋りょう・トンネル】&#10;一人当たり有形固定資産（償却資産）額">
          <a:extLst>
            <a:ext uri="{FF2B5EF4-FFF2-40B4-BE49-F238E27FC236}">
              <a16:creationId xmlns:a16="http://schemas.microsoft.com/office/drawing/2014/main" id="{BF6D592B-9358-4938-8BD8-FAC9557D2B6B}"/>
            </a:ext>
          </a:extLst>
        </xdr:cNvPr>
        <xdr:cNvSpPr txBox="1"/>
      </xdr:nvSpPr>
      <xdr:spPr>
        <a:xfrm>
          <a:off x="7594111" y="110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5179F3AD-D70C-4AED-8580-FCD32D8DBD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FC9AC043-0F1F-4E36-9A1F-A6663CFDB3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D4822DFA-C4A2-42DD-A2BA-29A2083362D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68B68C21-1CC6-4522-925C-0E9727EC6BC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5EC5836F-056B-4DCA-8C74-89873934D5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949BE290-39D4-4707-A745-71A401DE47B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B014CFAF-3E46-45A7-8CE2-4E356F9DCD4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60DBC0E6-6A5D-4C19-9D92-BB28684296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A66B3F82-C4AA-4BA5-B1DA-393B3BCE9BC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347E877-121F-4AA7-9C91-BFD73232545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a:extLst>
            <a:ext uri="{FF2B5EF4-FFF2-40B4-BE49-F238E27FC236}">
              <a16:creationId xmlns:a16="http://schemas.microsoft.com/office/drawing/2014/main" id="{2E73399D-99A9-4E12-8F48-7360F672D2B1}"/>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7B7C5A4E-4827-40F1-BBE5-6C4ED543CC0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a:extLst>
            <a:ext uri="{FF2B5EF4-FFF2-40B4-BE49-F238E27FC236}">
              <a16:creationId xmlns:a16="http://schemas.microsoft.com/office/drawing/2014/main" id="{FA5A2D94-3F45-4298-A6EB-63F05E624972}"/>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98D7C5AF-C869-4A7B-9E69-CADAD854539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5D16A306-0DEC-425E-B4D3-16B19DE2580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4FC74D8E-AB4E-42CF-A609-0E53F1465F3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449A1044-51C1-4E51-88BD-F736AD8CE0F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FD9BBE03-CBA1-4124-8318-AE1C441DEDD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a:extLst>
            <a:ext uri="{FF2B5EF4-FFF2-40B4-BE49-F238E27FC236}">
              <a16:creationId xmlns:a16="http://schemas.microsoft.com/office/drawing/2014/main" id="{65521EE4-C7EC-4AD5-9E86-75168136DE25}"/>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88893D81-2439-48FA-9380-26AAC391509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427F77B1-DE98-4447-8847-5B543456656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37324216-6D62-463C-81D4-951B6F549D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a:extLst>
            <a:ext uri="{FF2B5EF4-FFF2-40B4-BE49-F238E27FC236}">
              <a16:creationId xmlns:a16="http://schemas.microsoft.com/office/drawing/2014/main" id="{AB32B8D8-061A-4D02-AF8D-B46867F6FAF1}"/>
            </a:ext>
          </a:extLst>
        </xdr:cNvPr>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FD370CCD-5273-4D18-BB1E-F9F919927AD0}"/>
            </a:ext>
          </a:extLst>
        </xdr:cNvPr>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a:extLst>
            <a:ext uri="{FF2B5EF4-FFF2-40B4-BE49-F238E27FC236}">
              <a16:creationId xmlns:a16="http://schemas.microsoft.com/office/drawing/2014/main" id="{3D245FBE-3C19-4090-9274-536FF4FA1557}"/>
            </a:ext>
          </a:extLst>
        </xdr:cNvPr>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8A710FA4-2570-4E09-9A42-30F854C1136C}"/>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a:extLst>
            <a:ext uri="{FF2B5EF4-FFF2-40B4-BE49-F238E27FC236}">
              <a16:creationId xmlns:a16="http://schemas.microsoft.com/office/drawing/2014/main" id="{5B3F4D7B-CB84-4723-A72F-6112F8EA3154}"/>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4B7E3F45-1D58-4190-BE10-6D4ED0B8EB13}"/>
            </a:ext>
          </a:extLst>
        </xdr:cNvPr>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a:extLst>
            <a:ext uri="{FF2B5EF4-FFF2-40B4-BE49-F238E27FC236}">
              <a16:creationId xmlns:a16="http://schemas.microsoft.com/office/drawing/2014/main" id="{F1950704-252C-46EF-A898-BCACFA4385AA}"/>
            </a:ext>
          </a:extLst>
        </xdr:cNvPr>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a:extLst>
            <a:ext uri="{FF2B5EF4-FFF2-40B4-BE49-F238E27FC236}">
              <a16:creationId xmlns:a16="http://schemas.microsoft.com/office/drawing/2014/main" id="{90519325-6E8A-4BA2-B198-F811393A0643}"/>
            </a:ext>
          </a:extLst>
        </xdr:cNvPr>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a:extLst>
            <a:ext uri="{FF2B5EF4-FFF2-40B4-BE49-F238E27FC236}">
              <a16:creationId xmlns:a16="http://schemas.microsoft.com/office/drawing/2014/main" id="{74AAAA7B-7022-4637-BA47-1DFBC4FD1E17}"/>
            </a:ext>
          </a:extLst>
        </xdr:cNvPr>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76" name="フローチャート: 判断 275">
          <a:extLst>
            <a:ext uri="{FF2B5EF4-FFF2-40B4-BE49-F238E27FC236}">
              <a16:creationId xmlns:a16="http://schemas.microsoft.com/office/drawing/2014/main" id="{3F943EDE-D81D-42FB-BC4C-1D2C144F7FDC}"/>
            </a:ext>
          </a:extLst>
        </xdr:cNvPr>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CB873BD-470C-49F6-8ABE-EBC8774F37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D269C37-48AC-458D-B19B-FAD2C20ED51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174AFDD5-13F0-4098-B81D-A4461736F4D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1616B57C-60C1-4857-9C2B-B984B096D2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89202121-3033-4F94-909D-E0441F4BECE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94742</xdr:rowOff>
    </xdr:from>
    <xdr:to>
      <xdr:col>24</xdr:col>
      <xdr:colOff>114300</xdr:colOff>
      <xdr:row>81</xdr:row>
      <xdr:rowOff>24892</xdr:rowOff>
    </xdr:to>
    <xdr:sp macro="" textlink="">
      <xdr:nvSpPr>
        <xdr:cNvPr id="282" name="楕円 281">
          <a:extLst>
            <a:ext uri="{FF2B5EF4-FFF2-40B4-BE49-F238E27FC236}">
              <a16:creationId xmlns:a16="http://schemas.microsoft.com/office/drawing/2014/main" id="{A60D97C6-0767-4702-A511-1ABA129DAD78}"/>
            </a:ext>
          </a:extLst>
        </xdr:cNvPr>
        <xdr:cNvSpPr/>
      </xdr:nvSpPr>
      <xdr:spPr>
        <a:xfrm>
          <a:off x="45847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117619</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0806A3B9-C78D-4EE6-ABB1-FD4A57B8DF81}"/>
            </a:ext>
          </a:extLst>
        </xdr:cNvPr>
        <xdr:cNvSpPr txBox="1"/>
      </xdr:nvSpPr>
      <xdr:spPr>
        <a:xfrm>
          <a:off x="4673600" y="1366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122174</xdr:rowOff>
    </xdr:from>
    <xdr:to>
      <xdr:col>20</xdr:col>
      <xdr:colOff>38100</xdr:colOff>
      <xdr:row>81</xdr:row>
      <xdr:rowOff>52324</xdr:rowOff>
    </xdr:to>
    <xdr:sp macro="" textlink="">
      <xdr:nvSpPr>
        <xdr:cNvPr id="284" name="楕円 283">
          <a:extLst>
            <a:ext uri="{FF2B5EF4-FFF2-40B4-BE49-F238E27FC236}">
              <a16:creationId xmlns:a16="http://schemas.microsoft.com/office/drawing/2014/main" id="{BAE0118C-56DA-46A5-8633-AF58D437CD12}"/>
            </a:ext>
          </a:extLst>
        </xdr:cNvPr>
        <xdr:cNvSpPr/>
      </xdr:nvSpPr>
      <xdr:spPr>
        <a:xfrm>
          <a:off x="37465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145542</xdr:rowOff>
    </xdr:from>
    <xdr:to>
      <xdr:col>24</xdr:col>
      <xdr:colOff>63500</xdr:colOff>
      <xdr:row>81</xdr:row>
      <xdr:rowOff>1524</xdr:rowOff>
    </xdr:to>
    <xdr:cxnSp macro="">
      <xdr:nvCxnSpPr>
        <xdr:cNvPr id="285" name="直線コネクタ 284">
          <a:extLst>
            <a:ext uri="{FF2B5EF4-FFF2-40B4-BE49-F238E27FC236}">
              <a16:creationId xmlns:a16="http://schemas.microsoft.com/office/drawing/2014/main" id="{1E2308B5-69D5-4E0C-AACB-C0E24192B783}"/>
            </a:ext>
          </a:extLst>
        </xdr:cNvPr>
        <xdr:cNvCxnSpPr/>
      </xdr:nvCxnSpPr>
      <xdr:spPr>
        <a:xfrm flipV="1">
          <a:off x="3797300" y="1386154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154178</xdr:rowOff>
    </xdr:from>
    <xdr:to>
      <xdr:col>15</xdr:col>
      <xdr:colOff>101600</xdr:colOff>
      <xdr:row>81</xdr:row>
      <xdr:rowOff>84328</xdr:rowOff>
    </xdr:to>
    <xdr:sp macro="" textlink="">
      <xdr:nvSpPr>
        <xdr:cNvPr id="286" name="楕円 285">
          <a:extLst>
            <a:ext uri="{FF2B5EF4-FFF2-40B4-BE49-F238E27FC236}">
              <a16:creationId xmlns:a16="http://schemas.microsoft.com/office/drawing/2014/main" id="{DD356FD3-200B-4930-8B6F-C848A75C2EEA}"/>
            </a:ext>
          </a:extLst>
        </xdr:cNvPr>
        <xdr:cNvSpPr/>
      </xdr:nvSpPr>
      <xdr:spPr>
        <a:xfrm>
          <a:off x="28575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xdr:rowOff>
    </xdr:from>
    <xdr:to>
      <xdr:col>19</xdr:col>
      <xdr:colOff>177800</xdr:colOff>
      <xdr:row>81</xdr:row>
      <xdr:rowOff>33528</xdr:rowOff>
    </xdr:to>
    <xdr:cxnSp macro="">
      <xdr:nvCxnSpPr>
        <xdr:cNvPr id="287" name="直線コネクタ 286">
          <a:extLst>
            <a:ext uri="{FF2B5EF4-FFF2-40B4-BE49-F238E27FC236}">
              <a16:creationId xmlns:a16="http://schemas.microsoft.com/office/drawing/2014/main" id="{2C46DA38-DB7C-481C-B213-579495F8C42F}"/>
            </a:ext>
          </a:extLst>
        </xdr:cNvPr>
        <xdr:cNvCxnSpPr/>
      </xdr:nvCxnSpPr>
      <xdr:spPr>
        <a:xfrm flipV="1">
          <a:off x="2908300" y="138889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46737</xdr:rowOff>
    </xdr:from>
    <xdr:to>
      <xdr:col>10</xdr:col>
      <xdr:colOff>165100</xdr:colOff>
      <xdr:row>82</xdr:row>
      <xdr:rowOff>148337</xdr:rowOff>
    </xdr:to>
    <xdr:sp macro="" textlink="">
      <xdr:nvSpPr>
        <xdr:cNvPr id="288" name="楕円 287">
          <a:extLst>
            <a:ext uri="{FF2B5EF4-FFF2-40B4-BE49-F238E27FC236}">
              <a16:creationId xmlns:a16="http://schemas.microsoft.com/office/drawing/2014/main" id="{35B0A9E6-A0D4-4A37-931B-BDA6FE1624BB}"/>
            </a:ext>
          </a:extLst>
        </xdr:cNvPr>
        <xdr:cNvSpPr/>
      </xdr:nvSpPr>
      <xdr:spPr>
        <a:xfrm>
          <a:off x="1968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33528</xdr:rowOff>
    </xdr:from>
    <xdr:to>
      <xdr:col>15</xdr:col>
      <xdr:colOff>50800</xdr:colOff>
      <xdr:row>82</xdr:row>
      <xdr:rowOff>97537</xdr:rowOff>
    </xdr:to>
    <xdr:cxnSp macro="">
      <xdr:nvCxnSpPr>
        <xdr:cNvPr id="289" name="直線コネクタ 288">
          <a:extLst>
            <a:ext uri="{FF2B5EF4-FFF2-40B4-BE49-F238E27FC236}">
              <a16:creationId xmlns:a16="http://schemas.microsoft.com/office/drawing/2014/main" id="{7D4BEFC6-48FA-4436-8EF6-5A16773F24A4}"/>
            </a:ext>
          </a:extLst>
        </xdr:cNvPr>
        <xdr:cNvCxnSpPr/>
      </xdr:nvCxnSpPr>
      <xdr:spPr>
        <a:xfrm flipV="1">
          <a:off x="2019300" y="13920978"/>
          <a:ext cx="889000" cy="2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a:extLst>
            <a:ext uri="{FF2B5EF4-FFF2-40B4-BE49-F238E27FC236}">
              <a16:creationId xmlns:a16="http://schemas.microsoft.com/office/drawing/2014/main" id="{E517A050-AD34-4B89-AD75-845B50CC159A}"/>
            </a:ext>
          </a:extLst>
        </xdr:cNvPr>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a:extLst>
            <a:ext uri="{FF2B5EF4-FFF2-40B4-BE49-F238E27FC236}">
              <a16:creationId xmlns:a16="http://schemas.microsoft.com/office/drawing/2014/main" id="{9468DECE-981B-4700-B0E0-406C2BA1D63E}"/>
            </a:ext>
          </a:extLst>
        </xdr:cNvPr>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292" name="n_3aveValue【公営住宅】&#10;有形固定資産減価償却率">
          <a:extLst>
            <a:ext uri="{FF2B5EF4-FFF2-40B4-BE49-F238E27FC236}">
              <a16:creationId xmlns:a16="http://schemas.microsoft.com/office/drawing/2014/main" id="{D8E9B01E-6BBF-4A6D-915E-EC76218BE32C}"/>
            </a:ext>
          </a:extLst>
        </xdr:cNvPr>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68851</xdr:rowOff>
    </xdr:from>
    <xdr:ext cx="405111" cy="259045"/>
    <xdr:sp macro="" textlink="">
      <xdr:nvSpPr>
        <xdr:cNvPr id="293" name="n_1mainValue【公営住宅】&#10;有形固定資産減価償却率">
          <a:extLst>
            <a:ext uri="{FF2B5EF4-FFF2-40B4-BE49-F238E27FC236}">
              <a16:creationId xmlns:a16="http://schemas.microsoft.com/office/drawing/2014/main" id="{AE2EA931-04CF-4E68-BE79-FE867D8759A0}"/>
            </a:ext>
          </a:extLst>
        </xdr:cNvPr>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100855</xdr:rowOff>
    </xdr:from>
    <xdr:ext cx="405111" cy="259045"/>
    <xdr:sp macro="" textlink="">
      <xdr:nvSpPr>
        <xdr:cNvPr id="294" name="n_2mainValue【公営住宅】&#10;有形固定資産減価償却率">
          <a:extLst>
            <a:ext uri="{FF2B5EF4-FFF2-40B4-BE49-F238E27FC236}">
              <a16:creationId xmlns:a16="http://schemas.microsoft.com/office/drawing/2014/main" id="{928F9E11-364F-4E94-9A97-623683464F3A}"/>
            </a:ext>
          </a:extLst>
        </xdr:cNvPr>
        <xdr:cNvSpPr txBox="1"/>
      </xdr:nvSpPr>
      <xdr:spPr>
        <a:xfrm>
          <a:off x="2705744" y="1364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164864</xdr:rowOff>
    </xdr:from>
    <xdr:ext cx="405111" cy="259045"/>
    <xdr:sp macro="" textlink="">
      <xdr:nvSpPr>
        <xdr:cNvPr id="295" name="n_3mainValue【公営住宅】&#10;有形固定資産減価償却率">
          <a:extLst>
            <a:ext uri="{FF2B5EF4-FFF2-40B4-BE49-F238E27FC236}">
              <a16:creationId xmlns:a16="http://schemas.microsoft.com/office/drawing/2014/main" id="{337071E7-C7D4-46AB-B791-5C33FB266DE2}"/>
            </a:ext>
          </a:extLst>
        </xdr:cNvPr>
        <xdr:cNvSpPr txBox="1"/>
      </xdr:nvSpPr>
      <xdr:spPr>
        <a:xfrm>
          <a:off x="1816744" y="138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5743ACEE-0F9B-4C57-A022-20128302B14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7DC961CB-C472-437D-A318-68B537616C3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E5D1B300-B579-429C-98ED-A0FF6E8B1BC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CDBFA49E-12CB-47AD-9719-57545D5069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5BC14AD-3455-4ADF-9DE8-4BE20F20C5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315AA7DB-2730-4DA7-A911-C7E6362E0F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45294D63-608D-4429-938F-B7F2685639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B999096E-D422-4256-A2ED-A6C3FE236C4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F8F2FDFB-285B-4534-9782-2244819C466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7DB2478E-B027-4D7A-A25F-EF5474AB7C7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1AF5C33F-3BED-4CCB-B758-FA160F433E8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FF5AAB81-15E9-4D68-90FA-F958CBFFB89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61401C5B-5C65-41A7-9637-2D8CA28FECC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629E59DE-CD2D-4664-8E76-C120906453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CA557407-A1E4-4099-8757-7FC9E150389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910A0941-4C80-4400-BEEA-ED33D0C3D26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ED00370B-B6C6-419F-9B1F-D2FB422F3D9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8BDBE827-0F45-4E43-B5D9-8D4164DDA0A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BA4D31C0-56E0-470A-82BD-838D00682D1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F21B1236-9265-4BCF-93FB-D9DAF107A1E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CAEC976F-346B-46B0-A2C0-3E173E4A07C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04CDBC18-8C39-47D5-B2F9-BFFC940D3B9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5478A502-4B3C-44B0-A5F1-502E61912C4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a:extLst>
            <a:ext uri="{FF2B5EF4-FFF2-40B4-BE49-F238E27FC236}">
              <a16:creationId xmlns:a16="http://schemas.microsoft.com/office/drawing/2014/main" id="{CAD4D78F-5350-4481-B630-A2B91EE9D1D4}"/>
            </a:ext>
          </a:extLst>
        </xdr:cNvPr>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a:extLst>
            <a:ext uri="{FF2B5EF4-FFF2-40B4-BE49-F238E27FC236}">
              <a16:creationId xmlns:a16="http://schemas.microsoft.com/office/drawing/2014/main" id="{C69D4651-E6C0-4362-A9A3-DAEF92F2192D}"/>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a:extLst>
            <a:ext uri="{FF2B5EF4-FFF2-40B4-BE49-F238E27FC236}">
              <a16:creationId xmlns:a16="http://schemas.microsoft.com/office/drawing/2014/main" id="{4489537A-3F8B-4F85-A697-15D79B7FD13B}"/>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a:extLst>
            <a:ext uri="{FF2B5EF4-FFF2-40B4-BE49-F238E27FC236}">
              <a16:creationId xmlns:a16="http://schemas.microsoft.com/office/drawing/2014/main" id="{490D96B2-E490-4DD1-831F-FEE6DBF7EACF}"/>
            </a:ext>
          </a:extLst>
        </xdr:cNvPr>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a:extLst>
            <a:ext uri="{FF2B5EF4-FFF2-40B4-BE49-F238E27FC236}">
              <a16:creationId xmlns:a16="http://schemas.microsoft.com/office/drawing/2014/main" id="{B008D9AB-FFE6-485A-B925-5B489F1EEDD8}"/>
            </a:ext>
          </a:extLst>
        </xdr:cNvPr>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4" name="【公営住宅】&#10;一人当たり面積平均値テキスト">
          <a:extLst>
            <a:ext uri="{FF2B5EF4-FFF2-40B4-BE49-F238E27FC236}">
              <a16:creationId xmlns:a16="http://schemas.microsoft.com/office/drawing/2014/main" id="{20255334-C154-47FE-BAB7-53B26E51D026}"/>
            </a:ext>
          </a:extLst>
        </xdr:cNvPr>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a:extLst>
            <a:ext uri="{FF2B5EF4-FFF2-40B4-BE49-F238E27FC236}">
              <a16:creationId xmlns:a16="http://schemas.microsoft.com/office/drawing/2014/main" id="{A6E02293-1C44-4950-AFF2-2231F2F19AE1}"/>
            </a:ext>
          </a:extLst>
        </xdr:cNvPr>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a:extLst>
            <a:ext uri="{FF2B5EF4-FFF2-40B4-BE49-F238E27FC236}">
              <a16:creationId xmlns:a16="http://schemas.microsoft.com/office/drawing/2014/main" id="{004EA17F-57D8-46AE-B649-5E237631AA96}"/>
            </a:ext>
          </a:extLst>
        </xdr:cNvPr>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a:extLst>
            <a:ext uri="{FF2B5EF4-FFF2-40B4-BE49-F238E27FC236}">
              <a16:creationId xmlns:a16="http://schemas.microsoft.com/office/drawing/2014/main" id="{A5CCCE95-8FE1-4628-8055-AC0CEA47FB42}"/>
            </a:ext>
          </a:extLst>
        </xdr:cNvPr>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157987</xdr:rowOff>
    </xdr:from>
    <xdr:to>
      <xdr:col>41</xdr:col>
      <xdr:colOff>101600</xdr:colOff>
      <xdr:row>84</xdr:row>
      <xdr:rowOff>88137</xdr:rowOff>
    </xdr:to>
    <xdr:sp macro="" textlink="">
      <xdr:nvSpPr>
        <xdr:cNvPr id="328" name="フローチャート: 判断 327">
          <a:extLst>
            <a:ext uri="{FF2B5EF4-FFF2-40B4-BE49-F238E27FC236}">
              <a16:creationId xmlns:a16="http://schemas.microsoft.com/office/drawing/2014/main" id="{8749CBBD-1C0A-47E4-8A51-967AA72C04C8}"/>
            </a:ext>
          </a:extLst>
        </xdr:cNvPr>
        <xdr:cNvSpPr/>
      </xdr:nvSpPr>
      <xdr:spPr>
        <a:xfrm>
          <a:off x="7810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BFFE3FDF-1D32-4545-AB55-29BBDEAF5D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9BFAB54C-DE4A-47AB-B96A-342FA0B2275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55383F0-45E9-4106-9652-32A750A7E8D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4E291831-DECE-43AF-A4C7-035D54A0AF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610F7D9B-462E-4888-80D9-CB1A9C4DDD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40639</xdr:rowOff>
    </xdr:from>
    <xdr:to>
      <xdr:col>55</xdr:col>
      <xdr:colOff>50800</xdr:colOff>
      <xdr:row>84</xdr:row>
      <xdr:rowOff>142239</xdr:rowOff>
    </xdr:to>
    <xdr:sp macro="" textlink="">
      <xdr:nvSpPr>
        <xdr:cNvPr id="334" name="楕円 333">
          <a:extLst>
            <a:ext uri="{FF2B5EF4-FFF2-40B4-BE49-F238E27FC236}">
              <a16:creationId xmlns:a16="http://schemas.microsoft.com/office/drawing/2014/main" id="{18C38A91-892D-48F3-8C10-3FE38F7B78CE}"/>
            </a:ext>
          </a:extLst>
        </xdr:cNvPr>
        <xdr:cNvSpPr/>
      </xdr:nvSpPr>
      <xdr:spPr>
        <a:xfrm>
          <a:off x="10426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19066</xdr:rowOff>
    </xdr:from>
    <xdr:ext cx="469744" cy="259045"/>
    <xdr:sp macro="" textlink="">
      <xdr:nvSpPr>
        <xdr:cNvPr id="335" name="【公営住宅】&#10;一人当たり面積該当値テキスト">
          <a:extLst>
            <a:ext uri="{FF2B5EF4-FFF2-40B4-BE49-F238E27FC236}">
              <a16:creationId xmlns:a16="http://schemas.microsoft.com/office/drawing/2014/main" id="{50F18B29-6868-4412-9169-ED9CCECDFCAF}"/>
            </a:ext>
          </a:extLst>
        </xdr:cNvPr>
        <xdr:cNvSpPr txBox="1"/>
      </xdr:nvSpPr>
      <xdr:spPr>
        <a:xfrm>
          <a:off x="10515600"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35306</xdr:rowOff>
    </xdr:from>
    <xdr:to>
      <xdr:col>50</xdr:col>
      <xdr:colOff>165100</xdr:colOff>
      <xdr:row>84</xdr:row>
      <xdr:rowOff>136906</xdr:rowOff>
    </xdr:to>
    <xdr:sp macro="" textlink="">
      <xdr:nvSpPr>
        <xdr:cNvPr id="336" name="楕円 335">
          <a:extLst>
            <a:ext uri="{FF2B5EF4-FFF2-40B4-BE49-F238E27FC236}">
              <a16:creationId xmlns:a16="http://schemas.microsoft.com/office/drawing/2014/main" id="{1F97D5D9-FACE-4F39-A34B-7EF88003C5E9}"/>
            </a:ext>
          </a:extLst>
        </xdr:cNvPr>
        <xdr:cNvSpPr/>
      </xdr:nvSpPr>
      <xdr:spPr>
        <a:xfrm>
          <a:off x="9588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86106</xdr:rowOff>
    </xdr:from>
    <xdr:to>
      <xdr:col>55</xdr:col>
      <xdr:colOff>0</xdr:colOff>
      <xdr:row>84</xdr:row>
      <xdr:rowOff>91439</xdr:rowOff>
    </xdr:to>
    <xdr:cxnSp macro="">
      <xdr:nvCxnSpPr>
        <xdr:cNvPr id="337" name="直線コネクタ 336">
          <a:extLst>
            <a:ext uri="{FF2B5EF4-FFF2-40B4-BE49-F238E27FC236}">
              <a16:creationId xmlns:a16="http://schemas.microsoft.com/office/drawing/2014/main" id="{AADA046E-5579-4EA4-8F15-A40ACFDDC1B6}"/>
            </a:ext>
          </a:extLst>
        </xdr:cNvPr>
        <xdr:cNvCxnSpPr/>
      </xdr:nvCxnSpPr>
      <xdr:spPr>
        <a:xfrm>
          <a:off x="9639300" y="14487906"/>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36068</xdr:rowOff>
    </xdr:from>
    <xdr:to>
      <xdr:col>46</xdr:col>
      <xdr:colOff>38100</xdr:colOff>
      <xdr:row>84</xdr:row>
      <xdr:rowOff>137668</xdr:rowOff>
    </xdr:to>
    <xdr:sp macro="" textlink="">
      <xdr:nvSpPr>
        <xdr:cNvPr id="338" name="楕円 337">
          <a:extLst>
            <a:ext uri="{FF2B5EF4-FFF2-40B4-BE49-F238E27FC236}">
              <a16:creationId xmlns:a16="http://schemas.microsoft.com/office/drawing/2014/main" id="{9AE97927-C6BB-4E1C-AE05-0BEFB281B6B9}"/>
            </a:ext>
          </a:extLst>
        </xdr:cNvPr>
        <xdr:cNvSpPr/>
      </xdr:nvSpPr>
      <xdr:spPr>
        <a:xfrm>
          <a:off x="8699500" y="144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86106</xdr:rowOff>
    </xdr:from>
    <xdr:to>
      <xdr:col>50</xdr:col>
      <xdr:colOff>114300</xdr:colOff>
      <xdr:row>84</xdr:row>
      <xdr:rowOff>86868</xdr:rowOff>
    </xdr:to>
    <xdr:cxnSp macro="">
      <xdr:nvCxnSpPr>
        <xdr:cNvPr id="339" name="直線コネクタ 338">
          <a:extLst>
            <a:ext uri="{FF2B5EF4-FFF2-40B4-BE49-F238E27FC236}">
              <a16:creationId xmlns:a16="http://schemas.microsoft.com/office/drawing/2014/main" id="{32E5401D-E51D-45E1-8721-DE61B9CC8361}"/>
            </a:ext>
          </a:extLst>
        </xdr:cNvPr>
        <xdr:cNvCxnSpPr/>
      </xdr:nvCxnSpPr>
      <xdr:spPr>
        <a:xfrm flipV="1">
          <a:off x="8750300" y="144879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39878</xdr:rowOff>
    </xdr:from>
    <xdr:to>
      <xdr:col>41</xdr:col>
      <xdr:colOff>101600</xdr:colOff>
      <xdr:row>84</xdr:row>
      <xdr:rowOff>141478</xdr:rowOff>
    </xdr:to>
    <xdr:sp macro="" textlink="">
      <xdr:nvSpPr>
        <xdr:cNvPr id="340" name="楕円 339">
          <a:extLst>
            <a:ext uri="{FF2B5EF4-FFF2-40B4-BE49-F238E27FC236}">
              <a16:creationId xmlns:a16="http://schemas.microsoft.com/office/drawing/2014/main" id="{A3E79B97-8DAD-4BCA-8DB6-E423D0371751}"/>
            </a:ext>
          </a:extLst>
        </xdr:cNvPr>
        <xdr:cNvSpPr/>
      </xdr:nvSpPr>
      <xdr:spPr>
        <a:xfrm>
          <a:off x="7810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86868</xdr:rowOff>
    </xdr:from>
    <xdr:to>
      <xdr:col>45</xdr:col>
      <xdr:colOff>177800</xdr:colOff>
      <xdr:row>84</xdr:row>
      <xdr:rowOff>90678</xdr:rowOff>
    </xdr:to>
    <xdr:cxnSp macro="">
      <xdr:nvCxnSpPr>
        <xdr:cNvPr id="341" name="直線コネクタ 340">
          <a:extLst>
            <a:ext uri="{FF2B5EF4-FFF2-40B4-BE49-F238E27FC236}">
              <a16:creationId xmlns:a16="http://schemas.microsoft.com/office/drawing/2014/main" id="{AECC6E2C-B0B1-43E6-B381-BAE259A2C13F}"/>
            </a:ext>
          </a:extLst>
        </xdr:cNvPr>
        <xdr:cNvCxnSpPr/>
      </xdr:nvCxnSpPr>
      <xdr:spPr>
        <a:xfrm flipV="1">
          <a:off x="7861300" y="1448866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2" name="n_1aveValue【公営住宅】&#10;一人当たり面積">
          <a:extLst>
            <a:ext uri="{FF2B5EF4-FFF2-40B4-BE49-F238E27FC236}">
              <a16:creationId xmlns:a16="http://schemas.microsoft.com/office/drawing/2014/main" id="{4346307A-AF59-49EB-9DA6-51BD7C899103}"/>
            </a:ext>
          </a:extLst>
        </xdr:cNvPr>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3" name="n_2aveValue【公営住宅】&#10;一人当たり面積">
          <a:extLst>
            <a:ext uri="{FF2B5EF4-FFF2-40B4-BE49-F238E27FC236}">
              <a16:creationId xmlns:a16="http://schemas.microsoft.com/office/drawing/2014/main" id="{6B12290B-5975-4EC3-B33C-FAE6ADA59F69}"/>
            </a:ext>
          </a:extLst>
        </xdr:cNvPr>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104664</xdr:rowOff>
    </xdr:from>
    <xdr:ext cx="469744" cy="259045"/>
    <xdr:sp macro="" textlink="">
      <xdr:nvSpPr>
        <xdr:cNvPr id="344" name="n_3aveValue【公営住宅】&#10;一人当たり面積">
          <a:extLst>
            <a:ext uri="{FF2B5EF4-FFF2-40B4-BE49-F238E27FC236}">
              <a16:creationId xmlns:a16="http://schemas.microsoft.com/office/drawing/2014/main" id="{2DC86DAA-64F9-4423-ADBF-B08E89A7E39F}"/>
            </a:ext>
          </a:extLst>
        </xdr:cNvPr>
        <xdr:cNvSpPr txBox="1"/>
      </xdr:nvSpPr>
      <xdr:spPr>
        <a:xfrm>
          <a:off x="7626427" y="141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128033</xdr:rowOff>
    </xdr:from>
    <xdr:ext cx="469744" cy="259045"/>
    <xdr:sp macro="" textlink="">
      <xdr:nvSpPr>
        <xdr:cNvPr id="345" name="n_1mainValue【公営住宅】&#10;一人当たり面積">
          <a:extLst>
            <a:ext uri="{FF2B5EF4-FFF2-40B4-BE49-F238E27FC236}">
              <a16:creationId xmlns:a16="http://schemas.microsoft.com/office/drawing/2014/main" id="{0ACB9039-FAE6-464A-8F3B-C82E1E97175F}"/>
            </a:ext>
          </a:extLst>
        </xdr:cNvPr>
        <xdr:cNvSpPr txBox="1"/>
      </xdr:nvSpPr>
      <xdr:spPr>
        <a:xfrm>
          <a:off x="93917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128795</xdr:rowOff>
    </xdr:from>
    <xdr:ext cx="469744" cy="259045"/>
    <xdr:sp macro="" textlink="">
      <xdr:nvSpPr>
        <xdr:cNvPr id="346" name="n_2mainValue【公営住宅】&#10;一人当たり面積">
          <a:extLst>
            <a:ext uri="{FF2B5EF4-FFF2-40B4-BE49-F238E27FC236}">
              <a16:creationId xmlns:a16="http://schemas.microsoft.com/office/drawing/2014/main" id="{DCAC605A-5C69-4524-8031-A667CD07D1CF}"/>
            </a:ext>
          </a:extLst>
        </xdr:cNvPr>
        <xdr:cNvSpPr txBox="1"/>
      </xdr:nvSpPr>
      <xdr:spPr>
        <a:xfrm>
          <a:off x="8515427"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132605</xdr:rowOff>
    </xdr:from>
    <xdr:ext cx="469744" cy="259045"/>
    <xdr:sp macro="" textlink="">
      <xdr:nvSpPr>
        <xdr:cNvPr id="347" name="n_3mainValue【公営住宅】&#10;一人当たり面積">
          <a:extLst>
            <a:ext uri="{FF2B5EF4-FFF2-40B4-BE49-F238E27FC236}">
              <a16:creationId xmlns:a16="http://schemas.microsoft.com/office/drawing/2014/main" id="{2F703329-7F2A-46E3-A9E3-129E6E31AB27}"/>
            </a:ext>
          </a:extLst>
        </xdr:cNvPr>
        <xdr:cNvSpPr txBox="1"/>
      </xdr:nvSpPr>
      <xdr:spPr>
        <a:xfrm>
          <a:off x="7626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EF9D93FE-579B-4834-86E8-F2DD53DA654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3DA3CBEF-CB87-4C39-966F-7514C2002CD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4C085024-D158-47A6-9ABB-08F8724EF0B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25D37FDF-86E8-49F8-8202-5DA4AD6AEC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C27C6DDC-458E-40E5-BF0F-994D305E34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7B67F677-B3D9-4B97-BC95-3129AE3653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D11CD36B-6531-4290-9735-5ED0FAE2CBD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F40B2865-CC33-4A00-BCF9-ED1298EBD1B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AF4E1D1F-F8D7-4CD9-B3D8-C21C16A455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FC7C2819-5E87-42E4-BFAC-0560BFFB424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3739A7D9-DF6B-4F17-B35E-65207C13AEC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65848CC8-363F-42E3-8BAD-A307072845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E41A3423-35A5-442B-8650-DF5BBCEE2E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D450B522-C8D5-4B22-8930-8BAEFA7B1C8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6DBC2648-16F7-400F-A726-62745716DDF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39CB7433-91CC-481A-A4BA-A88FFB7CB89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3D63F2AD-C13B-41E8-8487-1871B6C31E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E4FC0A42-8187-4FF0-AF50-F39FC7419E6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B60777ED-6ED9-4582-8A12-6662D77E0C5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31B98D34-F5D7-476A-855A-33846E6708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64170AC8-52A9-4974-AEBC-A26C05D4440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D045CCD6-A501-4B48-A936-99F856650D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C1E3190A-D44F-438C-859F-A3EB264BE2A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163393CA-7205-44F0-854B-7D927BF3EF6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61E550AD-CF49-4A47-B1DC-C9F323694A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8E2DE01A-D972-469B-BC58-AE1F0251017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a:extLst>
            <a:ext uri="{FF2B5EF4-FFF2-40B4-BE49-F238E27FC236}">
              <a16:creationId xmlns:a16="http://schemas.microsoft.com/office/drawing/2014/main" id="{EB8E55EC-07B0-4F12-A21E-D4EBD0D05625}"/>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id="{9E16B695-7E56-48F3-AD6B-6875C18A71B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a:extLst>
            <a:ext uri="{FF2B5EF4-FFF2-40B4-BE49-F238E27FC236}">
              <a16:creationId xmlns:a16="http://schemas.microsoft.com/office/drawing/2014/main" id="{2370E24D-7CBE-424C-9FE4-8ECEFDB43B1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id="{48035772-E68A-41C2-A1A5-4DB809C07DF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id="{A5A480CE-3397-4DC6-BFB2-14E63CD05D3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id="{B9860831-D969-4F5B-A1C9-A134331796C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id="{ADCC275D-430A-4D90-9BF9-C8AF6C5B7C5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id="{4DFF35FE-920B-4901-A7BC-4EE56BC843C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id="{721C3B61-A681-478C-B319-87E66595EDC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id="{6CEFC632-BF09-42A4-8CD9-AAC1FD58C76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a:extLst>
            <a:ext uri="{FF2B5EF4-FFF2-40B4-BE49-F238E27FC236}">
              <a16:creationId xmlns:a16="http://schemas.microsoft.com/office/drawing/2014/main" id="{F9EE4AD6-B09B-41C8-B807-E8FED430E0F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E31232FF-A43C-48D9-B994-0C56615FB7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40C9A89E-FF7D-4938-9708-05797DE9903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B38256A0-1209-40B0-9387-798BA6C8A8F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88" name="直線コネクタ 387">
          <a:extLst>
            <a:ext uri="{FF2B5EF4-FFF2-40B4-BE49-F238E27FC236}">
              <a16:creationId xmlns:a16="http://schemas.microsoft.com/office/drawing/2014/main" id="{3F74935E-8C72-4E3C-8DAD-A210A83EDA56}"/>
            </a:ext>
          </a:extLst>
        </xdr:cNvPr>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89" name="【認定こども園・幼稚園・保育所】&#10;有形固定資産減価償却率最小値テキスト">
          <a:extLst>
            <a:ext uri="{FF2B5EF4-FFF2-40B4-BE49-F238E27FC236}">
              <a16:creationId xmlns:a16="http://schemas.microsoft.com/office/drawing/2014/main" id="{E186A645-7626-4AA1-8BD9-AAEE14ACBD8D}"/>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0" name="直線コネクタ 389">
          <a:extLst>
            <a:ext uri="{FF2B5EF4-FFF2-40B4-BE49-F238E27FC236}">
              <a16:creationId xmlns:a16="http://schemas.microsoft.com/office/drawing/2014/main" id="{5C639EA7-3B2E-4F78-B75F-8893669842F7}"/>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1" name="【認定こども園・幼稚園・保育所】&#10;有形固定資産減価償却率最大値テキスト">
          <a:extLst>
            <a:ext uri="{FF2B5EF4-FFF2-40B4-BE49-F238E27FC236}">
              <a16:creationId xmlns:a16="http://schemas.microsoft.com/office/drawing/2014/main" id="{8025778F-481D-4359-87ED-F0D37E3581E9}"/>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2" name="直線コネクタ 391">
          <a:extLst>
            <a:ext uri="{FF2B5EF4-FFF2-40B4-BE49-F238E27FC236}">
              <a16:creationId xmlns:a16="http://schemas.microsoft.com/office/drawing/2014/main" id="{16877913-1D66-4914-890E-633F451443CF}"/>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B9F153E0-1C38-4053-8FBD-8AA0BB13CB96}"/>
            </a:ext>
          </a:extLst>
        </xdr:cNvPr>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94" name="フローチャート: 判断 393">
          <a:extLst>
            <a:ext uri="{FF2B5EF4-FFF2-40B4-BE49-F238E27FC236}">
              <a16:creationId xmlns:a16="http://schemas.microsoft.com/office/drawing/2014/main" id="{0000D378-580F-43BF-BCBB-8BE2FA74ACF9}"/>
            </a:ext>
          </a:extLst>
        </xdr:cNvPr>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95" name="フローチャート: 判断 394">
          <a:extLst>
            <a:ext uri="{FF2B5EF4-FFF2-40B4-BE49-F238E27FC236}">
              <a16:creationId xmlns:a16="http://schemas.microsoft.com/office/drawing/2014/main" id="{980C6522-A65C-4843-81F0-19AAE4A938BE}"/>
            </a:ext>
          </a:extLst>
        </xdr:cNvPr>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96" name="フローチャート: 判断 395">
          <a:extLst>
            <a:ext uri="{FF2B5EF4-FFF2-40B4-BE49-F238E27FC236}">
              <a16:creationId xmlns:a16="http://schemas.microsoft.com/office/drawing/2014/main" id="{C3D01AEF-B53B-48E9-A66F-E0D1192104C1}"/>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397" name="フローチャート: 判断 396">
          <a:extLst>
            <a:ext uri="{FF2B5EF4-FFF2-40B4-BE49-F238E27FC236}">
              <a16:creationId xmlns:a16="http://schemas.microsoft.com/office/drawing/2014/main" id="{1087BF05-27CA-43C6-8C15-B5C2CBE19C4B}"/>
            </a:ext>
          </a:extLst>
        </xdr:cNvPr>
        <xdr:cNvSpPr/>
      </xdr:nvSpPr>
      <xdr:spPr>
        <a:xfrm>
          <a:off x="1365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41AA8DB-5D8F-425B-B120-9C61BEC769D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ECFAE506-80E0-40AF-9771-3AA39451295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AE81681A-5C56-4EB8-AC8E-A42E5BA7E9F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C7520CA9-5FF6-4D90-A742-6983CE0202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3E48C8E0-5CCE-4DE0-9A8D-9275C188896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403" name="楕円 402">
          <a:extLst>
            <a:ext uri="{FF2B5EF4-FFF2-40B4-BE49-F238E27FC236}">
              <a16:creationId xmlns:a16="http://schemas.microsoft.com/office/drawing/2014/main" id="{C676F551-0372-4427-B484-7DC0B4D5CE93}"/>
            </a:ext>
          </a:extLst>
        </xdr:cNvPr>
        <xdr:cNvSpPr/>
      </xdr:nvSpPr>
      <xdr:spPr>
        <a:xfrm>
          <a:off x="16268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97172</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F96A1EBB-6921-46EE-AAC7-606BE14C0E74}"/>
            </a:ext>
          </a:extLst>
        </xdr:cNvPr>
        <xdr:cNvSpPr txBox="1"/>
      </xdr:nvSpPr>
      <xdr:spPr>
        <a:xfrm>
          <a:off x="163576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65405</xdr:rowOff>
    </xdr:from>
    <xdr:to>
      <xdr:col>81</xdr:col>
      <xdr:colOff>101600</xdr:colOff>
      <xdr:row>38</xdr:row>
      <xdr:rowOff>167005</xdr:rowOff>
    </xdr:to>
    <xdr:sp macro="" textlink="">
      <xdr:nvSpPr>
        <xdr:cNvPr id="405" name="楕円 404">
          <a:extLst>
            <a:ext uri="{FF2B5EF4-FFF2-40B4-BE49-F238E27FC236}">
              <a16:creationId xmlns:a16="http://schemas.microsoft.com/office/drawing/2014/main" id="{9B891C0A-63CF-41DC-8D9D-D8A509CA11A5}"/>
            </a:ext>
          </a:extLst>
        </xdr:cNvPr>
        <xdr:cNvSpPr/>
      </xdr:nvSpPr>
      <xdr:spPr>
        <a:xfrm>
          <a:off x="1543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116205</xdr:rowOff>
    </xdr:from>
    <xdr:to>
      <xdr:col>85</xdr:col>
      <xdr:colOff>127000</xdr:colOff>
      <xdr:row>38</xdr:row>
      <xdr:rowOff>169545</xdr:rowOff>
    </xdr:to>
    <xdr:cxnSp macro="">
      <xdr:nvCxnSpPr>
        <xdr:cNvPr id="406" name="直線コネクタ 405">
          <a:extLst>
            <a:ext uri="{FF2B5EF4-FFF2-40B4-BE49-F238E27FC236}">
              <a16:creationId xmlns:a16="http://schemas.microsoft.com/office/drawing/2014/main" id="{B4B56042-181D-4E5C-9DC7-94FBF56392A8}"/>
            </a:ext>
          </a:extLst>
        </xdr:cNvPr>
        <xdr:cNvCxnSpPr/>
      </xdr:nvCxnSpPr>
      <xdr:spPr>
        <a:xfrm>
          <a:off x="15481300" y="66313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103505</xdr:rowOff>
    </xdr:from>
    <xdr:to>
      <xdr:col>76</xdr:col>
      <xdr:colOff>165100</xdr:colOff>
      <xdr:row>39</xdr:row>
      <xdr:rowOff>33655</xdr:rowOff>
    </xdr:to>
    <xdr:sp macro="" textlink="">
      <xdr:nvSpPr>
        <xdr:cNvPr id="407" name="楕円 406">
          <a:extLst>
            <a:ext uri="{FF2B5EF4-FFF2-40B4-BE49-F238E27FC236}">
              <a16:creationId xmlns:a16="http://schemas.microsoft.com/office/drawing/2014/main" id="{35CB9642-6E76-4BDD-8A1A-547890A96437}"/>
            </a:ext>
          </a:extLst>
        </xdr:cNvPr>
        <xdr:cNvSpPr/>
      </xdr:nvSpPr>
      <xdr:spPr>
        <a:xfrm>
          <a:off x="14541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116205</xdr:rowOff>
    </xdr:from>
    <xdr:to>
      <xdr:col>81</xdr:col>
      <xdr:colOff>50800</xdr:colOff>
      <xdr:row>38</xdr:row>
      <xdr:rowOff>154305</xdr:rowOff>
    </xdr:to>
    <xdr:cxnSp macro="">
      <xdr:nvCxnSpPr>
        <xdr:cNvPr id="408" name="直線コネクタ 407">
          <a:extLst>
            <a:ext uri="{FF2B5EF4-FFF2-40B4-BE49-F238E27FC236}">
              <a16:creationId xmlns:a16="http://schemas.microsoft.com/office/drawing/2014/main" id="{0D255CDD-F8A7-48E7-8804-4BFC916824B7}"/>
            </a:ext>
          </a:extLst>
        </xdr:cNvPr>
        <xdr:cNvCxnSpPr/>
      </xdr:nvCxnSpPr>
      <xdr:spPr>
        <a:xfrm flipV="1">
          <a:off x="14592300" y="663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09" name="楕円 408">
          <a:extLst>
            <a:ext uri="{FF2B5EF4-FFF2-40B4-BE49-F238E27FC236}">
              <a16:creationId xmlns:a16="http://schemas.microsoft.com/office/drawing/2014/main" id="{EE38D7B8-BFA0-4168-A7BE-66C1FA6F0F50}"/>
            </a:ext>
          </a:extLst>
        </xdr:cNvPr>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154305</xdr:rowOff>
    </xdr:to>
    <xdr:cxnSp macro="">
      <xdr:nvCxnSpPr>
        <xdr:cNvPr id="410" name="直線コネクタ 409">
          <a:extLst>
            <a:ext uri="{FF2B5EF4-FFF2-40B4-BE49-F238E27FC236}">
              <a16:creationId xmlns:a16="http://schemas.microsoft.com/office/drawing/2014/main" id="{DE4B1D70-B55F-4572-A962-457B3829030D}"/>
            </a:ext>
          </a:extLst>
        </xdr:cNvPr>
        <xdr:cNvCxnSpPr/>
      </xdr:nvCxnSpPr>
      <xdr:spPr>
        <a:xfrm>
          <a:off x="13703300" y="649986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4141B562-2510-40CF-8840-D16BFB80A553}"/>
            </a:ext>
          </a:extLst>
        </xdr:cNvPr>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A857FB69-56BC-43C4-B81C-D5CD7C13BD73}"/>
            </a:ext>
          </a:extLst>
        </xdr:cNvPr>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D8168E0B-4E98-4142-9F55-3A540E7666CA}"/>
            </a:ext>
          </a:extLst>
        </xdr:cNvPr>
        <xdr:cNvSpPr txBox="1"/>
      </xdr:nvSpPr>
      <xdr:spPr>
        <a:xfrm>
          <a:off x="13500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158132</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69343B81-2B1D-41AC-8E2E-F05704A4E72C}"/>
            </a:ext>
          </a:extLst>
        </xdr:cNvPr>
        <xdr:cNvSpPr txBox="1"/>
      </xdr:nvSpPr>
      <xdr:spPr>
        <a:xfrm>
          <a:off x="15266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24782</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E71E9254-CBE3-4C43-9D14-B08DBAC18AFA}"/>
            </a:ext>
          </a:extLst>
        </xdr:cNvPr>
        <xdr:cNvSpPr txBox="1"/>
      </xdr:nvSpPr>
      <xdr:spPr>
        <a:xfrm>
          <a:off x="14389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E11E2E66-BC99-416B-8DED-ACC4B110A5D3}"/>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73F024C6-F6DA-4F5A-AFA6-82BEF76CA6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1254FFF2-7467-4D45-B385-FF4F82E62D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B58E8421-E5CD-4A93-94BE-2A02570595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8C0D1A1F-2998-42C2-9036-1853E929A72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B0D9957B-0611-4747-B2EF-EA30AFF102C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66250FA0-4F50-4A92-B94D-346C9A47C0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7EE5F545-15DD-441A-9848-7A80B0504C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7501AC48-AAEA-43EF-8994-433FF506690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259E3816-0C57-44EC-8A07-96CB52862F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10606DE8-AFA8-4D6D-AE4B-078E28130C3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6C2A501D-00F8-407F-A4D1-203D375FD0C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C26FEEDC-0EF5-4FB0-8372-FCCBC5C47DF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44DFFAAC-F39D-48F0-975C-04A8B60EA5E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3EE56C8E-CCA3-4677-A519-01B25A3B90A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B62C95B4-FDB6-495A-8928-84AB91DEA38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3A02EA6A-FEBB-405E-AF21-7915BC9A290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CFA0B971-5E9C-4B6A-9541-AAD0E8A144B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0A6E8C3C-2084-441C-A302-978C2AA50CA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BC09AD65-B05D-47D2-84A9-AA805D6B4FE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DA737CDC-FD33-4799-BC17-78798C6B604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FDFDB987-C145-411E-9EB5-45F7F15BD5B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AD2B0366-BBD6-4DCC-8C58-54E2457F022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D8EC385C-4EA5-4F9B-9472-D575918AC78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328C80FF-C4CA-4A6C-B99C-E88BD06DC39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670F3EF7-A70D-4D93-8B3A-4B7877478EA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42" name="直線コネクタ 441">
          <a:extLst>
            <a:ext uri="{FF2B5EF4-FFF2-40B4-BE49-F238E27FC236}">
              <a16:creationId xmlns:a16="http://schemas.microsoft.com/office/drawing/2014/main" id="{2DCF1E8A-82A8-4DEC-A4DE-6108F3014BE1}"/>
            </a:ext>
          </a:extLst>
        </xdr:cNvPr>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1DBECEDF-06B1-4569-86D6-2E0A80D46E16}"/>
            </a:ext>
          </a:extLst>
        </xdr:cNvPr>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44" name="直線コネクタ 443">
          <a:extLst>
            <a:ext uri="{FF2B5EF4-FFF2-40B4-BE49-F238E27FC236}">
              <a16:creationId xmlns:a16="http://schemas.microsoft.com/office/drawing/2014/main" id="{1F81C752-C314-4643-97BA-77C67FA046EA}"/>
            </a:ext>
          </a:extLst>
        </xdr:cNvPr>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70C35147-4F98-41EF-8536-EF7025D844DC}"/>
            </a:ext>
          </a:extLst>
        </xdr:cNvPr>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46" name="直線コネクタ 445">
          <a:extLst>
            <a:ext uri="{FF2B5EF4-FFF2-40B4-BE49-F238E27FC236}">
              <a16:creationId xmlns:a16="http://schemas.microsoft.com/office/drawing/2014/main" id="{8130D1D7-E252-43C1-AD8C-EE40CA228D1D}"/>
            </a:ext>
          </a:extLst>
        </xdr:cNvPr>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1BC558B6-7810-4D6A-A2A4-CDB76C31663F}"/>
            </a:ext>
          </a:extLst>
        </xdr:cNvPr>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48" name="フローチャート: 判断 447">
          <a:extLst>
            <a:ext uri="{FF2B5EF4-FFF2-40B4-BE49-F238E27FC236}">
              <a16:creationId xmlns:a16="http://schemas.microsoft.com/office/drawing/2014/main" id="{C3F84DC6-A144-4C01-A983-00BED266F5FA}"/>
            </a:ext>
          </a:extLst>
        </xdr:cNvPr>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49" name="フローチャート: 判断 448">
          <a:extLst>
            <a:ext uri="{FF2B5EF4-FFF2-40B4-BE49-F238E27FC236}">
              <a16:creationId xmlns:a16="http://schemas.microsoft.com/office/drawing/2014/main" id="{61245FD5-4169-4DF6-9322-6FBA8820D13A}"/>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50" name="フローチャート: 判断 449">
          <a:extLst>
            <a:ext uri="{FF2B5EF4-FFF2-40B4-BE49-F238E27FC236}">
              <a16:creationId xmlns:a16="http://schemas.microsoft.com/office/drawing/2014/main" id="{30088C87-5FE1-4EC6-9FBA-3142499AFA6A}"/>
            </a:ext>
          </a:extLst>
        </xdr:cNvPr>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141333</xdr:rowOff>
    </xdr:from>
    <xdr:to>
      <xdr:col>102</xdr:col>
      <xdr:colOff>165100</xdr:colOff>
      <xdr:row>38</xdr:row>
      <xdr:rowOff>71482</xdr:rowOff>
    </xdr:to>
    <xdr:sp macro="" textlink="">
      <xdr:nvSpPr>
        <xdr:cNvPr id="451" name="フローチャート: 判断 450">
          <a:extLst>
            <a:ext uri="{FF2B5EF4-FFF2-40B4-BE49-F238E27FC236}">
              <a16:creationId xmlns:a16="http://schemas.microsoft.com/office/drawing/2014/main" id="{9FEF6438-B5B3-4647-A641-71564BE16E63}"/>
            </a:ext>
          </a:extLst>
        </xdr:cNvPr>
        <xdr:cNvSpPr/>
      </xdr:nvSpPr>
      <xdr:spPr>
        <a:xfrm>
          <a:off x="19494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8A9599BB-EF6C-4CFF-8A2A-A5975E06685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533F5B17-B10F-4662-90F6-F75F8288D25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CC4E4C09-731E-49C6-9E05-DB417606F48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69DBB300-F243-4665-8EF8-87C36E8A2EB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5567476-975B-40B0-B73A-64449E8814D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61323</xdr:rowOff>
    </xdr:from>
    <xdr:to>
      <xdr:col>116</xdr:col>
      <xdr:colOff>114300</xdr:colOff>
      <xdr:row>38</xdr:row>
      <xdr:rowOff>162923</xdr:rowOff>
    </xdr:to>
    <xdr:sp macro="" textlink="">
      <xdr:nvSpPr>
        <xdr:cNvPr id="457" name="楕円 456">
          <a:extLst>
            <a:ext uri="{FF2B5EF4-FFF2-40B4-BE49-F238E27FC236}">
              <a16:creationId xmlns:a16="http://schemas.microsoft.com/office/drawing/2014/main" id="{607E67F4-A7F8-4FDA-BC84-B139B79481D1}"/>
            </a:ext>
          </a:extLst>
        </xdr:cNvPr>
        <xdr:cNvSpPr/>
      </xdr:nvSpPr>
      <xdr:spPr>
        <a:xfrm>
          <a:off x="22110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84200</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E7C169C6-4E2F-454D-B70E-3A00068677BD}"/>
            </a:ext>
          </a:extLst>
        </xdr:cNvPr>
        <xdr:cNvSpPr txBox="1"/>
      </xdr:nvSpPr>
      <xdr:spPr>
        <a:xfrm>
          <a:off x="22199600" y="64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64588</xdr:rowOff>
    </xdr:from>
    <xdr:to>
      <xdr:col>112</xdr:col>
      <xdr:colOff>38100</xdr:colOff>
      <xdr:row>38</xdr:row>
      <xdr:rowOff>166188</xdr:rowOff>
    </xdr:to>
    <xdr:sp macro="" textlink="">
      <xdr:nvSpPr>
        <xdr:cNvPr id="459" name="楕円 458">
          <a:extLst>
            <a:ext uri="{FF2B5EF4-FFF2-40B4-BE49-F238E27FC236}">
              <a16:creationId xmlns:a16="http://schemas.microsoft.com/office/drawing/2014/main" id="{9FE79820-E288-4A9E-8E6E-5F913C03E22C}"/>
            </a:ext>
          </a:extLst>
        </xdr:cNvPr>
        <xdr:cNvSpPr/>
      </xdr:nvSpPr>
      <xdr:spPr>
        <a:xfrm>
          <a:off x="2127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112123</xdr:rowOff>
    </xdr:from>
    <xdr:to>
      <xdr:col>116</xdr:col>
      <xdr:colOff>63500</xdr:colOff>
      <xdr:row>38</xdr:row>
      <xdr:rowOff>115388</xdr:rowOff>
    </xdr:to>
    <xdr:cxnSp macro="">
      <xdr:nvCxnSpPr>
        <xdr:cNvPr id="460" name="直線コネクタ 459">
          <a:extLst>
            <a:ext uri="{FF2B5EF4-FFF2-40B4-BE49-F238E27FC236}">
              <a16:creationId xmlns:a16="http://schemas.microsoft.com/office/drawing/2014/main" id="{8BF70421-4267-44F7-92ED-8D5686FB54A7}"/>
            </a:ext>
          </a:extLst>
        </xdr:cNvPr>
        <xdr:cNvCxnSpPr/>
      </xdr:nvCxnSpPr>
      <xdr:spPr>
        <a:xfrm flipV="1">
          <a:off x="21323300" y="66272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64588</xdr:rowOff>
    </xdr:from>
    <xdr:to>
      <xdr:col>107</xdr:col>
      <xdr:colOff>101600</xdr:colOff>
      <xdr:row>38</xdr:row>
      <xdr:rowOff>166188</xdr:rowOff>
    </xdr:to>
    <xdr:sp macro="" textlink="">
      <xdr:nvSpPr>
        <xdr:cNvPr id="461" name="楕円 460">
          <a:extLst>
            <a:ext uri="{FF2B5EF4-FFF2-40B4-BE49-F238E27FC236}">
              <a16:creationId xmlns:a16="http://schemas.microsoft.com/office/drawing/2014/main" id="{AC136D15-7ABD-4EC2-B0C9-18DE01FA59FC}"/>
            </a:ext>
          </a:extLst>
        </xdr:cNvPr>
        <xdr:cNvSpPr/>
      </xdr:nvSpPr>
      <xdr:spPr>
        <a:xfrm>
          <a:off x="2038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115388</xdr:rowOff>
    </xdr:from>
    <xdr:to>
      <xdr:col>111</xdr:col>
      <xdr:colOff>177800</xdr:colOff>
      <xdr:row>38</xdr:row>
      <xdr:rowOff>115388</xdr:rowOff>
    </xdr:to>
    <xdr:cxnSp macro="">
      <xdr:nvCxnSpPr>
        <xdr:cNvPr id="462" name="直線コネクタ 461">
          <a:extLst>
            <a:ext uri="{FF2B5EF4-FFF2-40B4-BE49-F238E27FC236}">
              <a16:creationId xmlns:a16="http://schemas.microsoft.com/office/drawing/2014/main" id="{8F196486-C623-4A73-A084-063FE2254572}"/>
            </a:ext>
          </a:extLst>
        </xdr:cNvPr>
        <xdr:cNvCxnSpPr/>
      </xdr:nvCxnSpPr>
      <xdr:spPr>
        <a:xfrm>
          <a:off x="20434300" y="6630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71120</xdr:rowOff>
    </xdr:from>
    <xdr:to>
      <xdr:col>102</xdr:col>
      <xdr:colOff>165100</xdr:colOff>
      <xdr:row>39</xdr:row>
      <xdr:rowOff>1270</xdr:rowOff>
    </xdr:to>
    <xdr:sp macro="" textlink="">
      <xdr:nvSpPr>
        <xdr:cNvPr id="463" name="楕円 462">
          <a:extLst>
            <a:ext uri="{FF2B5EF4-FFF2-40B4-BE49-F238E27FC236}">
              <a16:creationId xmlns:a16="http://schemas.microsoft.com/office/drawing/2014/main" id="{5484A9DE-84C5-4460-A01D-933A471BF4C7}"/>
            </a:ext>
          </a:extLst>
        </xdr:cNvPr>
        <xdr:cNvSpPr/>
      </xdr:nvSpPr>
      <xdr:spPr>
        <a:xfrm>
          <a:off x="19494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115388</xdr:rowOff>
    </xdr:from>
    <xdr:to>
      <xdr:col>107</xdr:col>
      <xdr:colOff>50800</xdr:colOff>
      <xdr:row>38</xdr:row>
      <xdr:rowOff>121920</xdr:rowOff>
    </xdr:to>
    <xdr:cxnSp macro="">
      <xdr:nvCxnSpPr>
        <xdr:cNvPr id="464" name="直線コネクタ 463">
          <a:extLst>
            <a:ext uri="{FF2B5EF4-FFF2-40B4-BE49-F238E27FC236}">
              <a16:creationId xmlns:a16="http://schemas.microsoft.com/office/drawing/2014/main" id="{C8FF95B9-9FB1-4CBA-95E8-B9151704B84D}"/>
            </a:ext>
          </a:extLst>
        </xdr:cNvPr>
        <xdr:cNvCxnSpPr/>
      </xdr:nvCxnSpPr>
      <xdr:spPr>
        <a:xfrm flipV="1">
          <a:off x="19545300" y="66304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CC7A7E2B-550E-44A2-A661-DECCDFD74429}"/>
            </a:ext>
          </a:extLst>
        </xdr:cNvPr>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D18F62BF-D4CA-461F-A6CA-82A6B8983CE0}"/>
            </a:ext>
          </a:extLst>
        </xdr:cNvPr>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88010</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E9B96C0A-C763-405D-9211-B15AFAFEAB44}"/>
            </a:ext>
          </a:extLst>
        </xdr:cNvPr>
        <xdr:cNvSpPr txBox="1"/>
      </xdr:nvSpPr>
      <xdr:spPr>
        <a:xfrm>
          <a:off x="19310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11266</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0F33F355-3DB0-4239-BE26-7BB034B56A96}"/>
            </a:ext>
          </a:extLst>
        </xdr:cNvPr>
        <xdr:cNvSpPr txBox="1"/>
      </xdr:nvSpPr>
      <xdr:spPr>
        <a:xfrm>
          <a:off x="21075727" y="635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11266</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9AB21564-C563-4FEB-A929-C9EAA419E4DF}"/>
            </a:ext>
          </a:extLst>
        </xdr:cNvPr>
        <xdr:cNvSpPr txBox="1"/>
      </xdr:nvSpPr>
      <xdr:spPr>
        <a:xfrm>
          <a:off x="20199427" y="635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163847</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3CDAFBA2-49D3-44B6-9826-4408C360CC15}"/>
            </a:ext>
          </a:extLst>
        </xdr:cNvPr>
        <xdr:cNvSpPr txBox="1"/>
      </xdr:nvSpPr>
      <xdr:spPr>
        <a:xfrm>
          <a:off x="19310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7EB159E8-8084-4714-A518-896919B9D9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0EE3B9E2-E804-4B82-A007-818996AE73C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4083E3E8-42FE-47DC-98AB-5698638A88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37217630-295B-4629-9D02-ED8E81C6C1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E5C2DFC4-84AA-40D3-A3DB-91FA27096F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FB031461-05DF-4641-8558-45F1B74858C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BEB22481-5AB7-4C8B-9C54-5F5213E0C90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1CA8CA4F-E084-4143-A601-E52A37BECF1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DC2A4F55-DC37-43DC-A052-FBD6EC6D7BA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FBA54A51-72FB-4908-A4BE-DDE6BE039D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1" name="テキスト ボックス 480">
          <a:extLst>
            <a:ext uri="{FF2B5EF4-FFF2-40B4-BE49-F238E27FC236}">
              <a16:creationId xmlns:a16="http://schemas.microsoft.com/office/drawing/2014/main" id="{17BE179B-8DD6-4F8B-9BAF-71980972FFA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2" name="直線コネクタ 481">
          <a:extLst>
            <a:ext uri="{FF2B5EF4-FFF2-40B4-BE49-F238E27FC236}">
              <a16:creationId xmlns:a16="http://schemas.microsoft.com/office/drawing/2014/main" id="{87ADCCDC-4C3A-42C9-B872-F4F552C94541}"/>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3" name="テキスト ボックス 482">
          <a:extLst>
            <a:ext uri="{FF2B5EF4-FFF2-40B4-BE49-F238E27FC236}">
              <a16:creationId xmlns:a16="http://schemas.microsoft.com/office/drawing/2014/main" id="{94C2277C-D8DA-43D9-9AE2-A45BB4CD8D95}"/>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a:extLst>
            <a:ext uri="{FF2B5EF4-FFF2-40B4-BE49-F238E27FC236}">
              <a16:creationId xmlns:a16="http://schemas.microsoft.com/office/drawing/2014/main" id="{E0B95D9C-6430-43A3-ADCA-4825AE6379D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a:extLst>
            <a:ext uri="{FF2B5EF4-FFF2-40B4-BE49-F238E27FC236}">
              <a16:creationId xmlns:a16="http://schemas.microsoft.com/office/drawing/2014/main" id="{AE01D3CE-9BD9-4491-B7B4-88671050A99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a:extLst>
            <a:ext uri="{FF2B5EF4-FFF2-40B4-BE49-F238E27FC236}">
              <a16:creationId xmlns:a16="http://schemas.microsoft.com/office/drawing/2014/main" id="{88E0A074-E7CD-4624-AEDA-2F0778CF77B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a:extLst>
            <a:ext uri="{FF2B5EF4-FFF2-40B4-BE49-F238E27FC236}">
              <a16:creationId xmlns:a16="http://schemas.microsoft.com/office/drawing/2014/main" id="{8053F007-3F79-42C6-9EFA-4CAACB57A38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a:extLst>
            <a:ext uri="{FF2B5EF4-FFF2-40B4-BE49-F238E27FC236}">
              <a16:creationId xmlns:a16="http://schemas.microsoft.com/office/drawing/2014/main" id="{59A69A49-8477-48B2-86DD-264B0710D98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a:extLst>
            <a:ext uri="{FF2B5EF4-FFF2-40B4-BE49-F238E27FC236}">
              <a16:creationId xmlns:a16="http://schemas.microsoft.com/office/drawing/2014/main" id="{315FE299-3154-4204-B3D4-C49E6A938EC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F1EB6D28-3FBE-441C-9F85-BFBBF0962A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3F25205B-E4AF-4E62-AE81-1757D9F4EB9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16684673-BF91-4736-9DA1-195B447F8D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93" name="直線コネクタ 492">
          <a:extLst>
            <a:ext uri="{FF2B5EF4-FFF2-40B4-BE49-F238E27FC236}">
              <a16:creationId xmlns:a16="http://schemas.microsoft.com/office/drawing/2014/main" id="{51D330CF-27A4-4918-BC3E-DE5E994CDC47}"/>
            </a:ext>
          </a:extLst>
        </xdr:cNvPr>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D57A8E6-C945-4264-A015-F688A99801AF}"/>
            </a:ext>
          </a:extLst>
        </xdr:cNvPr>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95" name="直線コネクタ 494">
          <a:extLst>
            <a:ext uri="{FF2B5EF4-FFF2-40B4-BE49-F238E27FC236}">
              <a16:creationId xmlns:a16="http://schemas.microsoft.com/office/drawing/2014/main" id="{BE84C468-AF69-44CD-9666-8C56DFE6E457}"/>
            </a:ext>
          </a:extLst>
        </xdr:cNvPr>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F9EA3EC5-B67B-432F-BEAB-637363841BB6}"/>
            </a:ext>
          </a:extLst>
        </xdr:cNvPr>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97" name="直線コネクタ 496">
          <a:extLst>
            <a:ext uri="{FF2B5EF4-FFF2-40B4-BE49-F238E27FC236}">
              <a16:creationId xmlns:a16="http://schemas.microsoft.com/office/drawing/2014/main" id="{829E3A0E-5411-4027-BEB7-9A67020070AD}"/>
            </a:ext>
          </a:extLst>
        </xdr:cNvPr>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6C68D04A-8DB1-4D22-B705-E66C16B14957}"/>
            </a:ext>
          </a:extLst>
        </xdr:cNvPr>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99" name="フローチャート: 判断 498">
          <a:extLst>
            <a:ext uri="{FF2B5EF4-FFF2-40B4-BE49-F238E27FC236}">
              <a16:creationId xmlns:a16="http://schemas.microsoft.com/office/drawing/2014/main" id="{6EDE20BA-C907-4AB0-8138-99061A293C6B}"/>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00" name="フローチャート: 判断 499">
          <a:extLst>
            <a:ext uri="{FF2B5EF4-FFF2-40B4-BE49-F238E27FC236}">
              <a16:creationId xmlns:a16="http://schemas.microsoft.com/office/drawing/2014/main" id="{97C184D5-0DE5-4505-8AB1-E865638C7BD3}"/>
            </a:ext>
          </a:extLst>
        </xdr:cNvPr>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01" name="フローチャート: 判断 500">
          <a:extLst>
            <a:ext uri="{FF2B5EF4-FFF2-40B4-BE49-F238E27FC236}">
              <a16:creationId xmlns:a16="http://schemas.microsoft.com/office/drawing/2014/main" id="{061744B3-1C0C-40C5-A7DF-63BA0EA8841C}"/>
            </a:ext>
          </a:extLst>
        </xdr:cNvPr>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116078</xdr:rowOff>
    </xdr:from>
    <xdr:to>
      <xdr:col>72</xdr:col>
      <xdr:colOff>38100</xdr:colOff>
      <xdr:row>59</xdr:row>
      <xdr:rowOff>46228</xdr:rowOff>
    </xdr:to>
    <xdr:sp macro="" textlink="">
      <xdr:nvSpPr>
        <xdr:cNvPr id="502" name="フローチャート: 判断 501">
          <a:extLst>
            <a:ext uri="{FF2B5EF4-FFF2-40B4-BE49-F238E27FC236}">
              <a16:creationId xmlns:a16="http://schemas.microsoft.com/office/drawing/2014/main" id="{CDC0EF9B-8B19-426A-8C2B-EE8A2C23667B}"/>
            </a:ext>
          </a:extLst>
        </xdr:cNvPr>
        <xdr:cNvSpPr/>
      </xdr:nvSpPr>
      <xdr:spPr>
        <a:xfrm>
          <a:off x="13652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10B4F540-D736-470F-983D-312BCBA8B8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93EFDD05-6567-4DBA-B051-BC205B5C5D6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D3D57699-5419-47D8-A93A-715B892F983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CE7EEE7F-88F2-4633-88A8-216DCD47E7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C2D15207-5A33-4BAC-949A-5E3CA8C34D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145796</xdr:rowOff>
    </xdr:from>
    <xdr:to>
      <xdr:col>85</xdr:col>
      <xdr:colOff>177800</xdr:colOff>
      <xdr:row>60</xdr:row>
      <xdr:rowOff>75946</xdr:rowOff>
    </xdr:to>
    <xdr:sp macro="" textlink="">
      <xdr:nvSpPr>
        <xdr:cNvPr id="508" name="楕円 507">
          <a:extLst>
            <a:ext uri="{FF2B5EF4-FFF2-40B4-BE49-F238E27FC236}">
              <a16:creationId xmlns:a16="http://schemas.microsoft.com/office/drawing/2014/main" id="{A075D84A-94D8-4657-93A6-503A947E55EC}"/>
            </a:ext>
          </a:extLst>
        </xdr:cNvPr>
        <xdr:cNvSpPr/>
      </xdr:nvSpPr>
      <xdr:spPr>
        <a:xfrm>
          <a:off x="162687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124223</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8D912221-7D9E-4D00-8464-B921FF233DFB}"/>
            </a:ext>
          </a:extLst>
        </xdr:cNvPr>
        <xdr:cNvSpPr txBox="1"/>
      </xdr:nvSpPr>
      <xdr:spPr>
        <a:xfrm>
          <a:off x="16357600"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22352</xdr:rowOff>
    </xdr:from>
    <xdr:to>
      <xdr:col>81</xdr:col>
      <xdr:colOff>101600</xdr:colOff>
      <xdr:row>60</xdr:row>
      <xdr:rowOff>123952</xdr:rowOff>
    </xdr:to>
    <xdr:sp macro="" textlink="">
      <xdr:nvSpPr>
        <xdr:cNvPr id="510" name="楕円 509">
          <a:extLst>
            <a:ext uri="{FF2B5EF4-FFF2-40B4-BE49-F238E27FC236}">
              <a16:creationId xmlns:a16="http://schemas.microsoft.com/office/drawing/2014/main" id="{64012BBE-C425-448F-8BC4-65D76D5F0756}"/>
            </a:ext>
          </a:extLst>
        </xdr:cNvPr>
        <xdr:cNvSpPr/>
      </xdr:nvSpPr>
      <xdr:spPr>
        <a:xfrm>
          <a:off x="15430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25146</xdr:rowOff>
    </xdr:from>
    <xdr:to>
      <xdr:col>85</xdr:col>
      <xdr:colOff>127000</xdr:colOff>
      <xdr:row>60</xdr:row>
      <xdr:rowOff>73152</xdr:rowOff>
    </xdr:to>
    <xdr:cxnSp macro="">
      <xdr:nvCxnSpPr>
        <xdr:cNvPr id="511" name="直線コネクタ 510">
          <a:extLst>
            <a:ext uri="{FF2B5EF4-FFF2-40B4-BE49-F238E27FC236}">
              <a16:creationId xmlns:a16="http://schemas.microsoft.com/office/drawing/2014/main" id="{D3AC7D4E-61AB-4C00-A8C3-44A8097E3132}"/>
            </a:ext>
          </a:extLst>
        </xdr:cNvPr>
        <xdr:cNvCxnSpPr/>
      </xdr:nvCxnSpPr>
      <xdr:spPr>
        <a:xfrm flipV="1">
          <a:off x="15481300" y="103121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145796</xdr:rowOff>
    </xdr:from>
    <xdr:to>
      <xdr:col>76</xdr:col>
      <xdr:colOff>165100</xdr:colOff>
      <xdr:row>60</xdr:row>
      <xdr:rowOff>75946</xdr:rowOff>
    </xdr:to>
    <xdr:sp macro="" textlink="">
      <xdr:nvSpPr>
        <xdr:cNvPr id="512" name="楕円 511">
          <a:extLst>
            <a:ext uri="{FF2B5EF4-FFF2-40B4-BE49-F238E27FC236}">
              <a16:creationId xmlns:a16="http://schemas.microsoft.com/office/drawing/2014/main" id="{E6F9CE8B-22D8-4113-80EC-7D4D6C9189BC}"/>
            </a:ext>
          </a:extLst>
        </xdr:cNvPr>
        <xdr:cNvSpPr/>
      </xdr:nvSpPr>
      <xdr:spPr>
        <a:xfrm>
          <a:off x="145415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25146</xdr:rowOff>
    </xdr:from>
    <xdr:to>
      <xdr:col>81</xdr:col>
      <xdr:colOff>50800</xdr:colOff>
      <xdr:row>60</xdr:row>
      <xdr:rowOff>73152</xdr:rowOff>
    </xdr:to>
    <xdr:cxnSp macro="">
      <xdr:nvCxnSpPr>
        <xdr:cNvPr id="513" name="直線コネクタ 512">
          <a:extLst>
            <a:ext uri="{FF2B5EF4-FFF2-40B4-BE49-F238E27FC236}">
              <a16:creationId xmlns:a16="http://schemas.microsoft.com/office/drawing/2014/main" id="{9ADAC2DC-A7AF-4B07-BA7A-876F70C73B89}"/>
            </a:ext>
          </a:extLst>
        </xdr:cNvPr>
        <xdr:cNvCxnSpPr/>
      </xdr:nvCxnSpPr>
      <xdr:spPr>
        <a:xfrm>
          <a:off x="14592300" y="103121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152654</xdr:rowOff>
    </xdr:from>
    <xdr:to>
      <xdr:col>72</xdr:col>
      <xdr:colOff>38100</xdr:colOff>
      <xdr:row>60</xdr:row>
      <xdr:rowOff>82804</xdr:rowOff>
    </xdr:to>
    <xdr:sp macro="" textlink="">
      <xdr:nvSpPr>
        <xdr:cNvPr id="514" name="楕円 513">
          <a:extLst>
            <a:ext uri="{FF2B5EF4-FFF2-40B4-BE49-F238E27FC236}">
              <a16:creationId xmlns:a16="http://schemas.microsoft.com/office/drawing/2014/main" id="{E57741FB-3F89-4645-81A7-940AA94D3CB2}"/>
            </a:ext>
          </a:extLst>
        </xdr:cNvPr>
        <xdr:cNvSpPr/>
      </xdr:nvSpPr>
      <xdr:spPr>
        <a:xfrm>
          <a:off x="13652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25146</xdr:rowOff>
    </xdr:from>
    <xdr:to>
      <xdr:col>76</xdr:col>
      <xdr:colOff>114300</xdr:colOff>
      <xdr:row>60</xdr:row>
      <xdr:rowOff>32004</xdr:rowOff>
    </xdr:to>
    <xdr:cxnSp macro="">
      <xdr:nvCxnSpPr>
        <xdr:cNvPr id="515" name="直線コネクタ 514">
          <a:extLst>
            <a:ext uri="{FF2B5EF4-FFF2-40B4-BE49-F238E27FC236}">
              <a16:creationId xmlns:a16="http://schemas.microsoft.com/office/drawing/2014/main" id="{E7CDAF7F-4ADA-48D6-84D9-803A441F354F}"/>
            </a:ext>
          </a:extLst>
        </xdr:cNvPr>
        <xdr:cNvCxnSpPr/>
      </xdr:nvCxnSpPr>
      <xdr:spPr>
        <a:xfrm flipV="1">
          <a:off x="13703300" y="103121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16" name="n_1aveValue【学校施設】&#10;有形固定資産減価償却率">
          <a:extLst>
            <a:ext uri="{FF2B5EF4-FFF2-40B4-BE49-F238E27FC236}">
              <a16:creationId xmlns:a16="http://schemas.microsoft.com/office/drawing/2014/main" id="{0D2F84DE-22EC-4824-8934-584B411C7391}"/>
            </a:ext>
          </a:extLst>
        </xdr:cNvPr>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17" name="n_2aveValue【学校施設】&#10;有形固定資産減価償却率">
          <a:extLst>
            <a:ext uri="{FF2B5EF4-FFF2-40B4-BE49-F238E27FC236}">
              <a16:creationId xmlns:a16="http://schemas.microsoft.com/office/drawing/2014/main" id="{9D809676-00C4-4BD8-8818-C75D3B21AC5D}"/>
            </a:ext>
          </a:extLst>
        </xdr:cNvPr>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62755</xdr:rowOff>
    </xdr:from>
    <xdr:ext cx="405111" cy="259045"/>
    <xdr:sp macro="" textlink="">
      <xdr:nvSpPr>
        <xdr:cNvPr id="518" name="n_3aveValue【学校施設】&#10;有形固定資産減価償却率">
          <a:extLst>
            <a:ext uri="{FF2B5EF4-FFF2-40B4-BE49-F238E27FC236}">
              <a16:creationId xmlns:a16="http://schemas.microsoft.com/office/drawing/2014/main" id="{D421F2B5-2DA5-4796-9B8D-02949E284C32}"/>
            </a:ext>
          </a:extLst>
        </xdr:cNvPr>
        <xdr:cNvSpPr txBox="1"/>
      </xdr:nvSpPr>
      <xdr:spPr>
        <a:xfrm>
          <a:off x="13500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115079</xdr:rowOff>
    </xdr:from>
    <xdr:ext cx="405111" cy="259045"/>
    <xdr:sp macro="" textlink="">
      <xdr:nvSpPr>
        <xdr:cNvPr id="519" name="n_1mainValue【学校施設】&#10;有形固定資産減価償却率">
          <a:extLst>
            <a:ext uri="{FF2B5EF4-FFF2-40B4-BE49-F238E27FC236}">
              <a16:creationId xmlns:a16="http://schemas.microsoft.com/office/drawing/2014/main" id="{3D3BD3CE-032F-4C78-BC3A-1F80164A028A}"/>
            </a:ext>
          </a:extLst>
        </xdr:cNvPr>
        <xdr:cNvSpPr txBox="1"/>
      </xdr:nvSpPr>
      <xdr:spPr>
        <a:xfrm>
          <a:off x="15266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67073</xdr:rowOff>
    </xdr:from>
    <xdr:ext cx="405111" cy="259045"/>
    <xdr:sp macro="" textlink="">
      <xdr:nvSpPr>
        <xdr:cNvPr id="520" name="n_2mainValue【学校施設】&#10;有形固定資産減価償却率">
          <a:extLst>
            <a:ext uri="{FF2B5EF4-FFF2-40B4-BE49-F238E27FC236}">
              <a16:creationId xmlns:a16="http://schemas.microsoft.com/office/drawing/2014/main" id="{B837C35C-0607-4864-98FB-D26556D70ACB}"/>
            </a:ext>
          </a:extLst>
        </xdr:cNvPr>
        <xdr:cNvSpPr txBox="1"/>
      </xdr:nvSpPr>
      <xdr:spPr>
        <a:xfrm>
          <a:off x="143897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73931</xdr:rowOff>
    </xdr:from>
    <xdr:ext cx="405111" cy="259045"/>
    <xdr:sp macro="" textlink="">
      <xdr:nvSpPr>
        <xdr:cNvPr id="521" name="n_3mainValue【学校施設】&#10;有形固定資産減価償却率">
          <a:extLst>
            <a:ext uri="{FF2B5EF4-FFF2-40B4-BE49-F238E27FC236}">
              <a16:creationId xmlns:a16="http://schemas.microsoft.com/office/drawing/2014/main" id="{54A62E49-1AFD-498A-804A-D04FDB23CE64}"/>
            </a:ext>
          </a:extLst>
        </xdr:cNvPr>
        <xdr:cNvSpPr txBox="1"/>
      </xdr:nvSpPr>
      <xdr:spPr>
        <a:xfrm>
          <a:off x="13500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C7356F54-5F32-4895-B906-A6F76B4768F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A93BE4FA-3084-4F72-B1C0-E3D2FBE1E9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F21D855C-2B6D-4531-812F-30168111B0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59D52F5A-84F6-4481-B850-047E7D0B111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C8998B0F-BB5A-4600-A78A-E564EFE4CF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584E7533-75D2-4331-8A4C-C8C44BF31D5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77DC1C0E-086D-4132-A953-CA363D4C409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C1A5C621-8E8D-4BAD-96E3-25487833185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B30815D7-A6CF-4F69-ABA1-78E2B33F35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94228626-EA33-4FC5-8682-6778C5CAF63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a:extLst>
            <a:ext uri="{FF2B5EF4-FFF2-40B4-BE49-F238E27FC236}">
              <a16:creationId xmlns:a16="http://schemas.microsoft.com/office/drawing/2014/main" id="{43429A67-8260-43CF-8CA3-DBA5B2885D1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23467E0D-8133-4CBC-BAEB-7B72EC5D6DA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a:extLst>
            <a:ext uri="{FF2B5EF4-FFF2-40B4-BE49-F238E27FC236}">
              <a16:creationId xmlns:a16="http://schemas.microsoft.com/office/drawing/2014/main" id="{5C677894-2324-4C21-AAA6-3FED5EECB36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a:extLst>
            <a:ext uri="{FF2B5EF4-FFF2-40B4-BE49-F238E27FC236}">
              <a16:creationId xmlns:a16="http://schemas.microsoft.com/office/drawing/2014/main" id="{B5BBF166-5271-4C11-B009-2FDFAA2954D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a:extLst>
            <a:ext uri="{FF2B5EF4-FFF2-40B4-BE49-F238E27FC236}">
              <a16:creationId xmlns:a16="http://schemas.microsoft.com/office/drawing/2014/main" id="{71870C97-7B8B-4010-AF17-FC2DF67154E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a:extLst>
            <a:ext uri="{FF2B5EF4-FFF2-40B4-BE49-F238E27FC236}">
              <a16:creationId xmlns:a16="http://schemas.microsoft.com/office/drawing/2014/main" id="{1532C8EF-BD57-445A-B548-280FD545706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a:extLst>
            <a:ext uri="{FF2B5EF4-FFF2-40B4-BE49-F238E27FC236}">
              <a16:creationId xmlns:a16="http://schemas.microsoft.com/office/drawing/2014/main" id="{7ACF7000-54F3-426E-BF17-58FAC77B70F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a:extLst>
            <a:ext uri="{FF2B5EF4-FFF2-40B4-BE49-F238E27FC236}">
              <a16:creationId xmlns:a16="http://schemas.microsoft.com/office/drawing/2014/main" id="{80D90E3F-36D5-4371-BA47-266473EB261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a:extLst>
            <a:ext uri="{FF2B5EF4-FFF2-40B4-BE49-F238E27FC236}">
              <a16:creationId xmlns:a16="http://schemas.microsoft.com/office/drawing/2014/main" id="{CEEA6203-F7F5-4248-81C7-65897FE9412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a:extLst>
            <a:ext uri="{FF2B5EF4-FFF2-40B4-BE49-F238E27FC236}">
              <a16:creationId xmlns:a16="http://schemas.microsoft.com/office/drawing/2014/main" id="{6302EB99-2A9D-4986-A789-4EBA53117D5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3D3D4A69-816D-48C0-A6BC-39E33230FDC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A7838087-2B40-49B2-B33C-4C79E9E052A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id="{C14BC071-AB81-4354-A607-F590ADDC1D8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45" name="直線コネクタ 544">
          <a:extLst>
            <a:ext uri="{FF2B5EF4-FFF2-40B4-BE49-F238E27FC236}">
              <a16:creationId xmlns:a16="http://schemas.microsoft.com/office/drawing/2014/main" id="{AB46C121-6B80-422E-9BFD-971C2706DA15}"/>
            </a:ext>
          </a:extLst>
        </xdr:cNvPr>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46" name="【学校施設】&#10;一人当たり面積最小値テキスト">
          <a:extLst>
            <a:ext uri="{FF2B5EF4-FFF2-40B4-BE49-F238E27FC236}">
              <a16:creationId xmlns:a16="http://schemas.microsoft.com/office/drawing/2014/main" id="{F6F1CA8D-3887-4393-8AC1-7ECAA7A6B135}"/>
            </a:ext>
          </a:extLst>
        </xdr:cNvPr>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47" name="直線コネクタ 546">
          <a:extLst>
            <a:ext uri="{FF2B5EF4-FFF2-40B4-BE49-F238E27FC236}">
              <a16:creationId xmlns:a16="http://schemas.microsoft.com/office/drawing/2014/main" id="{43588D5C-5221-448B-AA9A-AF0F052810D0}"/>
            </a:ext>
          </a:extLst>
        </xdr:cNvPr>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48" name="【学校施設】&#10;一人当たり面積最大値テキスト">
          <a:extLst>
            <a:ext uri="{FF2B5EF4-FFF2-40B4-BE49-F238E27FC236}">
              <a16:creationId xmlns:a16="http://schemas.microsoft.com/office/drawing/2014/main" id="{39E2EB9C-628D-418F-8C0F-EBE04671B614}"/>
            </a:ext>
          </a:extLst>
        </xdr:cNvPr>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49" name="直線コネクタ 548">
          <a:extLst>
            <a:ext uri="{FF2B5EF4-FFF2-40B4-BE49-F238E27FC236}">
              <a16:creationId xmlns:a16="http://schemas.microsoft.com/office/drawing/2014/main" id="{3E054D00-C647-4CDB-86E6-39BCCC7943CE}"/>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50" name="【学校施設】&#10;一人当たり面積平均値テキスト">
          <a:extLst>
            <a:ext uri="{FF2B5EF4-FFF2-40B4-BE49-F238E27FC236}">
              <a16:creationId xmlns:a16="http://schemas.microsoft.com/office/drawing/2014/main" id="{EA1A964D-915D-4ADC-B503-3030166779A4}"/>
            </a:ext>
          </a:extLst>
        </xdr:cNvPr>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51" name="フローチャート: 判断 550">
          <a:extLst>
            <a:ext uri="{FF2B5EF4-FFF2-40B4-BE49-F238E27FC236}">
              <a16:creationId xmlns:a16="http://schemas.microsoft.com/office/drawing/2014/main" id="{EC690771-48BC-4A33-A468-E7C8A68C7DB4}"/>
            </a:ext>
          </a:extLst>
        </xdr:cNvPr>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52" name="フローチャート: 判断 551">
          <a:extLst>
            <a:ext uri="{FF2B5EF4-FFF2-40B4-BE49-F238E27FC236}">
              <a16:creationId xmlns:a16="http://schemas.microsoft.com/office/drawing/2014/main" id="{ADB8B267-9C9D-49CE-8C19-3DB7584E24A8}"/>
            </a:ext>
          </a:extLst>
        </xdr:cNvPr>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53" name="フローチャート: 判断 552">
          <a:extLst>
            <a:ext uri="{FF2B5EF4-FFF2-40B4-BE49-F238E27FC236}">
              <a16:creationId xmlns:a16="http://schemas.microsoft.com/office/drawing/2014/main" id="{16EA3158-00A6-42CA-9135-90FDAB1658C8}"/>
            </a:ext>
          </a:extLst>
        </xdr:cNvPr>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3683</xdr:rowOff>
    </xdr:from>
    <xdr:to>
      <xdr:col>102</xdr:col>
      <xdr:colOff>165100</xdr:colOff>
      <xdr:row>60</xdr:row>
      <xdr:rowOff>105283</xdr:rowOff>
    </xdr:to>
    <xdr:sp macro="" textlink="">
      <xdr:nvSpPr>
        <xdr:cNvPr id="554" name="フローチャート: 判断 553">
          <a:extLst>
            <a:ext uri="{FF2B5EF4-FFF2-40B4-BE49-F238E27FC236}">
              <a16:creationId xmlns:a16="http://schemas.microsoft.com/office/drawing/2014/main" id="{D94A193C-98FF-4B2D-BAB0-8B13E76FF9FB}"/>
            </a:ext>
          </a:extLst>
        </xdr:cNvPr>
        <xdr:cNvSpPr/>
      </xdr:nvSpPr>
      <xdr:spPr>
        <a:xfrm>
          <a:off x="19494500" y="102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A5C8C606-81DA-4DF2-BB34-292E66D1B7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791073B3-32EE-4B1F-A40C-909BA11A895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12B54EC8-ABC2-4729-B64D-6AFA611CA7A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686638F9-27CB-45CA-B5C1-1F38E7BF6E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EF7F825E-3458-4E77-87C2-DDA5655D810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84455</xdr:rowOff>
    </xdr:from>
    <xdr:to>
      <xdr:col>116</xdr:col>
      <xdr:colOff>114300</xdr:colOff>
      <xdr:row>61</xdr:row>
      <xdr:rowOff>14605</xdr:rowOff>
    </xdr:to>
    <xdr:sp macro="" textlink="">
      <xdr:nvSpPr>
        <xdr:cNvPr id="560" name="楕円 559">
          <a:extLst>
            <a:ext uri="{FF2B5EF4-FFF2-40B4-BE49-F238E27FC236}">
              <a16:creationId xmlns:a16="http://schemas.microsoft.com/office/drawing/2014/main" id="{94DFD784-1555-40C9-A970-DFA3F9947878}"/>
            </a:ext>
          </a:extLst>
        </xdr:cNvPr>
        <xdr:cNvSpPr/>
      </xdr:nvSpPr>
      <xdr:spPr>
        <a:xfrm>
          <a:off x="22110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62882</xdr:rowOff>
    </xdr:from>
    <xdr:ext cx="469744" cy="259045"/>
    <xdr:sp macro="" textlink="">
      <xdr:nvSpPr>
        <xdr:cNvPr id="561" name="【学校施設】&#10;一人当たり面積該当値テキスト">
          <a:extLst>
            <a:ext uri="{FF2B5EF4-FFF2-40B4-BE49-F238E27FC236}">
              <a16:creationId xmlns:a16="http://schemas.microsoft.com/office/drawing/2014/main" id="{7EBE4DDB-C487-4DA4-9E85-7D723F964599}"/>
            </a:ext>
          </a:extLst>
        </xdr:cNvPr>
        <xdr:cNvSpPr txBox="1"/>
      </xdr:nvSpPr>
      <xdr:spPr>
        <a:xfrm>
          <a:off x="22199600" y="1034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102743</xdr:rowOff>
    </xdr:from>
    <xdr:to>
      <xdr:col>112</xdr:col>
      <xdr:colOff>38100</xdr:colOff>
      <xdr:row>61</xdr:row>
      <xdr:rowOff>32893</xdr:rowOff>
    </xdr:to>
    <xdr:sp macro="" textlink="">
      <xdr:nvSpPr>
        <xdr:cNvPr id="562" name="楕円 561">
          <a:extLst>
            <a:ext uri="{FF2B5EF4-FFF2-40B4-BE49-F238E27FC236}">
              <a16:creationId xmlns:a16="http://schemas.microsoft.com/office/drawing/2014/main" id="{E3905E67-1FCE-4BF9-9C86-D9995253E72D}"/>
            </a:ext>
          </a:extLst>
        </xdr:cNvPr>
        <xdr:cNvSpPr/>
      </xdr:nvSpPr>
      <xdr:spPr>
        <a:xfrm>
          <a:off x="21272500" y="103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135255</xdr:rowOff>
    </xdr:from>
    <xdr:to>
      <xdr:col>116</xdr:col>
      <xdr:colOff>63500</xdr:colOff>
      <xdr:row>60</xdr:row>
      <xdr:rowOff>153543</xdr:rowOff>
    </xdr:to>
    <xdr:cxnSp macro="">
      <xdr:nvCxnSpPr>
        <xdr:cNvPr id="563" name="直線コネクタ 562">
          <a:extLst>
            <a:ext uri="{FF2B5EF4-FFF2-40B4-BE49-F238E27FC236}">
              <a16:creationId xmlns:a16="http://schemas.microsoft.com/office/drawing/2014/main" id="{9AD93510-59F4-4F72-B560-172BFD9530A4}"/>
            </a:ext>
          </a:extLst>
        </xdr:cNvPr>
        <xdr:cNvCxnSpPr/>
      </xdr:nvCxnSpPr>
      <xdr:spPr>
        <a:xfrm flipV="1">
          <a:off x="21323300" y="10422255"/>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141986</xdr:rowOff>
    </xdr:from>
    <xdr:to>
      <xdr:col>107</xdr:col>
      <xdr:colOff>101600</xdr:colOff>
      <xdr:row>61</xdr:row>
      <xdr:rowOff>72136</xdr:rowOff>
    </xdr:to>
    <xdr:sp macro="" textlink="">
      <xdr:nvSpPr>
        <xdr:cNvPr id="564" name="楕円 563">
          <a:extLst>
            <a:ext uri="{FF2B5EF4-FFF2-40B4-BE49-F238E27FC236}">
              <a16:creationId xmlns:a16="http://schemas.microsoft.com/office/drawing/2014/main" id="{4172A695-D341-4410-9ACA-7866E70A5E0A}"/>
            </a:ext>
          </a:extLst>
        </xdr:cNvPr>
        <xdr:cNvSpPr/>
      </xdr:nvSpPr>
      <xdr:spPr>
        <a:xfrm>
          <a:off x="20383500" y="104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153543</xdr:rowOff>
    </xdr:from>
    <xdr:to>
      <xdr:col>111</xdr:col>
      <xdr:colOff>177800</xdr:colOff>
      <xdr:row>61</xdr:row>
      <xdr:rowOff>21336</xdr:rowOff>
    </xdr:to>
    <xdr:cxnSp macro="">
      <xdr:nvCxnSpPr>
        <xdr:cNvPr id="565" name="直線コネクタ 564">
          <a:extLst>
            <a:ext uri="{FF2B5EF4-FFF2-40B4-BE49-F238E27FC236}">
              <a16:creationId xmlns:a16="http://schemas.microsoft.com/office/drawing/2014/main" id="{429A380E-D37C-41DD-8C9F-00CF559F8156}"/>
            </a:ext>
          </a:extLst>
        </xdr:cNvPr>
        <xdr:cNvCxnSpPr/>
      </xdr:nvCxnSpPr>
      <xdr:spPr>
        <a:xfrm flipV="1">
          <a:off x="20434300" y="10440543"/>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139319</xdr:rowOff>
    </xdr:from>
    <xdr:to>
      <xdr:col>102</xdr:col>
      <xdr:colOff>165100</xdr:colOff>
      <xdr:row>61</xdr:row>
      <xdr:rowOff>69469</xdr:rowOff>
    </xdr:to>
    <xdr:sp macro="" textlink="">
      <xdr:nvSpPr>
        <xdr:cNvPr id="566" name="楕円 565">
          <a:extLst>
            <a:ext uri="{FF2B5EF4-FFF2-40B4-BE49-F238E27FC236}">
              <a16:creationId xmlns:a16="http://schemas.microsoft.com/office/drawing/2014/main" id="{DEEABDB8-2E7D-45FC-B6A3-9DA5D2D6BA59}"/>
            </a:ext>
          </a:extLst>
        </xdr:cNvPr>
        <xdr:cNvSpPr/>
      </xdr:nvSpPr>
      <xdr:spPr>
        <a:xfrm>
          <a:off x="19494500" y="104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18669</xdr:rowOff>
    </xdr:from>
    <xdr:to>
      <xdr:col>107</xdr:col>
      <xdr:colOff>50800</xdr:colOff>
      <xdr:row>61</xdr:row>
      <xdr:rowOff>21336</xdr:rowOff>
    </xdr:to>
    <xdr:cxnSp macro="">
      <xdr:nvCxnSpPr>
        <xdr:cNvPr id="567" name="直線コネクタ 566">
          <a:extLst>
            <a:ext uri="{FF2B5EF4-FFF2-40B4-BE49-F238E27FC236}">
              <a16:creationId xmlns:a16="http://schemas.microsoft.com/office/drawing/2014/main" id="{D05B7C1F-94AE-43D9-AD0F-4901CAC2D2DD}"/>
            </a:ext>
          </a:extLst>
        </xdr:cNvPr>
        <xdr:cNvCxnSpPr/>
      </xdr:nvCxnSpPr>
      <xdr:spPr>
        <a:xfrm>
          <a:off x="19545300" y="1047711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68" name="n_1aveValue【学校施設】&#10;一人当たり面積">
          <a:extLst>
            <a:ext uri="{FF2B5EF4-FFF2-40B4-BE49-F238E27FC236}">
              <a16:creationId xmlns:a16="http://schemas.microsoft.com/office/drawing/2014/main" id="{F390902A-0BE5-44FA-BBD0-D7B5DD1905B4}"/>
            </a:ext>
          </a:extLst>
        </xdr:cNvPr>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69" name="n_2aveValue【学校施設】&#10;一人当たり面積">
          <a:extLst>
            <a:ext uri="{FF2B5EF4-FFF2-40B4-BE49-F238E27FC236}">
              <a16:creationId xmlns:a16="http://schemas.microsoft.com/office/drawing/2014/main" id="{BF422924-B513-4BDC-B08C-E81A30A62669}"/>
            </a:ext>
          </a:extLst>
        </xdr:cNvPr>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121810</xdr:rowOff>
    </xdr:from>
    <xdr:ext cx="469744" cy="259045"/>
    <xdr:sp macro="" textlink="">
      <xdr:nvSpPr>
        <xdr:cNvPr id="570" name="n_3aveValue【学校施設】&#10;一人当たり面積">
          <a:extLst>
            <a:ext uri="{FF2B5EF4-FFF2-40B4-BE49-F238E27FC236}">
              <a16:creationId xmlns:a16="http://schemas.microsoft.com/office/drawing/2014/main" id="{E16D06DA-C6EB-4219-A8E7-E6AE6331EDF6}"/>
            </a:ext>
          </a:extLst>
        </xdr:cNvPr>
        <xdr:cNvSpPr txBox="1"/>
      </xdr:nvSpPr>
      <xdr:spPr>
        <a:xfrm>
          <a:off x="19310427" y="1006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24020</xdr:rowOff>
    </xdr:from>
    <xdr:ext cx="469744" cy="259045"/>
    <xdr:sp macro="" textlink="">
      <xdr:nvSpPr>
        <xdr:cNvPr id="571" name="n_1mainValue【学校施設】&#10;一人当たり面積">
          <a:extLst>
            <a:ext uri="{FF2B5EF4-FFF2-40B4-BE49-F238E27FC236}">
              <a16:creationId xmlns:a16="http://schemas.microsoft.com/office/drawing/2014/main" id="{9C925F75-D1C2-4CA4-B829-221990C26592}"/>
            </a:ext>
          </a:extLst>
        </xdr:cNvPr>
        <xdr:cNvSpPr txBox="1"/>
      </xdr:nvSpPr>
      <xdr:spPr>
        <a:xfrm>
          <a:off x="21075727" y="104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63263</xdr:rowOff>
    </xdr:from>
    <xdr:ext cx="469744" cy="259045"/>
    <xdr:sp macro="" textlink="">
      <xdr:nvSpPr>
        <xdr:cNvPr id="572" name="n_2mainValue【学校施設】&#10;一人当たり面積">
          <a:extLst>
            <a:ext uri="{FF2B5EF4-FFF2-40B4-BE49-F238E27FC236}">
              <a16:creationId xmlns:a16="http://schemas.microsoft.com/office/drawing/2014/main" id="{D36D1618-9912-4DE0-8DE5-230795CC4A26}"/>
            </a:ext>
          </a:extLst>
        </xdr:cNvPr>
        <xdr:cNvSpPr txBox="1"/>
      </xdr:nvSpPr>
      <xdr:spPr>
        <a:xfrm>
          <a:off x="20199427" y="1052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60596</xdr:rowOff>
    </xdr:from>
    <xdr:ext cx="469744" cy="259045"/>
    <xdr:sp macro="" textlink="">
      <xdr:nvSpPr>
        <xdr:cNvPr id="573" name="n_3mainValue【学校施設】&#10;一人当たり面積">
          <a:extLst>
            <a:ext uri="{FF2B5EF4-FFF2-40B4-BE49-F238E27FC236}">
              <a16:creationId xmlns:a16="http://schemas.microsoft.com/office/drawing/2014/main" id="{5F9EFE3C-BDAC-4BA1-A5FC-9B3468BEF409}"/>
            </a:ext>
          </a:extLst>
        </xdr:cNvPr>
        <xdr:cNvSpPr txBox="1"/>
      </xdr:nvSpPr>
      <xdr:spPr>
        <a:xfrm>
          <a:off x="19310427" y="105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8E0ACFDE-3C78-409A-87DE-505C3CC7B76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ED994768-2BB5-4E69-A53D-CFEF140AF30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4FD6CE33-BE09-493E-93B0-1C230E0DD0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6E638F17-E896-499F-93D3-47970B9FD80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143C406E-4839-49E1-A471-12CA078E6E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AD675D20-05FC-4F1B-BF4F-2EAB687B7FC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8B55A2F7-FC5A-4537-96E7-E399C8BACE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B7F04BDC-14B0-4674-8511-AA9E3D93485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73D41FAF-DD82-4DFF-B9B8-FD57EB2B16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35D596B1-E256-432F-B2B5-32026B2FB11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a:extLst>
            <a:ext uri="{FF2B5EF4-FFF2-40B4-BE49-F238E27FC236}">
              <a16:creationId xmlns:a16="http://schemas.microsoft.com/office/drawing/2014/main" id="{A825324E-B419-4D97-9131-66E2D5442B1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a:extLst>
            <a:ext uri="{FF2B5EF4-FFF2-40B4-BE49-F238E27FC236}">
              <a16:creationId xmlns:a16="http://schemas.microsoft.com/office/drawing/2014/main" id="{DB03C646-15DB-44DF-8B38-3AB6965A582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a:extLst>
            <a:ext uri="{FF2B5EF4-FFF2-40B4-BE49-F238E27FC236}">
              <a16:creationId xmlns:a16="http://schemas.microsoft.com/office/drawing/2014/main" id="{96B21967-2FB7-4151-996D-EA9B4CAB2133}"/>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a:extLst>
            <a:ext uri="{FF2B5EF4-FFF2-40B4-BE49-F238E27FC236}">
              <a16:creationId xmlns:a16="http://schemas.microsoft.com/office/drawing/2014/main" id="{BB250F86-3F0D-474E-82E1-FEB7BE0D165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a:extLst>
            <a:ext uri="{FF2B5EF4-FFF2-40B4-BE49-F238E27FC236}">
              <a16:creationId xmlns:a16="http://schemas.microsoft.com/office/drawing/2014/main" id="{067D2033-AD28-4FFD-9543-43B1B6EA6E2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a:extLst>
            <a:ext uri="{FF2B5EF4-FFF2-40B4-BE49-F238E27FC236}">
              <a16:creationId xmlns:a16="http://schemas.microsoft.com/office/drawing/2014/main" id="{90271AE9-DD44-4F0E-9673-FA3C1848EE0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a:extLst>
            <a:ext uri="{FF2B5EF4-FFF2-40B4-BE49-F238E27FC236}">
              <a16:creationId xmlns:a16="http://schemas.microsoft.com/office/drawing/2014/main" id="{B7298906-6B05-496C-9CB4-2BC2F689B2B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a:extLst>
            <a:ext uri="{FF2B5EF4-FFF2-40B4-BE49-F238E27FC236}">
              <a16:creationId xmlns:a16="http://schemas.microsoft.com/office/drawing/2014/main" id="{981E3C6E-DA6D-47B0-8719-9D7EDD6F022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a:extLst>
            <a:ext uri="{FF2B5EF4-FFF2-40B4-BE49-F238E27FC236}">
              <a16:creationId xmlns:a16="http://schemas.microsoft.com/office/drawing/2014/main" id="{208BC0B4-6C73-4F60-B156-82155104497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a:extLst>
            <a:ext uri="{FF2B5EF4-FFF2-40B4-BE49-F238E27FC236}">
              <a16:creationId xmlns:a16="http://schemas.microsoft.com/office/drawing/2014/main" id="{EF72ACDC-2B1F-460B-9ADD-7E1876636AA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a:extLst>
            <a:ext uri="{FF2B5EF4-FFF2-40B4-BE49-F238E27FC236}">
              <a16:creationId xmlns:a16="http://schemas.microsoft.com/office/drawing/2014/main" id="{7C9A59F6-1459-4ED6-B31E-390A38C58BF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id="{6F074B70-B01F-41F1-919C-2D29283974E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4022D125-4312-4848-963F-71C94046B9E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a:extLst>
            <a:ext uri="{FF2B5EF4-FFF2-40B4-BE49-F238E27FC236}">
              <a16:creationId xmlns:a16="http://schemas.microsoft.com/office/drawing/2014/main" id="{901B2420-6CD1-4B17-B601-8800DDE149D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98" name="直線コネクタ 597">
          <a:extLst>
            <a:ext uri="{FF2B5EF4-FFF2-40B4-BE49-F238E27FC236}">
              <a16:creationId xmlns:a16="http://schemas.microsoft.com/office/drawing/2014/main" id="{8BBD920B-645C-4695-9FFE-C18D1588A081}"/>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99" name="【児童館】&#10;有形固定資産減価償却率最小値テキスト">
          <a:extLst>
            <a:ext uri="{FF2B5EF4-FFF2-40B4-BE49-F238E27FC236}">
              <a16:creationId xmlns:a16="http://schemas.microsoft.com/office/drawing/2014/main" id="{2773B707-36AB-4895-9EF0-8EB85531C018}"/>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00" name="直線コネクタ 599">
          <a:extLst>
            <a:ext uri="{FF2B5EF4-FFF2-40B4-BE49-F238E27FC236}">
              <a16:creationId xmlns:a16="http://schemas.microsoft.com/office/drawing/2014/main" id="{4793C20C-EC9A-4B10-B722-31E6D18F8757}"/>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1" name="【児童館】&#10;有形固定資産減価償却率最大値テキスト">
          <a:extLst>
            <a:ext uri="{FF2B5EF4-FFF2-40B4-BE49-F238E27FC236}">
              <a16:creationId xmlns:a16="http://schemas.microsoft.com/office/drawing/2014/main" id="{F8B47A29-D8AC-4F68-AA63-148F3FE0855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2" name="直線コネクタ 601">
          <a:extLst>
            <a:ext uri="{FF2B5EF4-FFF2-40B4-BE49-F238E27FC236}">
              <a16:creationId xmlns:a16="http://schemas.microsoft.com/office/drawing/2014/main" id="{CAFEB007-DEE4-475A-A818-FE735E92103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603" name="【児童館】&#10;有形固定資産減価償却率平均値テキスト">
          <a:extLst>
            <a:ext uri="{FF2B5EF4-FFF2-40B4-BE49-F238E27FC236}">
              <a16:creationId xmlns:a16="http://schemas.microsoft.com/office/drawing/2014/main" id="{049D9AC5-88DA-4B46-A13D-59A3EFF6382F}"/>
            </a:ext>
          </a:extLst>
        </xdr:cNvPr>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04" name="フローチャート: 判断 603">
          <a:extLst>
            <a:ext uri="{FF2B5EF4-FFF2-40B4-BE49-F238E27FC236}">
              <a16:creationId xmlns:a16="http://schemas.microsoft.com/office/drawing/2014/main" id="{ED52F3F2-F0F8-493A-992E-9CFBAF340F39}"/>
            </a:ext>
          </a:extLst>
        </xdr:cNvPr>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05" name="フローチャート: 判断 604">
          <a:extLst>
            <a:ext uri="{FF2B5EF4-FFF2-40B4-BE49-F238E27FC236}">
              <a16:creationId xmlns:a16="http://schemas.microsoft.com/office/drawing/2014/main" id="{C8BD373D-4697-4447-AFE1-47B13920F331}"/>
            </a:ext>
          </a:extLst>
        </xdr:cNvPr>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06" name="フローチャート: 判断 605">
          <a:extLst>
            <a:ext uri="{FF2B5EF4-FFF2-40B4-BE49-F238E27FC236}">
              <a16:creationId xmlns:a16="http://schemas.microsoft.com/office/drawing/2014/main" id="{DFBA5CA3-C0A2-4F51-A988-F609F543327F}"/>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07" name="フローチャート: 判断 606">
          <a:extLst>
            <a:ext uri="{FF2B5EF4-FFF2-40B4-BE49-F238E27FC236}">
              <a16:creationId xmlns:a16="http://schemas.microsoft.com/office/drawing/2014/main" id="{0D99C06B-FAD4-44C6-807C-BC87104921E2}"/>
            </a:ext>
          </a:extLst>
        </xdr:cNvPr>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D401BD90-6B31-4ADA-89C3-E288085B8A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E519DBA3-B888-4348-9773-403296CA8B1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A667ED44-CB7B-4DAE-B845-67B82630BD0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CCE54A48-015C-413C-A37F-7CD8634436A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93AE1645-E3AA-45BE-BE34-1A576A6BFC9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116839</xdr:rowOff>
    </xdr:from>
    <xdr:to>
      <xdr:col>85</xdr:col>
      <xdr:colOff>177800</xdr:colOff>
      <xdr:row>84</xdr:row>
      <xdr:rowOff>46989</xdr:rowOff>
    </xdr:to>
    <xdr:sp macro="" textlink="">
      <xdr:nvSpPr>
        <xdr:cNvPr id="613" name="楕円 612">
          <a:extLst>
            <a:ext uri="{FF2B5EF4-FFF2-40B4-BE49-F238E27FC236}">
              <a16:creationId xmlns:a16="http://schemas.microsoft.com/office/drawing/2014/main" id="{7967F169-7ED3-49E2-BB54-8BC8DA08C1AB}"/>
            </a:ext>
          </a:extLst>
        </xdr:cNvPr>
        <xdr:cNvSpPr/>
      </xdr:nvSpPr>
      <xdr:spPr>
        <a:xfrm>
          <a:off x="16268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95266</xdr:rowOff>
    </xdr:from>
    <xdr:ext cx="405111" cy="259045"/>
    <xdr:sp macro="" textlink="">
      <xdr:nvSpPr>
        <xdr:cNvPr id="614" name="【児童館】&#10;有形固定資産減価償却率該当値テキスト">
          <a:extLst>
            <a:ext uri="{FF2B5EF4-FFF2-40B4-BE49-F238E27FC236}">
              <a16:creationId xmlns:a16="http://schemas.microsoft.com/office/drawing/2014/main" id="{AAC57E1F-2FFD-434B-B93D-827BFF02F7C8}"/>
            </a:ext>
          </a:extLst>
        </xdr:cNvPr>
        <xdr:cNvSpPr txBox="1"/>
      </xdr:nvSpPr>
      <xdr:spPr>
        <a:xfrm>
          <a:off x="16357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107314</xdr:rowOff>
    </xdr:from>
    <xdr:to>
      <xdr:col>81</xdr:col>
      <xdr:colOff>101600</xdr:colOff>
      <xdr:row>84</xdr:row>
      <xdr:rowOff>37464</xdr:rowOff>
    </xdr:to>
    <xdr:sp macro="" textlink="">
      <xdr:nvSpPr>
        <xdr:cNvPr id="615" name="楕円 614">
          <a:extLst>
            <a:ext uri="{FF2B5EF4-FFF2-40B4-BE49-F238E27FC236}">
              <a16:creationId xmlns:a16="http://schemas.microsoft.com/office/drawing/2014/main" id="{16E76E10-F4D1-4B7D-8E3C-1928F47C987F}"/>
            </a:ext>
          </a:extLst>
        </xdr:cNvPr>
        <xdr:cNvSpPr/>
      </xdr:nvSpPr>
      <xdr:spPr>
        <a:xfrm>
          <a:off x="15430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158114</xdr:rowOff>
    </xdr:from>
    <xdr:to>
      <xdr:col>85</xdr:col>
      <xdr:colOff>127000</xdr:colOff>
      <xdr:row>83</xdr:row>
      <xdr:rowOff>167639</xdr:rowOff>
    </xdr:to>
    <xdr:cxnSp macro="">
      <xdr:nvCxnSpPr>
        <xdr:cNvPr id="616" name="直線コネクタ 615">
          <a:extLst>
            <a:ext uri="{FF2B5EF4-FFF2-40B4-BE49-F238E27FC236}">
              <a16:creationId xmlns:a16="http://schemas.microsoft.com/office/drawing/2014/main" id="{058667DB-12EA-4E8E-870D-FB3B29BFB3C6}"/>
            </a:ext>
          </a:extLst>
        </xdr:cNvPr>
        <xdr:cNvCxnSpPr/>
      </xdr:nvCxnSpPr>
      <xdr:spPr>
        <a:xfrm>
          <a:off x="15481300" y="1438846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156845</xdr:rowOff>
    </xdr:from>
    <xdr:to>
      <xdr:col>76</xdr:col>
      <xdr:colOff>165100</xdr:colOff>
      <xdr:row>84</xdr:row>
      <xdr:rowOff>86995</xdr:rowOff>
    </xdr:to>
    <xdr:sp macro="" textlink="">
      <xdr:nvSpPr>
        <xdr:cNvPr id="617" name="楕円 616">
          <a:extLst>
            <a:ext uri="{FF2B5EF4-FFF2-40B4-BE49-F238E27FC236}">
              <a16:creationId xmlns:a16="http://schemas.microsoft.com/office/drawing/2014/main" id="{720DDF59-E19A-44B9-958A-FE3332A4F61E}"/>
            </a:ext>
          </a:extLst>
        </xdr:cNvPr>
        <xdr:cNvSpPr/>
      </xdr:nvSpPr>
      <xdr:spPr>
        <a:xfrm>
          <a:off x="14541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158114</xdr:rowOff>
    </xdr:from>
    <xdr:to>
      <xdr:col>81</xdr:col>
      <xdr:colOff>50800</xdr:colOff>
      <xdr:row>84</xdr:row>
      <xdr:rowOff>36195</xdr:rowOff>
    </xdr:to>
    <xdr:cxnSp macro="">
      <xdr:nvCxnSpPr>
        <xdr:cNvPr id="618" name="直線コネクタ 617">
          <a:extLst>
            <a:ext uri="{FF2B5EF4-FFF2-40B4-BE49-F238E27FC236}">
              <a16:creationId xmlns:a16="http://schemas.microsoft.com/office/drawing/2014/main" id="{F871A7CE-E609-4CCE-8D1C-DF43BF56B57F}"/>
            </a:ext>
          </a:extLst>
        </xdr:cNvPr>
        <xdr:cNvCxnSpPr/>
      </xdr:nvCxnSpPr>
      <xdr:spPr>
        <a:xfrm flipV="1">
          <a:off x="14592300" y="143884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153036</xdr:rowOff>
    </xdr:from>
    <xdr:to>
      <xdr:col>72</xdr:col>
      <xdr:colOff>38100</xdr:colOff>
      <xdr:row>83</xdr:row>
      <xdr:rowOff>83186</xdr:rowOff>
    </xdr:to>
    <xdr:sp macro="" textlink="">
      <xdr:nvSpPr>
        <xdr:cNvPr id="619" name="楕円 618">
          <a:extLst>
            <a:ext uri="{FF2B5EF4-FFF2-40B4-BE49-F238E27FC236}">
              <a16:creationId xmlns:a16="http://schemas.microsoft.com/office/drawing/2014/main" id="{0E947E4C-C6C8-4AB0-B08D-7AFF0790F5D2}"/>
            </a:ext>
          </a:extLst>
        </xdr:cNvPr>
        <xdr:cNvSpPr/>
      </xdr:nvSpPr>
      <xdr:spPr>
        <a:xfrm>
          <a:off x="13652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32386</xdr:rowOff>
    </xdr:from>
    <xdr:to>
      <xdr:col>76</xdr:col>
      <xdr:colOff>114300</xdr:colOff>
      <xdr:row>84</xdr:row>
      <xdr:rowOff>36195</xdr:rowOff>
    </xdr:to>
    <xdr:cxnSp macro="">
      <xdr:nvCxnSpPr>
        <xdr:cNvPr id="620" name="直線コネクタ 619">
          <a:extLst>
            <a:ext uri="{FF2B5EF4-FFF2-40B4-BE49-F238E27FC236}">
              <a16:creationId xmlns:a16="http://schemas.microsoft.com/office/drawing/2014/main" id="{36BE85D1-B380-4F2D-9A52-8408783ED42B}"/>
            </a:ext>
          </a:extLst>
        </xdr:cNvPr>
        <xdr:cNvCxnSpPr/>
      </xdr:nvCxnSpPr>
      <xdr:spPr>
        <a:xfrm>
          <a:off x="13703300" y="14262736"/>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621" name="n_1aveValue【児童館】&#10;有形固定資産減価償却率">
          <a:extLst>
            <a:ext uri="{FF2B5EF4-FFF2-40B4-BE49-F238E27FC236}">
              <a16:creationId xmlns:a16="http://schemas.microsoft.com/office/drawing/2014/main" id="{C5B5C713-648D-41C0-860A-92C4434D500E}"/>
            </a:ext>
          </a:extLst>
        </xdr:cNvPr>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22" name="n_2aveValue【児童館】&#10;有形固定資産減価償却率">
          <a:extLst>
            <a:ext uri="{FF2B5EF4-FFF2-40B4-BE49-F238E27FC236}">
              <a16:creationId xmlns:a16="http://schemas.microsoft.com/office/drawing/2014/main" id="{2D952E70-9DFA-4E2B-965B-F5909B5DE51F}"/>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623" name="n_3aveValue【児童館】&#10;有形固定資産減価償却率">
          <a:extLst>
            <a:ext uri="{FF2B5EF4-FFF2-40B4-BE49-F238E27FC236}">
              <a16:creationId xmlns:a16="http://schemas.microsoft.com/office/drawing/2014/main" id="{67D37C82-7DB8-4228-8465-FB73311EF639}"/>
            </a:ext>
          </a:extLst>
        </xdr:cNvPr>
        <xdr:cNvSpPr txBox="1"/>
      </xdr:nvSpPr>
      <xdr:spPr>
        <a:xfrm>
          <a:off x="13500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28591</xdr:rowOff>
    </xdr:from>
    <xdr:ext cx="405111" cy="259045"/>
    <xdr:sp macro="" textlink="">
      <xdr:nvSpPr>
        <xdr:cNvPr id="624" name="n_1mainValue【児童館】&#10;有形固定資産減価償却率">
          <a:extLst>
            <a:ext uri="{FF2B5EF4-FFF2-40B4-BE49-F238E27FC236}">
              <a16:creationId xmlns:a16="http://schemas.microsoft.com/office/drawing/2014/main" id="{DFE3F570-7786-4014-A28F-D0A48A2EF2C6}"/>
            </a:ext>
          </a:extLst>
        </xdr:cNvPr>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78122</xdr:rowOff>
    </xdr:from>
    <xdr:ext cx="405111" cy="259045"/>
    <xdr:sp macro="" textlink="">
      <xdr:nvSpPr>
        <xdr:cNvPr id="625" name="n_2mainValue【児童館】&#10;有形固定資産減価償却率">
          <a:extLst>
            <a:ext uri="{FF2B5EF4-FFF2-40B4-BE49-F238E27FC236}">
              <a16:creationId xmlns:a16="http://schemas.microsoft.com/office/drawing/2014/main" id="{DFBF24F0-84BF-40E5-A5B2-32B42CFDEE34}"/>
            </a:ext>
          </a:extLst>
        </xdr:cNvPr>
        <xdr:cNvSpPr txBox="1"/>
      </xdr:nvSpPr>
      <xdr:spPr>
        <a:xfrm>
          <a:off x="14389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74313</xdr:rowOff>
    </xdr:from>
    <xdr:ext cx="405111" cy="259045"/>
    <xdr:sp macro="" textlink="">
      <xdr:nvSpPr>
        <xdr:cNvPr id="626" name="n_3mainValue【児童館】&#10;有形固定資産減価償却率">
          <a:extLst>
            <a:ext uri="{FF2B5EF4-FFF2-40B4-BE49-F238E27FC236}">
              <a16:creationId xmlns:a16="http://schemas.microsoft.com/office/drawing/2014/main" id="{6D4AC3FB-604C-46FC-904A-A6E86F2729DF}"/>
            </a:ext>
          </a:extLst>
        </xdr:cNvPr>
        <xdr:cNvSpPr txBox="1"/>
      </xdr:nvSpPr>
      <xdr:spPr>
        <a:xfrm>
          <a:off x="13500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29D1E881-7A9A-4210-88C0-33E9F5E4A9A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3176D70-43D9-475B-836A-CAF2885A34B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56656F5C-6DAE-49CC-B4BD-7FC4ADBA92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15669B9B-61A2-4D4B-ADCA-BDABEA3D8E6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EDF2F428-1E3C-4E3D-9F90-1753FB85A7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8B53C8D9-18A8-45E5-A01C-953C95A104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818EF542-226F-44B1-A001-5BF3941298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B1527424-8E0F-4D32-A9D3-EEFFA16D55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AE22AB9A-274A-49E8-B695-1C5542DFA6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0A27987C-F948-41AB-ABEF-CD2C9B2548F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a:extLst>
            <a:ext uri="{FF2B5EF4-FFF2-40B4-BE49-F238E27FC236}">
              <a16:creationId xmlns:a16="http://schemas.microsoft.com/office/drawing/2014/main" id="{B734103A-A7E0-4B7B-A27B-EC57E8EA3D1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a:extLst>
            <a:ext uri="{FF2B5EF4-FFF2-40B4-BE49-F238E27FC236}">
              <a16:creationId xmlns:a16="http://schemas.microsoft.com/office/drawing/2014/main" id="{CCBC5C0E-AAA9-4701-83CA-63A13719B61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a:extLst>
            <a:ext uri="{FF2B5EF4-FFF2-40B4-BE49-F238E27FC236}">
              <a16:creationId xmlns:a16="http://schemas.microsoft.com/office/drawing/2014/main" id="{84F3E28C-122A-427A-8050-05C96ECC2BD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a:extLst>
            <a:ext uri="{FF2B5EF4-FFF2-40B4-BE49-F238E27FC236}">
              <a16:creationId xmlns:a16="http://schemas.microsoft.com/office/drawing/2014/main" id="{602BA28C-61ED-45C0-8D52-9F06FDAC5CD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a:extLst>
            <a:ext uri="{FF2B5EF4-FFF2-40B4-BE49-F238E27FC236}">
              <a16:creationId xmlns:a16="http://schemas.microsoft.com/office/drawing/2014/main" id="{58896D46-A47E-482E-8A28-4641ADF61F3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a:extLst>
            <a:ext uri="{FF2B5EF4-FFF2-40B4-BE49-F238E27FC236}">
              <a16:creationId xmlns:a16="http://schemas.microsoft.com/office/drawing/2014/main" id="{82AF9DE2-6C40-4520-8FCF-F796EF9D426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a:extLst>
            <a:ext uri="{FF2B5EF4-FFF2-40B4-BE49-F238E27FC236}">
              <a16:creationId xmlns:a16="http://schemas.microsoft.com/office/drawing/2014/main" id="{AD82FAF1-6BE0-4228-B365-D7A18530B82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a:extLst>
            <a:ext uri="{FF2B5EF4-FFF2-40B4-BE49-F238E27FC236}">
              <a16:creationId xmlns:a16="http://schemas.microsoft.com/office/drawing/2014/main" id="{7A16983D-E278-4184-9A42-0B6D92F0C02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a16="http://schemas.microsoft.com/office/drawing/2014/main" id="{7CFEE9C7-4959-4F85-93E4-1957ACB924B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a:extLst>
            <a:ext uri="{FF2B5EF4-FFF2-40B4-BE49-F238E27FC236}">
              <a16:creationId xmlns:a16="http://schemas.microsoft.com/office/drawing/2014/main" id="{B47EA065-449D-405C-A030-915F5A99138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a:extLst>
            <a:ext uri="{FF2B5EF4-FFF2-40B4-BE49-F238E27FC236}">
              <a16:creationId xmlns:a16="http://schemas.microsoft.com/office/drawing/2014/main" id="{81CA0FA0-A233-4373-8663-7B776DBF47D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48" name="直線コネクタ 647">
          <a:extLst>
            <a:ext uri="{FF2B5EF4-FFF2-40B4-BE49-F238E27FC236}">
              <a16:creationId xmlns:a16="http://schemas.microsoft.com/office/drawing/2014/main" id="{E1BDFFE7-75C2-4B98-8CF9-00D7842DF3C4}"/>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49" name="【児童館】&#10;一人当たり面積最小値テキスト">
          <a:extLst>
            <a:ext uri="{FF2B5EF4-FFF2-40B4-BE49-F238E27FC236}">
              <a16:creationId xmlns:a16="http://schemas.microsoft.com/office/drawing/2014/main" id="{EDF281B0-0EA4-43F7-B1CB-0BC76ED88F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0" name="直線コネクタ 649">
          <a:extLst>
            <a:ext uri="{FF2B5EF4-FFF2-40B4-BE49-F238E27FC236}">
              <a16:creationId xmlns:a16="http://schemas.microsoft.com/office/drawing/2014/main" id="{5A21BA1F-6C31-4B31-87E1-C4B76E2409D3}"/>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1" name="【児童館】&#10;一人当たり面積最大値テキスト">
          <a:extLst>
            <a:ext uri="{FF2B5EF4-FFF2-40B4-BE49-F238E27FC236}">
              <a16:creationId xmlns:a16="http://schemas.microsoft.com/office/drawing/2014/main" id="{9600C602-5B3E-44F2-93A8-74017DBC927A}"/>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2" name="直線コネクタ 651">
          <a:extLst>
            <a:ext uri="{FF2B5EF4-FFF2-40B4-BE49-F238E27FC236}">
              <a16:creationId xmlns:a16="http://schemas.microsoft.com/office/drawing/2014/main" id="{363E9C7E-C584-414A-8520-56D473623E1F}"/>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53" name="【児童館】&#10;一人当たり面積平均値テキスト">
          <a:extLst>
            <a:ext uri="{FF2B5EF4-FFF2-40B4-BE49-F238E27FC236}">
              <a16:creationId xmlns:a16="http://schemas.microsoft.com/office/drawing/2014/main" id="{A1B6E145-12D0-41EC-9D1A-4A12CA38B971}"/>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54" name="フローチャート: 判断 653">
          <a:extLst>
            <a:ext uri="{FF2B5EF4-FFF2-40B4-BE49-F238E27FC236}">
              <a16:creationId xmlns:a16="http://schemas.microsoft.com/office/drawing/2014/main" id="{2A29C526-F027-4825-85C2-95CBA0366973}"/>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55" name="フローチャート: 判断 654">
          <a:extLst>
            <a:ext uri="{FF2B5EF4-FFF2-40B4-BE49-F238E27FC236}">
              <a16:creationId xmlns:a16="http://schemas.microsoft.com/office/drawing/2014/main" id="{A6A7C91A-5CF2-4669-9B8B-3805A0954880}"/>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56" name="フローチャート: 判断 655">
          <a:extLst>
            <a:ext uri="{FF2B5EF4-FFF2-40B4-BE49-F238E27FC236}">
              <a16:creationId xmlns:a16="http://schemas.microsoft.com/office/drawing/2014/main" id="{100A7AEE-7946-427A-9F56-AAFBF343D71D}"/>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57" name="フローチャート: 判断 656">
          <a:extLst>
            <a:ext uri="{FF2B5EF4-FFF2-40B4-BE49-F238E27FC236}">
              <a16:creationId xmlns:a16="http://schemas.microsoft.com/office/drawing/2014/main" id="{0CDCCD8B-62B6-474F-B6E3-65D1E2FD6993}"/>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FBC87DF-0D02-4451-A74F-0959FE7A31B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5EA5396-771A-45BF-BF9A-A7CE3D842B6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7EC6456-FF38-4EA8-93D9-564955C5F76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EE69B98-1660-41C8-8390-DB0FD5F46D2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20FFD1D-75BE-4C4F-9699-2664A5CA3CC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55880</xdr:rowOff>
    </xdr:from>
    <xdr:to>
      <xdr:col>116</xdr:col>
      <xdr:colOff>114300</xdr:colOff>
      <xdr:row>80</xdr:row>
      <xdr:rowOff>157480</xdr:rowOff>
    </xdr:to>
    <xdr:sp macro="" textlink="">
      <xdr:nvSpPr>
        <xdr:cNvPr id="663" name="楕円 662">
          <a:extLst>
            <a:ext uri="{FF2B5EF4-FFF2-40B4-BE49-F238E27FC236}">
              <a16:creationId xmlns:a16="http://schemas.microsoft.com/office/drawing/2014/main" id="{6A933F6B-1D02-4CD2-AB61-8984B3D51324}"/>
            </a:ext>
          </a:extLst>
        </xdr:cNvPr>
        <xdr:cNvSpPr/>
      </xdr:nvSpPr>
      <xdr:spPr>
        <a:xfrm>
          <a:off x="22110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78757</xdr:rowOff>
    </xdr:from>
    <xdr:ext cx="469744" cy="259045"/>
    <xdr:sp macro="" textlink="">
      <xdr:nvSpPr>
        <xdr:cNvPr id="664" name="【児童館】&#10;一人当たり面積該当値テキスト">
          <a:extLst>
            <a:ext uri="{FF2B5EF4-FFF2-40B4-BE49-F238E27FC236}">
              <a16:creationId xmlns:a16="http://schemas.microsoft.com/office/drawing/2014/main" id="{3054B1D8-F3B2-4463-9C2B-CA412531DAE1}"/>
            </a:ext>
          </a:extLst>
        </xdr:cNvPr>
        <xdr:cNvSpPr txBox="1"/>
      </xdr:nvSpPr>
      <xdr:spPr>
        <a:xfrm>
          <a:off x="22199600"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55880</xdr:rowOff>
    </xdr:from>
    <xdr:to>
      <xdr:col>112</xdr:col>
      <xdr:colOff>38100</xdr:colOff>
      <xdr:row>80</xdr:row>
      <xdr:rowOff>157480</xdr:rowOff>
    </xdr:to>
    <xdr:sp macro="" textlink="">
      <xdr:nvSpPr>
        <xdr:cNvPr id="665" name="楕円 664">
          <a:extLst>
            <a:ext uri="{FF2B5EF4-FFF2-40B4-BE49-F238E27FC236}">
              <a16:creationId xmlns:a16="http://schemas.microsoft.com/office/drawing/2014/main" id="{503780CA-5D8B-41EC-AD34-45B0E8B81542}"/>
            </a:ext>
          </a:extLst>
        </xdr:cNvPr>
        <xdr:cNvSpPr/>
      </xdr:nvSpPr>
      <xdr:spPr>
        <a:xfrm>
          <a:off x="2127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106680</xdr:rowOff>
    </xdr:from>
    <xdr:to>
      <xdr:col>116</xdr:col>
      <xdr:colOff>63500</xdr:colOff>
      <xdr:row>80</xdr:row>
      <xdr:rowOff>106680</xdr:rowOff>
    </xdr:to>
    <xdr:cxnSp macro="">
      <xdr:nvCxnSpPr>
        <xdr:cNvPr id="666" name="直線コネクタ 665">
          <a:extLst>
            <a:ext uri="{FF2B5EF4-FFF2-40B4-BE49-F238E27FC236}">
              <a16:creationId xmlns:a16="http://schemas.microsoft.com/office/drawing/2014/main" id="{8B5D06B5-F26E-4172-AE07-DE39ED9072CD}"/>
            </a:ext>
          </a:extLst>
        </xdr:cNvPr>
        <xdr:cNvCxnSpPr/>
      </xdr:nvCxnSpPr>
      <xdr:spPr>
        <a:xfrm>
          <a:off x="21323300" y="1382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55880</xdr:rowOff>
    </xdr:from>
    <xdr:to>
      <xdr:col>107</xdr:col>
      <xdr:colOff>101600</xdr:colOff>
      <xdr:row>80</xdr:row>
      <xdr:rowOff>157480</xdr:rowOff>
    </xdr:to>
    <xdr:sp macro="" textlink="">
      <xdr:nvSpPr>
        <xdr:cNvPr id="667" name="楕円 666">
          <a:extLst>
            <a:ext uri="{FF2B5EF4-FFF2-40B4-BE49-F238E27FC236}">
              <a16:creationId xmlns:a16="http://schemas.microsoft.com/office/drawing/2014/main" id="{BFBC5F3E-39F6-4E0F-B36B-794812D000D0}"/>
            </a:ext>
          </a:extLst>
        </xdr:cNvPr>
        <xdr:cNvSpPr/>
      </xdr:nvSpPr>
      <xdr:spPr>
        <a:xfrm>
          <a:off x="2038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106680</xdr:rowOff>
    </xdr:from>
    <xdr:to>
      <xdr:col>111</xdr:col>
      <xdr:colOff>177800</xdr:colOff>
      <xdr:row>80</xdr:row>
      <xdr:rowOff>106680</xdr:rowOff>
    </xdr:to>
    <xdr:cxnSp macro="">
      <xdr:nvCxnSpPr>
        <xdr:cNvPr id="668" name="直線コネクタ 667">
          <a:extLst>
            <a:ext uri="{FF2B5EF4-FFF2-40B4-BE49-F238E27FC236}">
              <a16:creationId xmlns:a16="http://schemas.microsoft.com/office/drawing/2014/main" id="{44526030-A2C5-4AA6-A653-DBB52FC3C417}"/>
            </a:ext>
          </a:extLst>
        </xdr:cNvPr>
        <xdr:cNvCxnSpPr/>
      </xdr:nvCxnSpPr>
      <xdr:spPr>
        <a:xfrm>
          <a:off x="20434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55880</xdr:rowOff>
    </xdr:from>
    <xdr:to>
      <xdr:col>102</xdr:col>
      <xdr:colOff>165100</xdr:colOff>
      <xdr:row>80</xdr:row>
      <xdr:rowOff>157480</xdr:rowOff>
    </xdr:to>
    <xdr:sp macro="" textlink="">
      <xdr:nvSpPr>
        <xdr:cNvPr id="669" name="楕円 668">
          <a:extLst>
            <a:ext uri="{FF2B5EF4-FFF2-40B4-BE49-F238E27FC236}">
              <a16:creationId xmlns:a16="http://schemas.microsoft.com/office/drawing/2014/main" id="{10B79086-E5A1-4CE9-AE11-F4DE41DC6138}"/>
            </a:ext>
          </a:extLst>
        </xdr:cNvPr>
        <xdr:cNvSpPr/>
      </xdr:nvSpPr>
      <xdr:spPr>
        <a:xfrm>
          <a:off x="19494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106680</xdr:rowOff>
    </xdr:from>
    <xdr:to>
      <xdr:col>107</xdr:col>
      <xdr:colOff>50800</xdr:colOff>
      <xdr:row>80</xdr:row>
      <xdr:rowOff>106680</xdr:rowOff>
    </xdr:to>
    <xdr:cxnSp macro="">
      <xdr:nvCxnSpPr>
        <xdr:cNvPr id="670" name="直線コネクタ 669">
          <a:extLst>
            <a:ext uri="{FF2B5EF4-FFF2-40B4-BE49-F238E27FC236}">
              <a16:creationId xmlns:a16="http://schemas.microsoft.com/office/drawing/2014/main" id="{6A0D6556-B59A-4555-B6F4-A9E28BD7ED73}"/>
            </a:ext>
          </a:extLst>
        </xdr:cNvPr>
        <xdr:cNvCxnSpPr/>
      </xdr:nvCxnSpPr>
      <xdr:spPr>
        <a:xfrm>
          <a:off x="19545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71" name="n_1aveValue【児童館】&#10;一人当たり面積">
          <a:extLst>
            <a:ext uri="{FF2B5EF4-FFF2-40B4-BE49-F238E27FC236}">
              <a16:creationId xmlns:a16="http://schemas.microsoft.com/office/drawing/2014/main" id="{8C853596-F649-4F71-97F2-AB733D0F2AA7}"/>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72" name="n_2aveValue【児童館】&#10;一人当たり面積">
          <a:extLst>
            <a:ext uri="{FF2B5EF4-FFF2-40B4-BE49-F238E27FC236}">
              <a16:creationId xmlns:a16="http://schemas.microsoft.com/office/drawing/2014/main" id="{D3BFD107-5E6A-4548-963E-FA136C8FB273}"/>
            </a:ext>
          </a:extLst>
        </xdr:cNvPr>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673" name="n_3aveValue【児童館】&#10;一人当たり面積">
          <a:extLst>
            <a:ext uri="{FF2B5EF4-FFF2-40B4-BE49-F238E27FC236}">
              <a16:creationId xmlns:a16="http://schemas.microsoft.com/office/drawing/2014/main" id="{CC4600EC-CA1C-4949-8C6A-98D5E84AFD4E}"/>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2557</xdr:rowOff>
    </xdr:from>
    <xdr:ext cx="469744" cy="259045"/>
    <xdr:sp macro="" textlink="">
      <xdr:nvSpPr>
        <xdr:cNvPr id="674" name="n_1mainValue【児童館】&#10;一人当たり面積">
          <a:extLst>
            <a:ext uri="{FF2B5EF4-FFF2-40B4-BE49-F238E27FC236}">
              <a16:creationId xmlns:a16="http://schemas.microsoft.com/office/drawing/2014/main" id="{60F695F1-3430-421A-9906-40AC0D15F3FF}"/>
            </a:ext>
          </a:extLst>
        </xdr:cNvPr>
        <xdr:cNvSpPr txBox="1"/>
      </xdr:nvSpPr>
      <xdr:spPr>
        <a:xfrm>
          <a:off x="21075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2557</xdr:rowOff>
    </xdr:from>
    <xdr:ext cx="469744" cy="259045"/>
    <xdr:sp macro="" textlink="">
      <xdr:nvSpPr>
        <xdr:cNvPr id="675" name="n_2mainValue【児童館】&#10;一人当たり面積">
          <a:extLst>
            <a:ext uri="{FF2B5EF4-FFF2-40B4-BE49-F238E27FC236}">
              <a16:creationId xmlns:a16="http://schemas.microsoft.com/office/drawing/2014/main" id="{D96DC40B-3908-4C3B-B048-B7D1C81C2D20}"/>
            </a:ext>
          </a:extLst>
        </xdr:cNvPr>
        <xdr:cNvSpPr txBox="1"/>
      </xdr:nvSpPr>
      <xdr:spPr>
        <a:xfrm>
          <a:off x="20199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2557</xdr:rowOff>
    </xdr:from>
    <xdr:ext cx="469744" cy="259045"/>
    <xdr:sp macro="" textlink="">
      <xdr:nvSpPr>
        <xdr:cNvPr id="676" name="n_3mainValue【児童館】&#10;一人当たり面積">
          <a:extLst>
            <a:ext uri="{FF2B5EF4-FFF2-40B4-BE49-F238E27FC236}">
              <a16:creationId xmlns:a16="http://schemas.microsoft.com/office/drawing/2014/main" id="{E7147F78-FEFD-4FA6-BE91-418AAF4339A9}"/>
            </a:ext>
          </a:extLst>
        </xdr:cNvPr>
        <xdr:cNvSpPr txBox="1"/>
      </xdr:nvSpPr>
      <xdr:spPr>
        <a:xfrm>
          <a:off x="19310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a:extLst>
            <a:ext uri="{FF2B5EF4-FFF2-40B4-BE49-F238E27FC236}">
              <a16:creationId xmlns:a16="http://schemas.microsoft.com/office/drawing/2014/main" id="{3BD359AD-DE88-4B88-B5B0-98ADA29B287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a:extLst>
            <a:ext uri="{FF2B5EF4-FFF2-40B4-BE49-F238E27FC236}">
              <a16:creationId xmlns:a16="http://schemas.microsoft.com/office/drawing/2014/main" id="{3E8941AD-0773-451F-B45E-1EC9820F1E2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a:extLst>
            <a:ext uri="{FF2B5EF4-FFF2-40B4-BE49-F238E27FC236}">
              <a16:creationId xmlns:a16="http://schemas.microsoft.com/office/drawing/2014/main" id="{1EECBB87-0AD4-42FB-A244-E56CDE7DEC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a:extLst>
            <a:ext uri="{FF2B5EF4-FFF2-40B4-BE49-F238E27FC236}">
              <a16:creationId xmlns:a16="http://schemas.microsoft.com/office/drawing/2014/main" id="{74610128-EC60-41AA-ACC6-4ECF4FC093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a:extLst>
            <a:ext uri="{FF2B5EF4-FFF2-40B4-BE49-F238E27FC236}">
              <a16:creationId xmlns:a16="http://schemas.microsoft.com/office/drawing/2014/main" id="{DBD55D13-6156-4AE8-B135-6931092F15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a:extLst>
            <a:ext uri="{FF2B5EF4-FFF2-40B4-BE49-F238E27FC236}">
              <a16:creationId xmlns:a16="http://schemas.microsoft.com/office/drawing/2014/main" id="{66ACDBC0-2B03-4326-9A4E-003A34F2593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a:extLst>
            <a:ext uri="{FF2B5EF4-FFF2-40B4-BE49-F238E27FC236}">
              <a16:creationId xmlns:a16="http://schemas.microsoft.com/office/drawing/2014/main" id="{AE2448BC-678B-44C4-9B08-0E92AD794E3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a:extLst>
            <a:ext uri="{FF2B5EF4-FFF2-40B4-BE49-F238E27FC236}">
              <a16:creationId xmlns:a16="http://schemas.microsoft.com/office/drawing/2014/main" id="{8BA215A7-4099-4CCA-A31F-A8F5EDE3622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a:extLst>
            <a:ext uri="{FF2B5EF4-FFF2-40B4-BE49-F238E27FC236}">
              <a16:creationId xmlns:a16="http://schemas.microsoft.com/office/drawing/2014/main" id="{5F4F8D1F-6BD8-45E5-B39A-B0926592B30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a:extLst>
            <a:ext uri="{FF2B5EF4-FFF2-40B4-BE49-F238E27FC236}">
              <a16:creationId xmlns:a16="http://schemas.microsoft.com/office/drawing/2014/main" id="{4968C961-30D9-42A6-827E-F99E226B648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a:extLst>
            <a:ext uri="{FF2B5EF4-FFF2-40B4-BE49-F238E27FC236}">
              <a16:creationId xmlns:a16="http://schemas.microsoft.com/office/drawing/2014/main" id="{AF783364-070A-4C43-B31E-FC3D57D1854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a:extLst>
            <a:ext uri="{FF2B5EF4-FFF2-40B4-BE49-F238E27FC236}">
              <a16:creationId xmlns:a16="http://schemas.microsoft.com/office/drawing/2014/main" id="{075AB804-0F28-4A7D-8203-1CDC761BFD2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9" name="テキスト ボックス 688">
          <a:extLst>
            <a:ext uri="{FF2B5EF4-FFF2-40B4-BE49-F238E27FC236}">
              <a16:creationId xmlns:a16="http://schemas.microsoft.com/office/drawing/2014/main" id="{C40515EA-B78A-4E8B-8098-2B9D9990DB5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a:extLst>
            <a:ext uri="{FF2B5EF4-FFF2-40B4-BE49-F238E27FC236}">
              <a16:creationId xmlns:a16="http://schemas.microsoft.com/office/drawing/2014/main" id="{FB7C5D1D-5222-474C-B0EB-8774A9987A6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a:extLst>
            <a:ext uri="{FF2B5EF4-FFF2-40B4-BE49-F238E27FC236}">
              <a16:creationId xmlns:a16="http://schemas.microsoft.com/office/drawing/2014/main" id="{3C7B4B5A-2E8B-46C0-95A0-5525B2D94A5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a:extLst>
            <a:ext uri="{FF2B5EF4-FFF2-40B4-BE49-F238E27FC236}">
              <a16:creationId xmlns:a16="http://schemas.microsoft.com/office/drawing/2014/main" id="{95167605-D5D2-40F0-AB64-8665F73AB86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a:extLst>
            <a:ext uri="{FF2B5EF4-FFF2-40B4-BE49-F238E27FC236}">
              <a16:creationId xmlns:a16="http://schemas.microsoft.com/office/drawing/2014/main" id="{86A5AF3B-7E38-467D-A947-263491329CE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a:extLst>
            <a:ext uri="{FF2B5EF4-FFF2-40B4-BE49-F238E27FC236}">
              <a16:creationId xmlns:a16="http://schemas.microsoft.com/office/drawing/2014/main" id="{DA9EC09B-13AA-44EE-A674-B7DB0E47D61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a:extLst>
            <a:ext uri="{FF2B5EF4-FFF2-40B4-BE49-F238E27FC236}">
              <a16:creationId xmlns:a16="http://schemas.microsoft.com/office/drawing/2014/main" id="{D061BEBE-E44A-49E0-8281-B0CF7415875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a:extLst>
            <a:ext uri="{FF2B5EF4-FFF2-40B4-BE49-F238E27FC236}">
              <a16:creationId xmlns:a16="http://schemas.microsoft.com/office/drawing/2014/main" id="{FC7A6335-13A6-41D9-87C0-0F7C9FD4D1D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a:extLst>
            <a:ext uri="{FF2B5EF4-FFF2-40B4-BE49-F238E27FC236}">
              <a16:creationId xmlns:a16="http://schemas.microsoft.com/office/drawing/2014/main" id="{31D878B4-6D9D-432E-98B6-722A5F72680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2263974D-4C3C-43DA-8DF8-DCD41352479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A6B6293A-32B6-449D-A6E6-9925C55FAD2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a:extLst>
            <a:ext uri="{FF2B5EF4-FFF2-40B4-BE49-F238E27FC236}">
              <a16:creationId xmlns:a16="http://schemas.microsoft.com/office/drawing/2014/main" id="{0805CFCC-8BEE-46D0-8E89-C327875318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01" name="直線コネクタ 700">
          <a:extLst>
            <a:ext uri="{FF2B5EF4-FFF2-40B4-BE49-F238E27FC236}">
              <a16:creationId xmlns:a16="http://schemas.microsoft.com/office/drawing/2014/main" id="{44F894A5-FF82-4DFB-9009-1B7BEDAC6765}"/>
            </a:ext>
          </a:extLst>
        </xdr:cNvPr>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02" name="【公民館】&#10;有形固定資産減価償却率最小値テキスト">
          <a:extLst>
            <a:ext uri="{FF2B5EF4-FFF2-40B4-BE49-F238E27FC236}">
              <a16:creationId xmlns:a16="http://schemas.microsoft.com/office/drawing/2014/main" id="{2EC5E371-92BD-4F0B-8C5D-E9EEA5E78C68}"/>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03" name="直線コネクタ 702">
          <a:extLst>
            <a:ext uri="{FF2B5EF4-FFF2-40B4-BE49-F238E27FC236}">
              <a16:creationId xmlns:a16="http://schemas.microsoft.com/office/drawing/2014/main" id="{F5068382-70B8-485C-9446-22281D41ED9C}"/>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04" name="【公民館】&#10;有形固定資産減価償却率最大値テキスト">
          <a:extLst>
            <a:ext uri="{FF2B5EF4-FFF2-40B4-BE49-F238E27FC236}">
              <a16:creationId xmlns:a16="http://schemas.microsoft.com/office/drawing/2014/main" id="{999A1864-2784-4B7F-88AA-8BE0465C5844}"/>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05" name="直線コネクタ 704">
          <a:extLst>
            <a:ext uri="{FF2B5EF4-FFF2-40B4-BE49-F238E27FC236}">
              <a16:creationId xmlns:a16="http://schemas.microsoft.com/office/drawing/2014/main" id="{13FCF2FA-B7F3-48FC-ADE0-D11F3BA0E91A}"/>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06" name="【公民館】&#10;有形固定資産減価償却率平均値テキスト">
          <a:extLst>
            <a:ext uri="{FF2B5EF4-FFF2-40B4-BE49-F238E27FC236}">
              <a16:creationId xmlns:a16="http://schemas.microsoft.com/office/drawing/2014/main" id="{17667B61-7DA6-42D0-BEE6-AEA43ECC6518}"/>
            </a:ext>
          </a:extLst>
        </xdr:cNvPr>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07" name="フローチャート: 判断 706">
          <a:extLst>
            <a:ext uri="{FF2B5EF4-FFF2-40B4-BE49-F238E27FC236}">
              <a16:creationId xmlns:a16="http://schemas.microsoft.com/office/drawing/2014/main" id="{69750B26-68CB-4F59-BBB8-E8EB991B178B}"/>
            </a:ext>
          </a:extLst>
        </xdr:cNvPr>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08" name="フローチャート: 判断 707">
          <a:extLst>
            <a:ext uri="{FF2B5EF4-FFF2-40B4-BE49-F238E27FC236}">
              <a16:creationId xmlns:a16="http://schemas.microsoft.com/office/drawing/2014/main" id="{532FEB39-50BB-4092-A9A3-14931299CB01}"/>
            </a:ext>
          </a:extLst>
        </xdr:cNvPr>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9" name="フローチャート: 判断 708">
          <a:extLst>
            <a:ext uri="{FF2B5EF4-FFF2-40B4-BE49-F238E27FC236}">
              <a16:creationId xmlns:a16="http://schemas.microsoft.com/office/drawing/2014/main" id="{1C1C8BDC-F6BD-40FB-8266-63DCDCF3A859}"/>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710" name="フローチャート: 判断 709">
          <a:extLst>
            <a:ext uri="{FF2B5EF4-FFF2-40B4-BE49-F238E27FC236}">
              <a16:creationId xmlns:a16="http://schemas.microsoft.com/office/drawing/2014/main" id="{EB0BED28-FE7D-4756-88F9-BAF87974BFA3}"/>
            </a:ext>
          </a:extLst>
        </xdr:cNvPr>
        <xdr:cNvSpPr/>
      </xdr:nvSpPr>
      <xdr:spPr>
        <a:xfrm>
          <a:off x="1365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528E0FBD-91B6-4D0C-9D43-E09B8E705A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9B2A2FD9-BF04-42BB-844E-EC1B3C40AF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85E66AFF-3C97-4AE4-A4E5-1519B9A30C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23BD1BE5-0437-422D-83A4-17B8F797D0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1FCDC377-7A87-48AB-A455-F91898DE6C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716" name="楕円 715">
          <a:extLst>
            <a:ext uri="{FF2B5EF4-FFF2-40B4-BE49-F238E27FC236}">
              <a16:creationId xmlns:a16="http://schemas.microsoft.com/office/drawing/2014/main" id="{7499DC08-F1DB-43C2-B10C-54CCDAFE88A4}"/>
            </a:ext>
          </a:extLst>
        </xdr:cNvPr>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717" name="【公民館】&#10;有形固定資産減価償却率該当値テキスト">
          <a:extLst>
            <a:ext uri="{FF2B5EF4-FFF2-40B4-BE49-F238E27FC236}">
              <a16:creationId xmlns:a16="http://schemas.microsoft.com/office/drawing/2014/main" id="{BE062AC9-48E0-4EAB-8BA5-E8ACA42B4FF8}"/>
            </a:ext>
          </a:extLst>
        </xdr:cNvPr>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76836</xdr:rowOff>
    </xdr:from>
    <xdr:to>
      <xdr:col>81</xdr:col>
      <xdr:colOff>101600</xdr:colOff>
      <xdr:row>104</xdr:row>
      <xdr:rowOff>6986</xdr:rowOff>
    </xdr:to>
    <xdr:sp macro="" textlink="">
      <xdr:nvSpPr>
        <xdr:cNvPr id="718" name="楕円 717">
          <a:extLst>
            <a:ext uri="{FF2B5EF4-FFF2-40B4-BE49-F238E27FC236}">
              <a16:creationId xmlns:a16="http://schemas.microsoft.com/office/drawing/2014/main" id="{8447E68D-04D5-4E20-BA81-AB9B6AE88C28}"/>
            </a:ext>
          </a:extLst>
        </xdr:cNvPr>
        <xdr:cNvSpPr/>
      </xdr:nvSpPr>
      <xdr:spPr>
        <a:xfrm>
          <a:off x="15430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127636</xdr:rowOff>
    </xdr:to>
    <xdr:cxnSp macro="">
      <xdr:nvCxnSpPr>
        <xdr:cNvPr id="719" name="直線コネクタ 718">
          <a:extLst>
            <a:ext uri="{FF2B5EF4-FFF2-40B4-BE49-F238E27FC236}">
              <a16:creationId xmlns:a16="http://schemas.microsoft.com/office/drawing/2014/main" id="{30E0A0C8-9593-4E1D-A9A1-E0FD5FDB9438}"/>
            </a:ext>
          </a:extLst>
        </xdr:cNvPr>
        <xdr:cNvCxnSpPr/>
      </xdr:nvCxnSpPr>
      <xdr:spPr>
        <a:xfrm flipV="1">
          <a:off x="15481300" y="177584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720" name="楕円 719">
          <a:extLst>
            <a:ext uri="{FF2B5EF4-FFF2-40B4-BE49-F238E27FC236}">
              <a16:creationId xmlns:a16="http://schemas.microsoft.com/office/drawing/2014/main" id="{BF5EB9B0-2691-4785-990E-7D9083D2F8C9}"/>
            </a:ext>
          </a:extLst>
        </xdr:cNvPr>
        <xdr:cNvSpPr/>
      </xdr:nvSpPr>
      <xdr:spPr>
        <a:xfrm>
          <a:off x="1454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127636</xdr:rowOff>
    </xdr:from>
    <xdr:to>
      <xdr:col>81</xdr:col>
      <xdr:colOff>50800</xdr:colOff>
      <xdr:row>103</xdr:row>
      <xdr:rowOff>156211</xdr:rowOff>
    </xdr:to>
    <xdr:cxnSp macro="">
      <xdr:nvCxnSpPr>
        <xdr:cNvPr id="721" name="直線コネクタ 720">
          <a:extLst>
            <a:ext uri="{FF2B5EF4-FFF2-40B4-BE49-F238E27FC236}">
              <a16:creationId xmlns:a16="http://schemas.microsoft.com/office/drawing/2014/main" id="{52894721-52F0-4C31-A3AC-670447897ACA}"/>
            </a:ext>
          </a:extLst>
        </xdr:cNvPr>
        <xdr:cNvCxnSpPr/>
      </xdr:nvCxnSpPr>
      <xdr:spPr>
        <a:xfrm flipV="1">
          <a:off x="14592300" y="177869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137795</xdr:rowOff>
    </xdr:from>
    <xdr:to>
      <xdr:col>72</xdr:col>
      <xdr:colOff>38100</xdr:colOff>
      <xdr:row>105</xdr:row>
      <xdr:rowOff>67945</xdr:rowOff>
    </xdr:to>
    <xdr:sp macro="" textlink="">
      <xdr:nvSpPr>
        <xdr:cNvPr id="722" name="楕円 721">
          <a:extLst>
            <a:ext uri="{FF2B5EF4-FFF2-40B4-BE49-F238E27FC236}">
              <a16:creationId xmlns:a16="http://schemas.microsoft.com/office/drawing/2014/main" id="{591CA0D2-D762-4DCE-82A5-AA3BC212B574}"/>
            </a:ext>
          </a:extLst>
        </xdr:cNvPr>
        <xdr:cNvSpPr/>
      </xdr:nvSpPr>
      <xdr:spPr>
        <a:xfrm>
          <a:off x="13652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156211</xdr:rowOff>
    </xdr:from>
    <xdr:to>
      <xdr:col>76</xdr:col>
      <xdr:colOff>114300</xdr:colOff>
      <xdr:row>105</xdr:row>
      <xdr:rowOff>17145</xdr:rowOff>
    </xdr:to>
    <xdr:cxnSp macro="">
      <xdr:nvCxnSpPr>
        <xdr:cNvPr id="723" name="直線コネクタ 722">
          <a:extLst>
            <a:ext uri="{FF2B5EF4-FFF2-40B4-BE49-F238E27FC236}">
              <a16:creationId xmlns:a16="http://schemas.microsoft.com/office/drawing/2014/main" id="{9235299D-F0C6-4427-BDCC-64309A93649D}"/>
            </a:ext>
          </a:extLst>
        </xdr:cNvPr>
        <xdr:cNvCxnSpPr/>
      </xdr:nvCxnSpPr>
      <xdr:spPr>
        <a:xfrm flipV="1">
          <a:off x="13703300" y="17815561"/>
          <a:ext cx="88900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724" name="n_1aveValue【公民館】&#10;有形固定資産減価償却率">
          <a:extLst>
            <a:ext uri="{FF2B5EF4-FFF2-40B4-BE49-F238E27FC236}">
              <a16:creationId xmlns:a16="http://schemas.microsoft.com/office/drawing/2014/main" id="{6A600AAF-AEEF-4AC3-AF6A-BFED8657DE9C}"/>
            </a:ext>
          </a:extLst>
        </xdr:cNvPr>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25" name="n_2aveValue【公民館】&#10;有形固定資産減価償却率">
          <a:extLst>
            <a:ext uri="{FF2B5EF4-FFF2-40B4-BE49-F238E27FC236}">
              <a16:creationId xmlns:a16="http://schemas.microsoft.com/office/drawing/2014/main" id="{F2A0D388-CACF-4F88-BE03-BCC02A7C808F}"/>
            </a:ext>
          </a:extLst>
        </xdr:cNvPr>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726" name="n_3aveValue【公民館】&#10;有形固定資産減価償却率">
          <a:extLst>
            <a:ext uri="{FF2B5EF4-FFF2-40B4-BE49-F238E27FC236}">
              <a16:creationId xmlns:a16="http://schemas.microsoft.com/office/drawing/2014/main" id="{A6C78BEE-F733-492A-818D-87B9E1FCC681}"/>
            </a:ext>
          </a:extLst>
        </xdr:cNvPr>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23513</xdr:rowOff>
    </xdr:from>
    <xdr:ext cx="405111" cy="259045"/>
    <xdr:sp macro="" textlink="">
      <xdr:nvSpPr>
        <xdr:cNvPr id="727" name="n_1mainValue【公民館】&#10;有形固定資産減価償却率">
          <a:extLst>
            <a:ext uri="{FF2B5EF4-FFF2-40B4-BE49-F238E27FC236}">
              <a16:creationId xmlns:a16="http://schemas.microsoft.com/office/drawing/2014/main" id="{68E35F7D-A1EE-4205-A0AB-49B40C5577DB}"/>
            </a:ext>
          </a:extLst>
        </xdr:cNvPr>
        <xdr:cNvSpPr txBox="1"/>
      </xdr:nvSpPr>
      <xdr:spPr>
        <a:xfrm>
          <a:off x="152660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728" name="n_2mainValue【公民館】&#10;有形固定資産減価償却率">
          <a:extLst>
            <a:ext uri="{FF2B5EF4-FFF2-40B4-BE49-F238E27FC236}">
              <a16:creationId xmlns:a16="http://schemas.microsoft.com/office/drawing/2014/main" id="{02C7EC05-7200-4EF9-8EE8-5A9C97009D4B}"/>
            </a:ext>
          </a:extLst>
        </xdr:cNvPr>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84472</xdr:rowOff>
    </xdr:from>
    <xdr:ext cx="405111" cy="259045"/>
    <xdr:sp macro="" textlink="">
      <xdr:nvSpPr>
        <xdr:cNvPr id="729" name="n_3mainValue【公民館】&#10;有形固定資産減価償却率">
          <a:extLst>
            <a:ext uri="{FF2B5EF4-FFF2-40B4-BE49-F238E27FC236}">
              <a16:creationId xmlns:a16="http://schemas.microsoft.com/office/drawing/2014/main" id="{9B258B5F-BB8A-46AA-B992-17C2502514E6}"/>
            </a:ext>
          </a:extLst>
        </xdr:cNvPr>
        <xdr:cNvSpPr txBox="1"/>
      </xdr:nvSpPr>
      <xdr:spPr>
        <a:xfrm>
          <a:off x="13500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id="{DBDD09E8-29DD-4AA0-A532-82A0AA1AC1F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id="{48901715-92CE-4190-BAED-207472726FF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id="{88CE6EDE-931A-427C-B401-D7930C9794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id="{0E5FDFA1-807F-4D7C-AAC1-21805B07BF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id="{719CAF23-999B-4898-A8D8-FE893CA84B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id="{7A354436-E243-4017-8993-9A479A7D8F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id="{5D6F9E20-2B9E-4D28-83E1-2A301E8E954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id="{24E82EA3-4C40-4227-BA45-5CAA9F16D0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id="{732D2737-A245-4C23-A6C4-FA9909894B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id="{768F61E0-DFE3-4BD2-9F55-C385EB28F29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a:extLst>
            <a:ext uri="{FF2B5EF4-FFF2-40B4-BE49-F238E27FC236}">
              <a16:creationId xmlns:a16="http://schemas.microsoft.com/office/drawing/2014/main" id="{A1310E8C-05F2-4D72-8455-A02310693AA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a:extLst>
            <a:ext uri="{FF2B5EF4-FFF2-40B4-BE49-F238E27FC236}">
              <a16:creationId xmlns:a16="http://schemas.microsoft.com/office/drawing/2014/main" id="{A32E221A-49A1-4026-BB04-1C4CDFC5542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a:extLst>
            <a:ext uri="{FF2B5EF4-FFF2-40B4-BE49-F238E27FC236}">
              <a16:creationId xmlns:a16="http://schemas.microsoft.com/office/drawing/2014/main" id="{F35B6677-39B2-4F01-A4F0-D0399D334A8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a:extLst>
            <a:ext uri="{FF2B5EF4-FFF2-40B4-BE49-F238E27FC236}">
              <a16:creationId xmlns:a16="http://schemas.microsoft.com/office/drawing/2014/main" id="{5B3E40AD-148F-4F2D-9C9F-D228E1DCE0F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a:extLst>
            <a:ext uri="{FF2B5EF4-FFF2-40B4-BE49-F238E27FC236}">
              <a16:creationId xmlns:a16="http://schemas.microsoft.com/office/drawing/2014/main" id="{6B291E37-F570-44DD-B46B-79BB2C2DBE8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a:extLst>
            <a:ext uri="{FF2B5EF4-FFF2-40B4-BE49-F238E27FC236}">
              <a16:creationId xmlns:a16="http://schemas.microsoft.com/office/drawing/2014/main" id="{4B27D417-AAED-4B11-8841-AAC1117F4E4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a:extLst>
            <a:ext uri="{FF2B5EF4-FFF2-40B4-BE49-F238E27FC236}">
              <a16:creationId xmlns:a16="http://schemas.microsoft.com/office/drawing/2014/main" id="{067EB06D-519A-4995-B8A1-222A480E4C2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a:extLst>
            <a:ext uri="{FF2B5EF4-FFF2-40B4-BE49-F238E27FC236}">
              <a16:creationId xmlns:a16="http://schemas.microsoft.com/office/drawing/2014/main" id="{D59367AA-7AC8-41E2-9189-B9892A62F51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E4189C12-1D84-408E-BD8D-54898C4039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65A5F722-1F35-4FCB-98F8-3BCD00E2337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a:extLst>
            <a:ext uri="{FF2B5EF4-FFF2-40B4-BE49-F238E27FC236}">
              <a16:creationId xmlns:a16="http://schemas.microsoft.com/office/drawing/2014/main" id="{06909BC2-8EB7-4757-8A3D-8F1B02654FA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51" name="直線コネクタ 750">
          <a:extLst>
            <a:ext uri="{FF2B5EF4-FFF2-40B4-BE49-F238E27FC236}">
              <a16:creationId xmlns:a16="http://schemas.microsoft.com/office/drawing/2014/main" id="{7098986E-E881-4038-803C-D08399724971}"/>
            </a:ext>
          </a:extLst>
        </xdr:cNvPr>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2" name="【公民館】&#10;一人当たり面積最小値テキスト">
          <a:extLst>
            <a:ext uri="{FF2B5EF4-FFF2-40B4-BE49-F238E27FC236}">
              <a16:creationId xmlns:a16="http://schemas.microsoft.com/office/drawing/2014/main" id="{BF7D86F2-C367-45B8-BF31-530A6B60FC97}"/>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53" name="直線コネクタ 752">
          <a:extLst>
            <a:ext uri="{FF2B5EF4-FFF2-40B4-BE49-F238E27FC236}">
              <a16:creationId xmlns:a16="http://schemas.microsoft.com/office/drawing/2014/main" id="{297E6A0E-9E75-42C5-9BDA-C4390D18C425}"/>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54" name="【公民館】&#10;一人当たり面積最大値テキスト">
          <a:extLst>
            <a:ext uri="{FF2B5EF4-FFF2-40B4-BE49-F238E27FC236}">
              <a16:creationId xmlns:a16="http://schemas.microsoft.com/office/drawing/2014/main" id="{782C006C-5E37-4774-A05A-BAD998904B6E}"/>
            </a:ext>
          </a:extLst>
        </xdr:cNvPr>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55" name="直線コネクタ 754">
          <a:extLst>
            <a:ext uri="{FF2B5EF4-FFF2-40B4-BE49-F238E27FC236}">
              <a16:creationId xmlns:a16="http://schemas.microsoft.com/office/drawing/2014/main" id="{D974A8A7-FF76-45B4-AD99-F18C251E2E9F}"/>
            </a:ext>
          </a:extLst>
        </xdr:cNvPr>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56" name="【公民館】&#10;一人当たり面積平均値テキスト">
          <a:extLst>
            <a:ext uri="{FF2B5EF4-FFF2-40B4-BE49-F238E27FC236}">
              <a16:creationId xmlns:a16="http://schemas.microsoft.com/office/drawing/2014/main" id="{131C361D-9FEF-4FA6-8F30-E9D3EF7ECED2}"/>
            </a:ext>
          </a:extLst>
        </xdr:cNvPr>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57" name="フローチャート: 判断 756">
          <a:extLst>
            <a:ext uri="{FF2B5EF4-FFF2-40B4-BE49-F238E27FC236}">
              <a16:creationId xmlns:a16="http://schemas.microsoft.com/office/drawing/2014/main" id="{264CD35C-61E3-4DF5-A938-00B683387A6A}"/>
            </a:ext>
          </a:extLst>
        </xdr:cNvPr>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58" name="フローチャート: 判断 757">
          <a:extLst>
            <a:ext uri="{FF2B5EF4-FFF2-40B4-BE49-F238E27FC236}">
              <a16:creationId xmlns:a16="http://schemas.microsoft.com/office/drawing/2014/main" id="{28E97AF1-66BC-441B-B062-F7114D09809F}"/>
            </a:ext>
          </a:extLst>
        </xdr:cNvPr>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59" name="フローチャート: 判断 758">
          <a:extLst>
            <a:ext uri="{FF2B5EF4-FFF2-40B4-BE49-F238E27FC236}">
              <a16:creationId xmlns:a16="http://schemas.microsoft.com/office/drawing/2014/main" id="{0E2B95F3-7F84-4987-99A2-D3F80E312023}"/>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141987</xdr:rowOff>
    </xdr:from>
    <xdr:to>
      <xdr:col>102</xdr:col>
      <xdr:colOff>165100</xdr:colOff>
      <xdr:row>106</xdr:row>
      <xdr:rowOff>72137</xdr:rowOff>
    </xdr:to>
    <xdr:sp macro="" textlink="">
      <xdr:nvSpPr>
        <xdr:cNvPr id="760" name="フローチャート: 判断 759">
          <a:extLst>
            <a:ext uri="{FF2B5EF4-FFF2-40B4-BE49-F238E27FC236}">
              <a16:creationId xmlns:a16="http://schemas.microsoft.com/office/drawing/2014/main" id="{446DD76C-83CA-4D3C-86C8-597351B0CE60}"/>
            </a:ext>
          </a:extLst>
        </xdr:cNvPr>
        <xdr:cNvSpPr/>
      </xdr:nvSpPr>
      <xdr:spPr>
        <a:xfrm>
          <a:off x="19494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E9B475B5-9142-49F1-A016-AC1E038DFB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8ABA3C58-2258-42FA-9AD7-40504250474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7B628435-7EAB-423F-8642-D4CB81F420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512200DC-B22A-46C0-9EFB-7B578DCB725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2D3C09B4-63FD-4B6E-83CE-46F22C3135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45974</xdr:rowOff>
    </xdr:from>
    <xdr:to>
      <xdr:col>116</xdr:col>
      <xdr:colOff>114300</xdr:colOff>
      <xdr:row>106</xdr:row>
      <xdr:rowOff>147574</xdr:rowOff>
    </xdr:to>
    <xdr:sp macro="" textlink="">
      <xdr:nvSpPr>
        <xdr:cNvPr id="766" name="楕円 765">
          <a:extLst>
            <a:ext uri="{FF2B5EF4-FFF2-40B4-BE49-F238E27FC236}">
              <a16:creationId xmlns:a16="http://schemas.microsoft.com/office/drawing/2014/main" id="{5B45A4A5-8C78-4F15-AB1C-95606C76E9C2}"/>
            </a:ext>
          </a:extLst>
        </xdr:cNvPr>
        <xdr:cNvSpPr/>
      </xdr:nvSpPr>
      <xdr:spPr>
        <a:xfrm>
          <a:off x="221107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24401</xdr:rowOff>
    </xdr:from>
    <xdr:ext cx="469744" cy="259045"/>
    <xdr:sp macro="" textlink="">
      <xdr:nvSpPr>
        <xdr:cNvPr id="767" name="【公民館】&#10;一人当たり面積該当値テキスト">
          <a:extLst>
            <a:ext uri="{FF2B5EF4-FFF2-40B4-BE49-F238E27FC236}">
              <a16:creationId xmlns:a16="http://schemas.microsoft.com/office/drawing/2014/main" id="{B182E227-2678-4632-B627-854FD131FDF6}"/>
            </a:ext>
          </a:extLst>
        </xdr:cNvPr>
        <xdr:cNvSpPr txBox="1"/>
      </xdr:nvSpPr>
      <xdr:spPr>
        <a:xfrm>
          <a:off x="22199600"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768" name="楕円 767">
          <a:extLst>
            <a:ext uri="{FF2B5EF4-FFF2-40B4-BE49-F238E27FC236}">
              <a16:creationId xmlns:a16="http://schemas.microsoft.com/office/drawing/2014/main" id="{B74B2E3C-717F-4C76-8F31-435F6681CC30}"/>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96774</xdr:rowOff>
    </xdr:from>
    <xdr:to>
      <xdr:col>116</xdr:col>
      <xdr:colOff>63500</xdr:colOff>
      <xdr:row>106</xdr:row>
      <xdr:rowOff>99061</xdr:rowOff>
    </xdr:to>
    <xdr:cxnSp macro="">
      <xdr:nvCxnSpPr>
        <xdr:cNvPr id="769" name="直線コネクタ 768">
          <a:extLst>
            <a:ext uri="{FF2B5EF4-FFF2-40B4-BE49-F238E27FC236}">
              <a16:creationId xmlns:a16="http://schemas.microsoft.com/office/drawing/2014/main" id="{D3302985-3D0C-41CC-95B4-54CFF66472A6}"/>
            </a:ext>
          </a:extLst>
        </xdr:cNvPr>
        <xdr:cNvCxnSpPr/>
      </xdr:nvCxnSpPr>
      <xdr:spPr>
        <a:xfrm flipV="1">
          <a:off x="21323300" y="182704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45974</xdr:rowOff>
    </xdr:from>
    <xdr:to>
      <xdr:col>107</xdr:col>
      <xdr:colOff>101600</xdr:colOff>
      <xdr:row>106</xdr:row>
      <xdr:rowOff>147574</xdr:rowOff>
    </xdr:to>
    <xdr:sp macro="" textlink="">
      <xdr:nvSpPr>
        <xdr:cNvPr id="770" name="楕円 769">
          <a:extLst>
            <a:ext uri="{FF2B5EF4-FFF2-40B4-BE49-F238E27FC236}">
              <a16:creationId xmlns:a16="http://schemas.microsoft.com/office/drawing/2014/main" id="{4EC0CCC7-DBA2-447F-8F39-993CAC095C26}"/>
            </a:ext>
          </a:extLst>
        </xdr:cNvPr>
        <xdr:cNvSpPr/>
      </xdr:nvSpPr>
      <xdr:spPr>
        <a:xfrm>
          <a:off x="20383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96774</xdr:rowOff>
    </xdr:from>
    <xdr:to>
      <xdr:col>111</xdr:col>
      <xdr:colOff>177800</xdr:colOff>
      <xdr:row>106</xdr:row>
      <xdr:rowOff>99061</xdr:rowOff>
    </xdr:to>
    <xdr:cxnSp macro="">
      <xdr:nvCxnSpPr>
        <xdr:cNvPr id="771" name="直線コネクタ 770">
          <a:extLst>
            <a:ext uri="{FF2B5EF4-FFF2-40B4-BE49-F238E27FC236}">
              <a16:creationId xmlns:a16="http://schemas.microsoft.com/office/drawing/2014/main" id="{EB30EDAD-27BC-4BBD-8384-4216C0E84A70}"/>
            </a:ext>
          </a:extLst>
        </xdr:cNvPr>
        <xdr:cNvCxnSpPr/>
      </xdr:nvCxnSpPr>
      <xdr:spPr>
        <a:xfrm>
          <a:off x="20434300" y="182704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72" name="楕円 771">
          <a:extLst>
            <a:ext uri="{FF2B5EF4-FFF2-40B4-BE49-F238E27FC236}">
              <a16:creationId xmlns:a16="http://schemas.microsoft.com/office/drawing/2014/main" id="{B9CF6439-5187-46C8-8BA1-70A273CD713B}"/>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96774</xdr:rowOff>
    </xdr:from>
    <xdr:to>
      <xdr:col>107</xdr:col>
      <xdr:colOff>50800</xdr:colOff>
      <xdr:row>106</xdr:row>
      <xdr:rowOff>99061</xdr:rowOff>
    </xdr:to>
    <xdr:cxnSp macro="">
      <xdr:nvCxnSpPr>
        <xdr:cNvPr id="773" name="直線コネクタ 772">
          <a:extLst>
            <a:ext uri="{FF2B5EF4-FFF2-40B4-BE49-F238E27FC236}">
              <a16:creationId xmlns:a16="http://schemas.microsoft.com/office/drawing/2014/main" id="{5E39B080-78C6-4F08-AEA3-58324213992A}"/>
            </a:ext>
          </a:extLst>
        </xdr:cNvPr>
        <xdr:cNvCxnSpPr/>
      </xdr:nvCxnSpPr>
      <xdr:spPr>
        <a:xfrm flipV="1">
          <a:off x="19545300" y="182704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74" name="n_1aveValue【公民館】&#10;一人当たり面積">
          <a:extLst>
            <a:ext uri="{FF2B5EF4-FFF2-40B4-BE49-F238E27FC236}">
              <a16:creationId xmlns:a16="http://schemas.microsoft.com/office/drawing/2014/main" id="{52DE0344-7D6B-44A5-B60D-F499AEB4F7CA}"/>
            </a:ext>
          </a:extLst>
        </xdr:cNvPr>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75" name="n_2aveValue【公民館】&#10;一人当たり面積">
          <a:extLst>
            <a:ext uri="{FF2B5EF4-FFF2-40B4-BE49-F238E27FC236}">
              <a16:creationId xmlns:a16="http://schemas.microsoft.com/office/drawing/2014/main" id="{27FD13F2-EE81-4EA3-A56E-814E17085464}"/>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88664</xdr:rowOff>
    </xdr:from>
    <xdr:ext cx="469744" cy="259045"/>
    <xdr:sp macro="" textlink="">
      <xdr:nvSpPr>
        <xdr:cNvPr id="776" name="n_3aveValue【公民館】&#10;一人当たり面積">
          <a:extLst>
            <a:ext uri="{FF2B5EF4-FFF2-40B4-BE49-F238E27FC236}">
              <a16:creationId xmlns:a16="http://schemas.microsoft.com/office/drawing/2014/main" id="{158F0CE9-00DF-4C94-80DA-439ECF4E042E}"/>
            </a:ext>
          </a:extLst>
        </xdr:cNvPr>
        <xdr:cNvSpPr txBox="1"/>
      </xdr:nvSpPr>
      <xdr:spPr>
        <a:xfrm>
          <a:off x="19310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777" name="n_1mainValue【公民館】&#10;一人当たり面積">
          <a:extLst>
            <a:ext uri="{FF2B5EF4-FFF2-40B4-BE49-F238E27FC236}">
              <a16:creationId xmlns:a16="http://schemas.microsoft.com/office/drawing/2014/main" id="{C466E47C-899E-44D9-8AB4-A08238DB6760}"/>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138701</xdr:rowOff>
    </xdr:from>
    <xdr:ext cx="469744" cy="259045"/>
    <xdr:sp macro="" textlink="">
      <xdr:nvSpPr>
        <xdr:cNvPr id="778" name="n_2mainValue【公民館】&#10;一人当たり面積">
          <a:extLst>
            <a:ext uri="{FF2B5EF4-FFF2-40B4-BE49-F238E27FC236}">
              <a16:creationId xmlns:a16="http://schemas.microsoft.com/office/drawing/2014/main" id="{840B03CD-0805-45AB-A503-AA780C7235E9}"/>
            </a:ext>
          </a:extLst>
        </xdr:cNvPr>
        <xdr:cNvSpPr txBox="1"/>
      </xdr:nvSpPr>
      <xdr:spPr>
        <a:xfrm>
          <a:off x="20199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79" name="n_3mainValue【公民館】&#10;一人当たり面積">
          <a:extLst>
            <a:ext uri="{FF2B5EF4-FFF2-40B4-BE49-F238E27FC236}">
              <a16:creationId xmlns:a16="http://schemas.microsoft.com/office/drawing/2014/main" id="{2877CC9E-A97E-4F70-838E-F6DEC59ADF6C}"/>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95C20CF0-F726-4F95-ACBE-E51F339F16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61D3ABC6-9581-40F4-8D64-2FC17F546E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F7DB3822-3DED-4930-B57C-8BCCA4DD49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年度の数値では、半数の項目において類似団体内平均値の数値より低い有形固定資産減価償却率となっている。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特に近年、更新等を実施している学校施設や平成中期以後にその多くが建設された児童館においては、類似団体内平均値と比較して大幅に低い数値となっている。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一方、市営住宅については類似団体内平均値を大きく上回っているが、これは多くの市営住宅が昭和時代に建設されているからである。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市営住宅の長寿命化計画の策定を行い、長期的な視点に立った維持管理を行っており、既に耐用年数が経過している住宅は入居者の退去後に順次、解体撤去を進めることで数値も低下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E7EB26-AA8A-44CD-89C7-3C55EEA0DC8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A39FF86-B32D-4600-A35D-D0F51124E4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F56BD0-ABF9-4A66-BFC5-73BF652226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4353A77-34AF-4639-A237-E9A55053210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02EB8B-C56C-4349-8E13-290DFB09A9A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F9F582-D340-41C8-94ED-4B377B9A807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B3EE49-80EB-4AA9-B2FC-1A9DA5C71B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B02405-B1F6-4730-B3B8-881AC903B1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9A64B9-D389-4FD4-B0C3-52CF5A24AB1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1F8EDC-A116-4943-8E15-9A5245EB65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71,858
70,877
264.14
34,156,283
32,493,589
1,598,181
19,238,822
31,898,150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21CF51-60E8-4BD2-BDBC-268223D263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984A11-1594-4F10-A3BE-7488FB9AF8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DE17E52-F492-4F75-8258-3A36EC4DA2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343A69-16FD-49D4-A71E-B627E0287E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E5FA0AB-54C0-49B8-9429-BAAEA80AF56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1AB237B-97C0-4440-8D76-956731F0CF4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8F7E8D-8E36-4B68-831A-11A707C9D3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1BBF51-09CD-4578-81F2-FA8D0D8EFC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C90BA3-2EFD-4C67-9DBD-AA2EF98B27A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75E154-27CC-4432-BD64-0E658494844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44B7A1-C437-4A91-8D6E-EE80F1E9907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3A3626A-015B-41E8-A513-68D62EBFC5E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146233-E988-4162-828C-2558A6CE9B4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1C9AB7-7D93-4417-A8D7-7B5218323C7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6822B4-8E1C-4C45-9A30-2B6CE43908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2EF998-4EE0-4089-8B66-C6F249D4DC7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B6CA75-17FD-4B3D-B970-F66EEA4FBF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35BABA-1DB9-4D0D-BEBD-1C000BAC2A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939297E-C944-483E-998F-037C54F80EB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FCA9710-1B73-438D-BC31-F0DC0D4D3CC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9EF6328-4EFE-4B1A-8F61-C94E386CDD5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8C29CB3-EC9A-40FC-A096-9D1E71CFC81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B5E7E4C-6DA4-4E6E-BAAA-B152E9305D4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4ECA140-5877-4134-A554-2536D8AEB0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31F274B-B5AD-4652-8A8B-B5E74A6050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C4EEE5A-AECB-4CEE-B5F3-8A4B0E38DCE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1B93831-48A5-4C12-969F-926E9927D4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619B715-6354-4E07-82EC-99E00545231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6B25696-A041-4130-91D0-FB4709CB74D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9996DA8-23FC-4F05-8354-053DCB2EB9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5A26A10-73F0-4DE1-B1F7-584DC28391E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1514F27F-E465-407B-B329-52F325415C4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A2D2718-4E24-4928-B41B-3691C86020A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CF5839A-DA5D-4F15-8747-723AFE0FBBB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817ECECB-BF00-4B25-8568-D9B319D2595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E305C92-49A3-40BD-B4A1-317FC80D3DA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377E082-5E9E-44FE-8C2E-CEFD33FEF8B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E8E12FC-E4BC-44E2-800C-E07D67102A7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9F50742-F7FB-43EB-BF0B-C430589C15E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018AA3F-F2C6-4AC5-8544-22862E8EC83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D565C01-416C-4B52-9DED-29796B515A6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4C31307-1E2B-4FE1-B53F-5DA8C5136CD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E1C3518-E5B8-45C6-A9E9-C00C758DF0D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145194B-0B53-4EB8-9F14-49876BC077D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76CEF2B-53FD-41B1-8E80-D465986FB90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a:extLst>
            <a:ext uri="{FF2B5EF4-FFF2-40B4-BE49-F238E27FC236}">
              <a16:creationId xmlns:a16="http://schemas.microsoft.com/office/drawing/2014/main" id="{09C245F0-3AA3-4CDF-8406-E664B2EFD9B1}"/>
            </a:ext>
          </a:extLst>
        </xdr:cNvPr>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a:extLst>
            <a:ext uri="{FF2B5EF4-FFF2-40B4-BE49-F238E27FC236}">
              <a16:creationId xmlns:a16="http://schemas.microsoft.com/office/drawing/2014/main" id="{76E2E660-F752-4D12-829C-C1B9B5929F43}"/>
            </a:ext>
          </a:extLst>
        </xdr:cNvPr>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a:extLst>
            <a:ext uri="{FF2B5EF4-FFF2-40B4-BE49-F238E27FC236}">
              <a16:creationId xmlns:a16="http://schemas.microsoft.com/office/drawing/2014/main" id="{67BD4B17-56A7-4322-AC28-ECCC6894EB90}"/>
            </a:ext>
          </a:extLst>
        </xdr:cNvPr>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C95A6EE3-3A3A-4B03-8EE5-05A2B06E63CC}"/>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C6F33065-41A5-4109-AB8E-4DD18ABB497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a:extLst>
            <a:ext uri="{FF2B5EF4-FFF2-40B4-BE49-F238E27FC236}">
              <a16:creationId xmlns:a16="http://schemas.microsoft.com/office/drawing/2014/main" id="{AE01C43F-34D9-4C9A-9534-1D097D7FE731}"/>
            </a:ext>
          </a:extLst>
        </xdr:cNvPr>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a:extLst>
            <a:ext uri="{FF2B5EF4-FFF2-40B4-BE49-F238E27FC236}">
              <a16:creationId xmlns:a16="http://schemas.microsoft.com/office/drawing/2014/main" id="{5B18144E-ED35-486C-BE18-B24A5F2498CD}"/>
            </a:ext>
          </a:extLst>
        </xdr:cNvPr>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a:extLst>
            <a:ext uri="{FF2B5EF4-FFF2-40B4-BE49-F238E27FC236}">
              <a16:creationId xmlns:a16="http://schemas.microsoft.com/office/drawing/2014/main" id="{32F97871-FDD9-49FA-A4D1-E47122F983CD}"/>
            </a:ext>
          </a:extLst>
        </xdr:cNvPr>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57447478-C9FA-411B-B06B-5C3AECCBC5D7}"/>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12337</xdr:rowOff>
    </xdr:from>
    <xdr:to>
      <xdr:col>10</xdr:col>
      <xdr:colOff>165100</xdr:colOff>
      <xdr:row>38</xdr:row>
      <xdr:rowOff>113937</xdr:rowOff>
    </xdr:to>
    <xdr:sp macro="" textlink="">
      <xdr:nvSpPr>
        <xdr:cNvPr id="66" name="フローチャート: 判断 65">
          <a:extLst>
            <a:ext uri="{FF2B5EF4-FFF2-40B4-BE49-F238E27FC236}">
              <a16:creationId xmlns:a16="http://schemas.microsoft.com/office/drawing/2014/main" id="{6846E5B0-B21A-4662-BD41-042A1F5F7034}"/>
            </a:ext>
          </a:extLst>
        </xdr:cNvPr>
        <xdr:cNvSpPr/>
      </xdr:nvSpPr>
      <xdr:spPr>
        <a:xfrm>
          <a:off x="1968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3BB7088-A194-4971-8636-3815597322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C3CBDC6-7D8F-4154-89D4-884F909A8C1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C1AA788-A96D-4968-8078-40A79C844A2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7C8EB3-026B-4B43-95E6-CD18FA6837B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7ADD98F-7DFD-4B04-9BE4-2E540397738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2" name="楕円 71">
          <a:extLst>
            <a:ext uri="{FF2B5EF4-FFF2-40B4-BE49-F238E27FC236}">
              <a16:creationId xmlns:a16="http://schemas.microsoft.com/office/drawing/2014/main" id="{21FDB12F-9100-4C83-AC97-202CBE4A7132}"/>
            </a:ext>
          </a:extLst>
        </xdr:cNvPr>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3" name="【図書館】&#10;有形固定資産減価償却率該当値テキスト">
          <a:extLst>
            <a:ext uri="{FF2B5EF4-FFF2-40B4-BE49-F238E27FC236}">
              <a16:creationId xmlns:a16="http://schemas.microsoft.com/office/drawing/2014/main" id="{42BBA426-24F9-4776-B426-9C9683EC790C}"/>
            </a:ext>
          </a:extLst>
        </xdr:cNvPr>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4" name="楕円 73">
          <a:extLst>
            <a:ext uri="{FF2B5EF4-FFF2-40B4-BE49-F238E27FC236}">
              <a16:creationId xmlns:a16="http://schemas.microsoft.com/office/drawing/2014/main" id="{908F5595-D9C0-484C-8692-8AFA1E955AAC}"/>
            </a:ext>
          </a:extLst>
        </xdr:cNvPr>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120287</xdr:rowOff>
    </xdr:to>
    <xdr:cxnSp macro="">
      <xdr:nvCxnSpPr>
        <xdr:cNvPr id="75" name="直線コネクタ 74">
          <a:extLst>
            <a:ext uri="{FF2B5EF4-FFF2-40B4-BE49-F238E27FC236}">
              <a16:creationId xmlns:a16="http://schemas.microsoft.com/office/drawing/2014/main" id="{BCCE98E9-0CEB-443E-B627-FF781F5C9F97}"/>
            </a:ext>
          </a:extLst>
        </xdr:cNvPr>
        <xdr:cNvCxnSpPr/>
      </xdr:nvCxnSpPr>
      <xdr:spPr>
        <a:xfrm flipV="1">
          <a:off x="3797300" y="660762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6" name="楕円 75">
          <a:extLst>
            <a:ext uri="{FF2B5EF4-FFF2-40B4-BE49-F238E27FC236}">
              <a16:creationId xmlns:a16="http://schemas.microsoft.com/office/drawing/2014/main" id="{0F5A6EE4-4E71-48DC-8317-93B1FD40F381}"/>
            </a:ext>
          </a:extLst>
        </xdr:cNvPr>
        <xdr:cNvSpPr/>
      </xdr:nvSpPr>
      <xdr:spPr>
        <a:xfrm>
          <a:off x="2857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120287</xdr:rowOff>
    </xdr:from>
    <xdr:to>
      <xdr:col>19</xdr:col>
      <xdr:colOff>177800</xdr:colOff>
      <xdr:row>38</xdr:row>
      <xdr:rowOff>152944</xdr:rowOff>
    </xdr:to>
    <xdr:cxnSp macro="">
      <xdr:nvCxnSpPr>
        <xdr:cNvPr id="77" name="直線コネクタ 76">
          <a:extLst>
            <a:ext uri="{FF2B5EF4-FFF2-40B4-BE49-F238E27FC236}">
              <a16:creationId xmlns:a16="http://schemas.microsoft.com/office/drawing/2014/main" id="{C0633167-0725-4849-A65E-A84568AC942A}"/>
            </a:ext>
          </a:extLst>
        </xdr:cNvPr>
        <xdr:cNvCxnSpPr/>
      </xdr:nvCxnSpPr>
      <xdr:spPr>
        <a:xfrm flipV="1">
          <a:off x="2908300" y="66353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157661</xdr:rowOff>
    </xdr:from>
    <xdr:to>
      <xdr:col>10</xdr:col>
      <xdr:colOff>165100</xdr:colOff>
      <xdr:row>37</xdr:row>
      <xdr:rowOff>87811</xdr:rowOff>
    </xdr:to>
    <xdr:sp macro="" textlink="">
      <xdr:nvSpPr>
        <xdr:cNvPr id="78" name="楕円 77">
          <a:extLst>
            <a:ext uri="{FF2B5EF4-FFF2-40B4-BE49-F238E27FC236}">
              <a16:creationId xmlns:a16="http://schemas.microsoft.com/office/drawing/2014/main" id="{AD8D6FAC-68B8-49E4-8009-B9B1201A89B4}"/>
            </a:ext>
          </a:extLst>
        </xdr:cNvPr>
        <xdr:cNvSpPr/>
      </xdr:nvSpPr>
      <xdr:spPr>
        <a:xfrm>
          <a:off x="1968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37011</xdr:rowOff>
    </xdr:from>
    <xdr:to>
      <xdr:col>15</xdr:col>
      <xdr:colOff>50800</xdr:colOff>
      <xdr:row>38</xdr:row>
      <xdr:rowOff>152944</xdr:rowOff>
    </xdr:to>
    <xdr:cxnSp macro="">
      <xdr:nvCxnSpPr>
        <xdr:cNvPr id="79" name="直線コネクタ 78">
          <a:extLst>
            <a:ext uri="{FF2B5EF4-FFF2-40B4-BE49-F238E27FC236}">
              <a16:creationId xmlns:a16="http://schemas.microsoft.com/office/drawing/2014/main" id="{88812000-5CDA-4520-949D-75FFBC9ED492}"/>
            </a:ext>
          </a:extLst>
        </xdr:cNvPr>
        <xdr:cNvCxnSpPr/>
      </xdr:nvCxnSpPr>
      <xdr:spPr>
        <a:xfrm>
          <a:off x="2019300" y="6380661"/>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80" name="n_1aveValue【図書館】&#10;有形固定資産減価償却率">
          <a:extLst>
            <a:ext uri="{FF2B5EF4-FFF2-40B4-BE49-F238E27FC236}">
              <a16:creationId xmlns:a16="http://schemas.microsoft.com/office/drawing/2014/main" id="{9E51F9ED-4CFB-4E28-80DC-FFC57081C7B9}"/>
            </a:ext>
          </a:extLst>
        </xdr:cNvPr>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1" name="n_2aveValue【図書館】&#10;有形固定資産減価償却率">
          <a:extLst>
            <a:ext uri="{FF2B5EF4-FFF2-40B4-BE49-F238E27FC236}">
              <a16:creationId xmlns:a16="http://schemas.microsoft.com/office/drawing/2014/main" id="{61F57F22-1F5A-4B53-9DFC-DF423C3AE1EE}"/>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105064</xdr:rowOff>
    </xdr:from>
    <xdr:ext cx="405111" cy="259045"/>
    <xdr:sp macro="" textlink="">
      <xdr:nvSpPr>
        <xdr:cNvPr id="82" name="n_3aveValue【図書館】&#10;有形固定資産減価償却率">
          <a:extLst>
            <a:ext uri="{FF2B5EF4-FFF2-40B4-BE49-F238E27FC236}">
              <a16:creationId xmlns:a16="http://schemas.microsoft.com/office/drawing/2014/main" id="{6953F771-EA6F-4A21-A3CD-5A5479FDC50A}"/>
            </a:ext>
          </a:extLst>
        </xdr:cNvPr>
        <xdr:cNvSpPr txBox="1"/>
      </xdr:nvSpPr>
      <xdr:spPr>
        <a:xfrm>
          <a:off x="1816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162214</xdr:rowOff>
    </xdr:from>
    <xdr:ext cx="405111" cy="259045"/>
    <xdr:sp macro="" textlink="">
      <xdr:nvSpPr>
        <xdr:cNvPr id="83" name="n_1mainValue【図書館】&#10;有形固定資産減価償却率">
          <a:extLst>
            <a:ext uri="{FF2B5EF4-FFF2-40B4-BE49-F238E27FC236}">
              <a16:creationId xmlns:a16="http://schemas.microsoft.com/office/drawing/2014/main" id="{410CB837-2E0F-4252-A625-900552BC69D5}"/>
            </a:ext>
          </a:extLst>
        </xdr:cNvPr>
        <xdr:cNvSpPr txBox="1"/>
      </xdr:nvSpPr>
      <xdr:spPr>
        <a:xfrm>
          <a:off x="35820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4" name="n_2mainValue【図書館】&#10;有形固定資産減価償却率">
          <a:extLst>
            <a:ext uri="{FF2B5EF4-FFF2-40B4-BE49-F238E27FC236}">
              <a16:creationId xmlns:a16="http://schemas.microsoft.com/office/drawing/2014/main" id="{F0D041C2-0488-4AD4-88B2-E657D0EDBEAF}"/>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104338</xdr:rowOff>
    </xdr:from>
    <xdr:ext cx="405111" cy="259045"/>
    <xdr:sp macro="" textlink="">
      <xdr:nvSpPr>
        <xdr:cNvPr id="85" name="n_3mainValue【図書館】&#10;有形固定資産減価償却率">
          <a:extLst>
            <a:ext uri="{FF2B5EF4-FFF2-40B4-BE49-F238E27FC236}">
              <a16:creationId xmlns:a16="http://schemas.microsoft.com/office/drawing/2014/main" id="{DDC3A9A9-ED6E-4970-AC99-66E7F0D753EB}"/>
            </a:ext>
          </a:extLst>
        </xdr:cNvPr>
        <xdr:cNvSpPr txBox="1"/>
      </xdr:nvSpPr>
      <xdr:spPr>
        <a:xfrm>
          <a:off x="1816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500B5683-F197-4B7A-824C-38BB4323B4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44088C8B-9DBD-40E6-A558-296771518B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675C4CD8-180E-47C7-9D82-4DE27A3FF76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6AED1BD-9AE6-4571-A5E0-627D2B383B2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D43E62D-9734-4412-A203-38633D330C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15E316A8-459A-4B00-A02C-45355BE8C7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A9923C37-5172-4E45-B91B-CC4D12B70B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3D9ED6CE-F3FA-493D-BCB6-FEA64E5AD0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13C847A6-BC0E-43B0-9E00-DE5E0CF1618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5958151B-5840-4137-BCCD-E54C173619A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6BC11071-E098-4757-8FC7-78E6952E37C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6CE9939C-E171-4E25-B2F6-153FBFEA4FD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CC2AEBFF-6D70-4EF8-AC3E-A1637925986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37541E74-2A93-4481-9586-DA4134A3584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AF326019-E989-46DB-80C9-D5E9B1D6FE3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94A1D0B-6254-432E-B14C-7C977DD13E4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14F6555-5CE5-4A51-8ADF-174ABB343F4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A6D02B69-D749-4C7F-8F1A-A27D4411D89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947C7DFF-2135-41B1-B39F-55132F43AC4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B45A43E5-3850-46C4-8610-FCCD5A84ED5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E53F834B-4FDF-45D3-9D40-143817E358D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5D2F0BB1-7E0F-4C46-8089-54A9A1F3B59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BFEE25EF-A25A-4EA8-9CF3-67A78A2F33B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19799A8A-E348-4431-A9F0-B6D99CDD2399}"/>
            </a:ext>
          </a:extLst>
        </xdr:cNvPr>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42CBCA66-896B-4609-B08C-BD3A855F0887}"/>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1F7EB4C5-B549-41AB-894E-74A8CEAF9D88}"/>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a:extLst>
            <a:ext uri="{FF2B5EF4-FFF2-40B4-BE49-F238E27FC236}">
              <a16:creationId xmlns:a16="http://schemas.microsoft.com/office/drawing/2014/main" id="{400504C9-D36B-41B3-B82A-42B3E539931D}"/>
            </a:ext>
          </a:extLst>
        </xdr:cNvPr>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a:extLst>
            <a:ext uri="{FF2B5EF4-FFF2-40B4-BE49-F238E27FC236}">
              <a16:creationId xmlns:a16="http://schemas.microsoft.com/office/drawing/2014/main" id="{EB2FAE1D-69AD-4015-B8B4-292449470DDA}"/>
            </a:ext>
          </a:extLst>
        </xdr:cNvPr>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a:extLst>
            <a:ext uri="{FF2B5EF4-FFF2-40B4-BE49-F238E27FC236}">
              <a16:creationId xmlns:a16="http://schemas.microsoft.com/office/drawing/2014/main" id="{AD5A9DB2-1BA2-4062-A322-5F78E54ABF15}"/>
            </a:ext>
          </a:extLst>
        </xdr:cNvPr>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a:extLst>
            <a:ext uri="{FF2B5EF4-FFF2-40B4-BE49-F238E27FC236}">
              <a16:creationId xmlns:a16="http://schemas.microsoft.com/office/drawing/2014/main" id="{EE265752-F913-437A-ACE6-F0BB4F6ECAA2}"/>
            </a:ext>
          </a:extLst>
        </xdr:cNvPr>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a:extLst>
            <a:ext uri="{FF2B5EF4-FFF2-40B4-BE49-F238E27FC236}">
              <a16:creationId xmlns:a16="http://schemas.microsoft.com/office/drawing/2014/main" id="{A8C99FF7-5ED4-48A0-8902-4384E087721F}"/>
            </a:ext>
          </a:extLst>
        </xdr:cNvPr>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a:extLst>
            <a:ext uri="{FF2B5EF4-FFF2-40B4-BE49-F238E27FC236}">
              <a16:creationId xmlns:a16="http://schemas.microsoft.com/office/drawing/2014/main" id="{4EEB2824-17B2-4A23-B7B8-7140735F2B27}"/>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25400</xdr:rowOff>
    </xdr:from>
    <xdr:to>
      <xdr:col>41</xdr:col>
      <xdr:colOff>101600</xdr:colOff>
      <xdr:row>37</xdr:row>
      <xdr:rowOff>127000</xdr:rowOff>
    </xdr:to>
    <xdr:sp macro="" textlink="">
      <xdr:nvSpPr>
        <xdr:cNvPr id="118" name="フローチャート: 判断 117">
          <a:extLst>
            <a:ext uri="{FF2B5EF4-FFF2-40B4-BE49-F238E27FC236}">
              <a16:creationId xmlns:a16="http://schemas.microsoft.com/office/drawing/2014/main" id="{16115B99-D30D-4E43-9A99-E439150578CA}"/>
            </a:ext>
          </a:extLst>
        </xdr:cNvPr>
        <xdr:cNvSpPr/>
      </xdr:nvSpPr>
      <xdr:spPr>
        <a:xfrm>
          <a:off x="781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627CA0E-B55B-4818-9132-2CA4D507E23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9D485B3-F058-431C-8B79-1813BA310BB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476FAE6-0F64-434F-9E61-767959B9BF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29C32A9-7A56-4210-A920-E7F6E0A5E0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D54216F-534D-4A51-A8CF-552CF7C33EA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4" name="楕円 123">
          <a:extLst>
            <a:ext uri="{FF2B5EF4-FFF2-40B4-BE49-F238E27FC236}">
              <a16:creationId xmlns:a16="http://schemas.microsoft.com/office/drawing/2014/main" id="{26783822-0337-455E-8637-399CE86A8097}"/>
            </a:ext>
          </a:extLst>
        </xdr:cNvPr>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29227</xdr:rowOff>
    </xdr:from>
    <xdr:ext cx="469744" cy="259045"/>
    <xdr:sp macro="" textlink="">
      <xdr:nvSpPr>
        <xdr:cNvPr id="125" name="【図書館】&#10;一人当たり面積該当値テキスト">
          <a:extLst>
            <a:ext uri="{FF2B5EF4-FFF2-40B4-BE49-F238E27FC236}">
              <a16:creationId xmlns:a16="http://schemas.microsoft.com/office/drawing/2014/main" id="{EFDA6840-24C7-471D-A463-F6090808C8E2}"/>
            </a:ext>
          </a:extLst>
        </xdr:cNvPr>
        <xdr:cNvSpPr txBox="1"/>
      </xdr:nvSpPr>
      <xdr:spPr>
        <a:xfrm>
          <a:off x="10515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26" name="楕円 125">
          <a:extLst>
            <a:ext uri="{FF2B5EF4-FFF2-40B4-BE49-F238E27FC236}">
              <a16:creationId xmlns:a16="http://schemas.microsoft.com/office/drawing/2014/main" id="{15321A13-7ADE-4E1B-B41E-2865614F6496}"/>
            </a:ext>
          </a:extLst>
        </xdr:cNvPr>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57150</xdr:rowOff>
    </xdr:to>
    <xdr:cxnSp macro="">
      <xdr:nvCxnSpPr>
        <xdr:cNvPr id="127" name="直線コネクタ 126">
          <a:extLst>
            <a:ext uri="{FF2B5EF4-FFF2-40B4-BE49-F238E27FC236}">
              <a16:creationId xmlns:a16="http://schemas.microsoft.com/office/drawing/2014/main" id="{5400BDB2-B346-4DB4-A0AF-E20710B93BAC}"/>
            </a:ext>
          </a:extLst>
        </xdr:cNvPr>
        <xdr:cNvCxnSpPr/>
      </xdr:nvCxnSpPr>
      <xdr:spPr>
        <a:xfrm>
          <a:off x="9639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8" name="楕円 127">
          <a:extLst>
            <a:ext uri="{FF2B5EF4-FFF2-40B4-BE49-F238E27FC236}">
              <a16:creationId xmlns:a16="http://schemas.microsoft.com/office/drawing/2014/main" id="{6B43FC63-41E6-46D4-9353-FD8043DCDE6F}"/>
            </a:ext>
          </a:extLst>
        </xdr:cNvPr>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29" name="直線コネクタ 128">
          <a:extLst>
            <a:ext uri="{FF2B5EF4-FFF2-40B4-BE49-F238E27FC236}">
              <a16:creationId xmlns:a16="http://schemas.microsoft.com/office/drawing/2014/main" id="{F2DCB7F6-6EF6-4C56-8333-481D2E92DCD1}"/>
            </a:ext>
          </a:extLst>
        </xdr:cNvPr>
        <xdr:cNvCxnSpPr/>
      </xdr:nvCxnSpPr>
      <xdr:spPr>
        <a:xfrm>
          <a:off x="8750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0" name="楕円 129">
          <a:extLst>
            <a:ext uri="{FF2B5EF4-FFF2-40B4-BE49-F238E27FC236}">
              <a16:creationId xmlns:a16="http://schemas.microsoft.com/office/drawing/2014/main" id="{5642239E-A8F1-4E42-97B3-891069400C8D}"/>
            </a:ext>
          </a:extLst>
        </xdr:cNvPr>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57150</xdr:rowOff>
    </xdr:to>
    <xdr:cxnSp macro="">
      <xdr:nvCxnSpPr>
        <xdr:cNvPr id="131" name="直線コネクタ 130">
          <a:extLst>
            <a:ext uri="{FF2B5EF4-FFF2-40B4-BE49-F238E27FC236}">
              <a16:creationId xmlns:a16="http://schemas.microsoft.com/office/drawing/2014/main" id="{7D07D21B-73BF-4FC3-A29B-6D82FD6CE68D}"/>
            </a:ext>
          </a:extLst>
        </xdr:cNvPr>
        <xdr:cNvCxnSpPr/>
      </xdr:nvCxnSpPr>
      <xdr:spPr>
        <a:xfrm>
          <a:off x="7861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a:extLst>
            <a:ext uri="{FF2B5EF4-FFF2-40B4-BE49-F238E27FC236}">
              <a16:creationId xmlns:a16="http://schemas.microsoft.com/office/drawing/2014/main" id="{494DCEE2-DDA8-4DDC-B4A0-B62A988E079C}"/>
            </a:ext>
          </a:extLst>
        </xdr:cNvPr>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a:extLst>
            <a:ext uri="{FF2B5EF4-FFF2-40B4-BE49-F238E27FC236}">
              <a16:creationId xmlns:a16="http://schemas.microsoft.com/office/drawing/2014/main" id="{EE3CD29E-FF65-4F6F-BF69-A52264D80298}"/>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118127</xdr:rowOff>
    </xdr:from>
    <xdr:ext cx="469744" cy="259045"/>
    <xdr:sp macro="" textlink="">
      <xdr:nvSpPr>
        <xdr:cNvPr id="134" name="n_3aveValue【図書館】&#10;一人当たり面積">
          <a:extLst>
            <a:ext uri="{FF2B5EF4-FFF2-40B4-BE49-F238E27FC236}">
              <a16:creationId xmlns:a16="http://schemas.microsoft.com/office/drawing/2014/main" id="{2F613641-FD9C-4877-8B2E-4689E954C62F}"/>
            </a:ext>
          </a:extLst>
        </xdr:cNvPr>
        <xdr:cNvSpPr txBox="1"/>
      </xdr:nvSpPr>
      <xdr:spPr>
        <a:xfrm>
          <a:off x="7626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35" name="n_1mainValue【図書館】&#10;一人当たり面積">
          <a:extLst>
            <a:ext uri="{FF2B5EF4-FFF2-40B4-BE49-F238E27FC236}">
              <a16:creationId xmlns:a16="http://schemas.microsoft.com/office/drawing/2014/main" id="{CD281503-F5D9-43DB-AF93-7E6B7D37E22B}"/>
            </a:ext>
          </a:extLst>
        </xdr:cNvPr>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36" name="n_2mainValue【図書館】&#10;一人当たり面積">
          <a:extLst>
            <a:ext uri="{FF2B5EF4-FFF2-40B4-BE49-F238E27FC236}">
              <a16:creationId xmlns:a16="http://schemas.microsoft.com/office/drawing/2014/main" id="{23AE3AB4-1F68-4508-8628-B24726511FB4}"/>
            </a:ext>
          </a:extLst>
        </xdr:cNvPr>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37" name="n_3mainValue【図書館】&#10;一人当たり面積">
          <a:extLst>
            <a:ext uri="{FF2B5EF4-FFF2-40B4-BE49-F238E27FC236}">
              <a16:creationId xmlns:a16="http://schemas.microsoft.com/office/drawing/2014/main" id="{F617D0E2-1B70-4301-9343-19F91D764BB3}"/>
            </a:ext>
          </a:extLst>
        </xdr:cNvPr>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CDD4A6CB-1D87-4DDD-A8F8-79F2C7A00E1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35C81697-6462-4B7D-B03D-FA281AB7A3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9646326-0EC5-4303-801E-30FAB235EF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3CF41CB8-055C-40F2-BF31-F4223F2832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89087DD9-C16D-44FD-99C7-8F44D7F98C5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1FF59BC3-4D79-4967-B30A-345B3452A8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DBC5D0C8-B91D-4D6F-84D1-36CA8C75D79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791B79FC-C468-4440-B60C-38635614D5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588B552D-4DB7-429F-AE4F-F65797FC1C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C9751AC5-77CC-4B75-8854-CED6D134B3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FBCA5737-B869-4DEE-98E0-F1C6A43E9EC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35A85AF3-C7E8-4801-93AF-2F5EC92473C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D697E883-871F-49E3-9728-87AB90A4EA0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A5CB7EDE-C7EE-4CC2-B96D-34CC139D859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AE195F56-78CF-4812-9ED9-F030AABD2C1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E30CEFD7-2391-4FA2-B93A-84138C706F6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B75C16CF-9BE7-424E-8600-E1A5FC32CE6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65DFB1D8-BF24-4419-9126-576BF2C7F3A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72C27CAC-7FEC-42EE-8B3D-F8B4B131C42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AC868D64-AE76-4436-9022-4DCF7DE81F9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5FE8A6F1-E4A5-4B4C-A4A3-E77C46534F5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DD936298-956D-4AE1-8CC7-2C1BC3C537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A76B8E73-CD6A-4996-852A-78C49783EBE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892898A7-2B38-4C96-AD3A-E026D02E13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a:extLst>
            <a:ext uri="{FF2B5EF4-FFF2-40B4-BE49-F238E27FC236}">
              <a16:creationId xmlns:a16="http://schemas.microsoft.com/office/drawing/2014/main" id="{71B48B89-D942-4A39-A2DE-3D66E2B05CBB}"/>
            </a:ext>
          </a:extLst>
        </xdr:cNvPr>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51F95E-8BF2-4D36-96AA-6DF5864B25F0}"/>
            </a:ext>
          </a:extLst>
        </xdr:cNvPr>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a:extLst>
            <a:ext uri="{FF2B5EF4-FFF2-40B4-BE49-F238E27FC236}">
              <a16:creationId xmlns:a16="http://schemas.microsoft.com/office/drawing/2014/main" id="{0BE0148D-4CDD-48EA-A59A-BC26FBB5EAC1}"/>
            </a:ext>
          </a:extLst>
        </xdr:cNvPr>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D8631E24-4A40-4009-98F9-3C81CE4DCDFB}"/>
            </a:ext>
          </a:extLst>
        </xdr:cNvPr>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a:extLst>
            <a:ext uri="{FF2B5EF4-FFF2-40B4-BE49-F238E27FC236}">
              <a16:creationId xmlns:a16="http://schemas.microsoft.com/office/drawing/2014/main" id="{85B0B67D-E513-4C7E-AFED-E19E2C64EB78}"/>
            </a:ext>
          </a:extLst>
        </xdr:cNvPr>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9A2325DA-E3A4-4F0A-8E0D-AFFDCBE887D2}"/>
            </a:ext>
          </a:extLst>
        </xdr:cNvPr>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a:extLst>
            <a:ext uri="{FF2B5EF4-FFF2-40B4-BE49-F238E27FC236}">
              <a16:creationId xmlns:a16="http://schemas.microsoft.com/office/drawing/2014/main" id="{0B98AD10-BB60-4928-AFAE-9849D4E43FB6}"/>
            </a:ext>
          </a:extLst>
        </xdr:cNvPr>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a:extLst>
            <a:ext uri="{FF2B5EF4-FFF2-40B4-BE49-F238E27FC236}">
              <a16:creationId xmlns:a16="http://schemas.microsoft.com/office/drawing/2014/main" id="{17039F65-2D7B-4F1A-B4C2-D66119E5F218}"/>
            </a:ext>
          </a:extLst>
        </xdr:cNvPr>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a:extLst>
            <a:ext uri="{FF2B5EF4-FFF2-40B4-BE49-F238E27FC236}">
              <a16:creationId xmlns:a16="http://schemas.microsoft.com/office/drawing/2014/main" id="{84EFFDB3-0A14-4A2F-86FE-D37037EF7F71}"/>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71" name="フローチャート: 判断 170">
          <a:extLst>
            <a:ext uri="{FF2B5EF4-FFF2-40B4-BE49-F238E27FC236}">
              <a16:creationId xmlns:a16="http://schemas.microsoft.com/office/drawing/2014/main" id="{9A65713E-9305-4E14-B5BF-42486241DC78}"/>
            </a:ext>
          </a:extLst>
        </xdr:cNvPr>
        <xdr:cNvSpPr/>
      </xdr:nvSpPr>
      <xdr:spPr>
        <a:xfrm>
          <a:off x="1968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8053A30F-E740-4797-A5CE-25F196A6752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7528FB8-C46B-4062-ADEF-57F19393F7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1307447-A8B1-49D9-8444-B356F29970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3F5D44B-557F-4CF7-8E6C-6FF9B61B14B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F3272A5-3FEA-4C16-B09B-E4C011EFE27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7" name="楕円 176">
          <a:extLst>
            <a:ext uri="{FF2B5EF4-FFF2-40B4-BE49-F238E27FC236}">
              <a16:creationId xmlns:a16="http://schemas.microsoft.com/office/drawing/2014/main" id="{92DD1807-9FEF-47E0-BC2C-F8482B1420A7}"/>
            </a:ext>
          </a:extLst>
        </xdr:cNvPr>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1D2ADEC8-1E23-43B4-A372-F285297DD023}"/>
            </a:ext>
          </a:extLst>
        </xdr:cNvPr>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141605</xdr:rowOff>
    </xdr:from>
    <xdr:to>
      <xdr:col>20</xdr:col>
      <xdr:colOff>38100</xdr:colOff>
      <xdr:row>60</xdr:row>
      <xdr:rowOff>71755</xdr:rowOff>
    </xdr:to>
    <xdr:sp macro="" textlink="">
      <xdr:nvSpPr>
        <xdr:cNvPr id="179" name="楕円 178">
          <a:extLst>
            <a:ext uri="{FF2B5EF4-FFF2-40B4-BE49-F238E27FC236}">
              <a16:creationId xmlns:a16="http://schemas.microsoft.com/office/drawing/2014/main" id="{D8930761-1072-44D5-B61E-0DEBBEAD2BCF}"/>
            </a:ext>
          </a:extLst>
        </xdr:cNvPr>
        <xdr:cNvSpPr/>
      </xdr:nvSpPr>
      <xdr:spPr>
        <a:xfrm>
          <a:off x="3746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20955</xdr:rowOff>
    </xdr:from>
    <xdr:to>
      <xdr:col>24</xdr:col>
      <xdr:colOff>63500</xdr:colOff>
      <xdr:row>60</xdr:row>
      <xdr:rowOff>45720</xdr:rowOff>
    </xdr:to>
    <xdr:cxnSp macro="">
      <xdr:nvCxnSpPr>
        <xdr:cNvPr id="180" name="直線コネクタ 179">
          <a:extLst>
            <a:ext uri="{FF2B5EF4-FFF2-40B4-BE49-F238E27FC236}">
              <a16:creationId xmlns:a16="http://schemas.microsoft.com/office/drawing/2014/main" id="{04B52E1D-FFBA-4F66-AFE7-1FB5E08B0F0F}"/>
            </a:ext>
          </a:extLst>
        </xdr:cNvPr>
        <xdr:cNvCxnSpPr/>
      </xdr:nvCxnSpPr>
      <xdr:spPr>
        <a:xfrm>
          <a:off x="3797300" y="103079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81" name="楕円 180">
          <a:extLst>
            <a:ext uri="{FF2B5EF4-FFF2-40B4-BE49-F238E27FC236}">
              <a16:creationId xmlns:a16="http://schemas.microsoft.com/office/drawing/2014/main" id="{FFBE6B01-EAAB-4DA4-BD0B-150E7B4F1F37}"/>
            </a:ext>
          </a:extLst>
        </xdr:cNvPr>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20955</xdr:rowOff>
    </xdr:from>
    <xdr:to>
      <xdr:col>19</xdr:col>
      <xdr:colOff>177800</xdr:colOff>
      <xdr:row>60</xdr:row>
      <xdr:rowOff>62865</xdr:rowOff>
    </xdr:to>
    <xdr:cxnSp macro="">
      <xdr:nvCxnSpPr>
        <xdr:cNvPr id="182" name="直線コネクタ 181">
          <a:extLst>
            <a:ext uri="{FF2B5EF4-FFF2-40B4-BE49-F238E27FC236}">
              <a16:creationId xmlns:a16="http://schemas.microsoft.com/office/drawing/2014/main" id="{BD984ECC-2C06-457D-8F4E-305509AA39F2}"/>
            </a:ext>
          </a:extLst>
        </xdr:cNvPr>
        <xdr:cNvCxnSpPr/>
      </xdr:nvCxnSpPr>
      <xdr:spPr>
        <a:xfrm flipV="1">
          <a:off x="2908300" y="103079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xdr:rowOff>
    </xdr:from>
    <xdr:to>
      <xdr:col>10</xdr:col>
      <xdr:colOff>165100</xdr:colOff>
      <xdr:row>60</xdr:row>
      <xdr:rowOff>102235</xdr:rowOff>
    </xdr:to>
    <xdr:sp macro="" textlink="">
      <xdr:nvSpPr>
        <xdr:cNvPr id="183" name="楕円 182">
          <a:extLst>
            <a:ext uri="{FF2B5EF4-FFF2-40B4-BE49-F238E27FC236}">
              <a16:creationId xmlns:a16="http://schemas.microsoft.com/office/drawing/2014/main" id="{98FDEFC8-E550-47EE-A171-32173FB31554}"/>
            </a:ext>
          </a:extLst>
        </xdr:cNvPr>
        <xdr:cNvSpPr/>
      </xdr:nvSpPr>
      <xdr:spPr>
        <a:xfrm>
          <a:off x="1968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51435</xdr:rowOff>
    </xdr:from>
    <xdr:to>
      <xdr:col>15</xdr:col>
      <xdr:colOff>50800</xdr:colOff>
      <xdr:row>60</xdr:row>
      <xdr:rowOff>62865</xdr:rowOff>
    </xdr:to>
    <xdr:cxnSp macro="">
      <xdr:nvCxnSpPr>
        <xdr:cNvPr id="184" name="直線コネクタ 183">
          <a:extLst>
            <a:ext uri="{FF2B5EF4-FFF2-40B4-BE49-F238E27FC236}">
              <a16:creationId xmlns:a16="http://schemas.microsoft.com/office/drawing/2014/main" id="{4EA1BAB2-41AB-432D-A68B-5B7EE4411BE1}"/>
            </a:ext>
          </a:extLst>
        </xdr:cNvPr>
        <xdr:cNvCxnSpPr/>
      </xdr:nvCxnSpPr>
      <xdr:spPr>
        <a:xfrm>
          <a:off x="2019300" y="10338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85" name="n_1aveValue【体育館・プール】&#10;有形固定資産減価償却率">
          <a:extLst>
            <a:ext uri="{FF2B5EF4-FFF2-40B4-BE49-F238E27FC236}">
              <a16:creationId xmlns:a16="http://schemas.microsoft.com/office/drawing/2014/main" id="{91752F74-371B-4188-80C9-5B60E1D5C8D5}"/>
            </a:ext>
          </a:extLst>
        </xdr:cNvPr>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86" name="n_2aveValue【体育館・プール】&#10;有形固定資産減価償却率">
          <a:extLst>
            <a:ext uri="{FF2B5EF4-FFF2-40B4-BE49-F238E27FC236}">
              <a16:creationId xmlns:a16="http://schemas.microsoft.com/office/drawing/2014/main" id="{AD8C32E8-72B1-4ADE-8264-17E3CA5F9B8F}"/>
            </a:ext>
          </a:extLst>
        </xdr:cNvPr>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86377</xdr:rowOff>
    </xdr:from>
    <xdr:ext cx="405111" cy="259045"/>
    <xdr:sp macro="" textlink="">
      <xdr:nvSpPr>
        <xdr:cNvPr id="187" name="n_3aveValue【体育館・プール】&#10;有形固定資産減価償却率">
          <a:extLst>
            <a:ext uri="{FF2B5EF4-FFF2-40B4-BE49-F238E27FC236}">
              <a16:creationId xmlns:a16="http://schemas.microsoft.com/office/drawing/2014/main" id="{80E55460-E5A5-4661-B389-474F71509B76}"/>
            </a:ext>
          </a:extLst>
        </xdr:cNvPr>
        <xdr:cNvSpPr txBox="1"/>
      </xdr:nvSpPr>
      <xdr:spPr>
        <a:xfrm>
          <a:off x="1816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62882</xdr:rowOff>
    </xdr:from>
    <xdr:ext cx="405111" cy="259045"/>
    <xdr:sp macro="" textlink="">
      <xdr:nvSpPr>
        <xdr:cNvPr id="188" name="n_1mainValue【体育館・プール】&#10;有形固定資産減価償却率">
          <a:extLst>
            <a:ext uri="{FF2B5EF4-FFF2-40B4-BE49-F238E27FC236}">
              <a16:creationId xmlns:a16="http://schemas.microsoft.com/office/drawing/2014/main" id="{582E2B40-E02F-4567-BD80-369E17987F31}"/>
            </a:ext>
          </a:extLst>
        </xdr:cNvPr>
        <xdr:cNvSpPr txBox="1"/>
      </xdr:nvSpPr>
      <xdr:spPr>
        <a:xfrm>
          <a:off x="3582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89" name="n_2mainValue【体育館・プール】&#10;有形固定資産減価償却率">
          <a:extLst>
            <a:ext uri="{FF2B5EF4-FFF2-40B4-BE49-F238E27FC236}">
              <a16:creationId xmlns:a16="http://schemas.microsoft.com/office/drawing/2014/main" id="{662978EC-3CD0-4350-8E7F-9DA487E6BAAE}"/>
            </a:ext>
          </a:extLst>
        </xdr:cNvPr>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93362</xdr:rowOff>
    </xdr:from>
    <xdr:ext cx="405111" cy="259045"/>
    <xdr:sp macro="" textlink="">
      <xdr:nvSpPr>
        <xdr:cNvPr id="190" name="n_3mainValue【体育館・プール】&#10;有形固定資産減価償却率">
          <a:extLst>
            <a:ext uri="{FF2B5EF4-FFF2-40B4-BE49-F238E27FC236}">
              <a16:creationId xmlns:a16="http://schemas.microsoft.com/office/drawing/2014/main" id="{8078419E-384D-4A5F-A44F-E0C6FAC5C203}"/>
            </a:ext>
          </a:extLst>
        </xdr:cNvPr>
        <xdr:cNvSpPr txBox="1"/>
      </xdr:nvSpPr>
      <xdr:spPr>
        <a:xfrm>
          <a:off x="1816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6A856B53-579D-4C6C-A92D-11D07BB007C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D1EB6FB5-D5A4-40E8-8CCD-3D41E027C7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7D409CC8-9137-41BD-8490-33C82E869B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F0379D6A-0F5F-4544-B0EC-1A04181BF2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D7B316AA-5956-4E45-9569-23E36287B4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25ED7266-06A0-41B5-B65B-645C926A29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F3656BDA-AC96-415A-A95F-6BD42BA367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41D1846B-02DF-4773-8F39-6285725136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93A66A7B-84DB-4B90-B152-FA00A4E559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F4D9C2B1-CA2B-4A90-A802-8BD72AB413F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5862F883-7550-450E-9767-6DAFCC87A33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B9571F4F-BCEE-4BF8-A34A-A519AA6FA17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FD7ACCA8-F61B-4C22-A74D-74EF77F788F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a:extLst>
            <a:ext uri="{FF2B5EF4-FFF2-40B4-BE49-F238E27FC236}">
              <a16:creationId xmlns:a16="http://schemas.microsoft.com/office/drawing/2014/main" id="{82B9C6F8-96F3-46D9-9E56-CFAFE266745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92FAC70E-F977-4C5F-9684-DD2AAC3046D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a:extLst>
            <a:ext uri="{FF2B5EF4-FFF2-40B4-BE49-F238E27FC236}">
              <a16:creationId xmlns:a16="http://schemas.microsoft.com/office/drawing/2014/main" id="{3C14AF28-687A-4121-8ACB-1893F04D40C7}"/>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B0550E1C-8B2D-4FB8-9C6E-C8E14A29082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a:extLst>
            <a:ext uri="{FF2B5EF4-FFF2-40B4-BE49-F238E27FC236}">
              <a16:creationId xmlns:a16="http://schemas.microsoft.com/office/drawing/2014/main" id="{914CE0F5-EE25-465C-A4BA-F6346E07AEE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BF4A7550-B72E-4710-8FD7-B670AC926B8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46A9409C-A442-4BBC-9F84-681B6728E5B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7D00878-620B-413B-B5D8-9B027DC85F9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a:extLst>
            <a:ext uri="{FF2B5EF4-FFF2-40B4-BE49-F238E27FC236}">
              <a16:creationId xmlns:a16="http://schemas.microsoft.com/office/drawing/2014/main" id="{32199D4E-78FD-4D13-BBE6-CBBEC286CB14}"/>
            </a:ext>
          </a:extLst>
        </xdr:cNvPr>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a:extLst>
            <a:ext uri="{FF2B5EF4-FFF2-40B4-BE49-F238E27FC236}">
              <a16:creationId xmlns:a16="http://schemas.microsoft.com/office/drawing/2014/main" id="{E0BDFDDC-4005-4CE2-8126-C596D7DC807F}"/>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a:extLst>
            <a:ext uri="{FF2B5EF4-FFF2-40B4-BE49-F238E27FC236}">
              <a16:creationId xmlns:a16="http://schemas.microsoft.com/office/drawing/2014/main" id="{F6AA5272-4145-420A-AEB9-292469EBA780}"/>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a:extLst>
            <a:ext uri="{FF2B5EF4-FFF2-40B4-BE49-F238E27FC236}">
              <a16:creationId xmlns:a16="http://schemas.microsoft.com/office/drawing/2014/main" id="{CC626520-CA16-4F30-B61A-4C8A633FD4C9}"/>
            </a:ext>
          </a:extLst>
        </xdr:cNvPr>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a:extLst>
            <a:ext uri="{FF2B5EF4-FFF2-40B4-BE49-F238E27FC236}">
              <a16:creationId xmlns:a16="http://schemas.microsoft.com/office/drawing/2014/main" id="{176B8F8B-AFFB-4B46-8E23-64AE92E9DB92}"/>
            </a:ext>
          </a:extLst>
        </xdr:cNvPr>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7" name="【体育館・プール】&#10;一人当たり面積平均値テキスト">
          <a:extLst>
            <a:ext uri="{FF2B5EF4-FFF2-40B4-BE49-F238E27FC236}">
              <a16:creationId xmlns:a16="http://schemas.microsoft.com/office/drawing/2014/main" id="{AE93EB4D-ABAD-421A-A326-BFD52B3AF194}"/>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a:extLst>
            <a:ext uri="{FF2B5EF4-FFF2-40B4-BE49-F238E27FC236}">
              <a16:creationId xmlns:a16="http://schemas.microsoft.com/office/drawing/2014/main" id="{33BE191F-4DD0-412E-A30C-D0C4CC28D672}"/>
            </a:ext>
          </a:extLst>
        </xdr:cNvPr>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a:extLst>
            <a:ext uri="{FF2B5EF4-FFF2-40B4-BE49-F238E27FC236}">
              <a16:creationId xmlns:a16="http://schemas.microsoft.com/office/drawing/2014/main" id="{6B8B0099-AF42-4A25-A66C-2A26B7FFD1CB}"/>
            </a:ext>
          </a:extLst>
        </xdr:cNvPr>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a:extLst>
            <a:ext uri="{FF2B5EF4-FFF2-40B4-BE49-F238E27FC236}">
              <a16:creationId xmlns:a16="http://schemas.microsoft.com/office/drawing/2014/main" id="{C88ADAD1-B4AA-4819-B551-C22395717B7F}"/>
            </a:ext>
          </a:extLst>
        </xdr:cNvPr>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21" name="フローチャート: 判断 220">
          <a:extLst>
            <a:ext uri="{FF2B5EF4-FFF2-40B4-BE49-F238E27FC236}">
              <a16:creationId xmlns:a16="http://schemas.microsoft.com/office/drawing/2014/main" id="{294158EF-56AF-4E96-9E05-13C0E49A629D}"/>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963877EB-59AC-4C13-92FA-5C4915E567C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AADC4DA-BFA9-4633-880C-97B1DA26977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94271ABD-322A-48E9-A0AF-54CF72A985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CD60015-4E73-4A03-930F-74F8E0E89D0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D0780F0-E871-4EB8-A665-A78A30986C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40640</xdr:rowOff>
    </xdr:from>
    <xdr:to>
      <xdr:col>55</xdr:col>
      <xdr:colOff>50800</xdr:colOff>
      <xdr:row>60</xdr:row>
      <xdr:rowOff>142240</xdr:rowOff>
    </xdr:to>
    <xdr:sp macro="" textlink="">
      <xdr:nvSpPr>
        <xdr:cNvPr id="227" name="楕円 226">
          <a:extLst>
            <a:ext uri="{FF2B5EF4-FFF2-40B4-BE49-F238E27FC236}">
              <a16:creationId xmlns:a16="http://schemas.microsoft.com/office/drawing/2014/main" id="{BD650D15-D168-4FCD-8881-964728B8C7EC}"/>
            </a:ext>
          </a:extLst>
        </xdr:cNvPr>
        <xdr:cNvSpPr/>
      </xdr:nvSpPr>
      <xdr:spPr>
        <a:xfrm>
          <a:off x="10426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63517</xdr:rowOff>
    </xdr:from>
    <xdr:ext cx="469744" cy="259045"/>
    <xdr:sp macro="" textlink="">
      <xdr:nvSpPr>
        <xdr:cNvPr id="228" name="【体育館・プール】&#10;一人当たり面積該当値テキスト">
          <a:extLst>
            <a:ext uri="{FF2B5EF4-FFF2-40B4-BE49-F238E27FC236}">
              <a16:creationId xmlns:a16="http://schemas.microsoft.com/office/drawing/2014/main" id="{5A6DFE9A-0D73-4A81-B8C9-9DC95A6B3EAD}"/>
            </a:ext>
          </a:extLst>
        </xdr:cNvPr>
        <xdr:cNvSpPr txBox="1"/>
      </xdr:nvSpPr>
      <xdr:spPr>
        <a:xfrm>
          <a:off x="10515600"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42926</xdr:rowOff>
    </xdr:from>
    <xdr:to>
      <xdr:col>50</xdr:col>
      <xdr:colOff>165100</xdr:colOff>
      <xdr:row>60</xdr:row>
      <xdr:rowOff>144526</xdr:rowOff>
    </xdr:to>
    <xdr:sp macro="" textlink="">
      <xdr:nvSpPr>
        <xdr:cNvPr id="229" name="楕円 228">
          <a:extLst>
            <a:ext uri="{FF2B5EF4-FFF2-40B4-BE49-F238E27FC236}">
              <a16:creationId xmlns:a16="http://schemas.microsoft.com/office/drawing/2014/main" id="{76038CE9-6E42-42CB-B563-B7ADB160A947}"/>
            </a:ext>
          </a:extLst>
        </xdr:cNvPr>
        <xdr:cNvSpPr/>
      </xdr:nvSpPr>
      <xdr:spPr>
        <a:xfrm>
          <a:off x="9588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91440</xdr:rowOff>
    </xdr:from>
    <xdr:to>
      <xdr:col>55</xdr:col>
      <xdr:colOff>0</xdr:colOff>
      <xdr:row>60</xdr:row>
      <xdr:rowOff>93726</xdr:rowOff>
    </xdr:to>
    <xdr:cxnSp macro="">
      <xdr:nvCxnSpPr>
        <xdr:cNvPr id="230" name="直線コネクタ 229">
          <a:extLst>
            <a:ext uri="{FF2B5EF4-FFF2-40B4-BE49-F238E27FC236}">
              <a16:creationId xmlns:a16="http://schemas.microsoft.com/office/drawing/2014/main" id="{A56ED01D-7C91-4B63-8BA6-20E7E86716E5}"/>
            </a:ext>
          </a:extLst>
        </xdr:cNvPr>
        <xdr:cNvCxnSpPr/>
      </xdr:nvCxnSpPr>
      <xdr:spPr>
        <a:xfrm flipV="1">
          <a:off x="9639300" y="103784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42926</xdr:rowOff>
    </xdr:from>
    <xdr:to>
      <xdr:col>46</xdr:col>
      <xdr:colOff>38100</xdr:colOff>
      <xdr:row>60</xdr:row>
      <xdr:rowOff>144526</xdr:rowOff>
    </xdr:to>
    <xdr:sp macro="" textlink="">
      <xdr:nvSpPr>
        <xdr:cNvPr id="231" name="楕円 230">
          <a:extLst>
            <a:ext uri="{FF2B5EF4-FFF2-40B4-BE49-F238E27FC236}">
              <a16:creationId xmlns:a16="http://schemas.microsoft.com/office/drawing/2014/main" id="{119D77E4-AAEE-482F-9723-12F45F1966A1}"/>
            </a:ext>
          </a:extLst>
        </xdr:cNvPr>
        <xdr:cNvSpPr/>
      </xdr:nvSpPr>
      <xdr:spPr>
        <a:xfrm>
          <a:off x="8699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93726</xdr:rowOff>
    </xdr:from>
    <xdr:to>
      <xdr:col>50</xdr:col>
      <xdr:colOff>114300</xdr:colOff>
      <xdr:row>60</xdr:row>
      <xdr:rowOff>93726</xdr:rowOff>
    </xdr:to>
    <xdr:cxnSp macro="">
      <xdr:nvCxnSpPr>
        <xdr:cNvPr id="232" name="直線コネクタ 231">
          <a:extLst>
            <a:ext uri="{FF2B5EF4-FFF2-40B4-BE49-F238E27FC236}">
              <a16:creationId xmlns:a16="http://schemas.microsoft.com/office/drawing/2014/main" id="{FD820CED-303C-4A81-A634-8D1080E0CE00}"/>
            </a:ext>
          </a:extLst>
        </xdr:cNvPr>
        <xdr:cNvCxnSpPr/>
      </xdr:nvCxnSpPr>
      <xdr:spPr>
        <a:xfrm>
          <a:off x="8750300" y="10380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168656</xdr:rowOff>
    </xdr:from>
    <xdr:to>
      <xdr:col>41</xdr:col>
      <xdr:colOff>101600</xdr:colOff>
      <xdr:row>61</xdr:row>
      <xdr:rowOff>98806</xdr:rowOff>
    </xdr:to>
    <xdr:sp macro="" textlink="">
      <xdr:nvSpPr>
        <xdr:cNvPr id="233" name="楕円 232">
          <a:extLst>
            <a:ext uri="{FF2B5EF4-FFF2-40B4-BE49-F238E27FC236}">
              <a16:creationId xmlns:a16="http://schemas.microsoft.com/office/drawing/2014/main" id="{7ABB0C53-4BFB-4CDA-840E-0856D74F4BD8}"/>
            </a:ext>
          </a:extLst>
        </xdr:cNvPr>
        <xdr:cNvSpPr/>
      </xdr:nvSpPr>
      <xdr:spPr>
        <a:xfrm>
          <a:off x="7810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93726</xdr:rowOff>
    </xdr:from>
    <xdr:to>
      <xdr:col>45</xdr:col>
      <xdr:colOff>177800</xdr:colOff>
      <xdr:row>61</xdr:row>
      <xdr:rowOff>48006</xdr:rowOff>
    </xdr:to>
    <xdr:cxnSp macro="">
      <xdr:nvCxnSpPr>
        <xdr:cNvPr id="234" name="直線コネクタ 233">
          <a:extLst>
            <a:ext uri="{FF2B5EF4-FFF2-40B4-BE49-F238E27FC236}">
              <a16:creationId xmlns:a16="http://schemas.microsoft.com/office/drawing/2014/main" id="{B4E7DABE-2EB1-49DE-B7D9-BFD003C8D1D7}"/>
            </a:ext>
          </a:extLst>
        </xdr:cNvPr>
        <xdr:cNvCxnSpPr/>
      </xdr:nvCxnSpPr>
      <xdr:spPr>
        <a:xfrm flipV="1">
          <a:off x="7861300" y="1038072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a:extLst>
            <a:ext uri="{FF2B5EF4-FFF2-40B4-BE49-F238E27FC236}">
              <a16:creationId xmlns:a16="http://schemas.microsoft.com/office/drawing/2014/main" id="{4298AC08-76E3-461D-A875-F9EE10575ADC}"/>
            </a:ext>
          </a:extLst>
        </xdr:cNvPr>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a:extLst>
            <a:ext uri="{FF2B5EF4-FFF2-40B4-BE49-F238E27FC236}">
              <a16:creationId xmlns:a16="http://schemas.microsoft.com/office/drawing/2014/main" id="{F15A51BA-22C1-4E01-80BF-8CD95117D724}"/>
            </a:ext>
          </a:extLst>
        </xdr:cNvPr>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37" name="n_3aveValue【体育館・プール】&#10;一人当たり面積">
          <a:extLst>
            <a:ext uri="{FF2B5EF4-FFF2-40B4-BE49-F238E27FC236}">
              <a16:creationId xmlns:a16="http://schemas.microsoft.com/office/drawing/2014/main" id="{A334F9F8-4341-4403-B6BF-638746A76159}"/>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161053</xdr:rowOff>
    </xdr:from>
    <xdr:ext cx="469744" cy="259045"/>
    <xdr:sp macro="" textlink="">
      <xdr:nvSpPr>
        <xdr:cNvPr id="238" name="n_1mainValue【体育館・プール】&#10;一人当たり面積">
          <a:extLst>
            <a:ext uri="{FF2B5EF4-FFF2-40B4-BE49-F238E27FC236}">
              <a16:creationId xmlns:a16="http://schemas.microsoft.com/office/drawing/2014/main" id="{2D6278F1-657B-4F53-89A2-00E445EDE19D}"/>
            </a:ext>
          </a:extLst>
        </xdr:cNvPr>
        <xdr:cNvSpPr txBox="1"/>
      </xdr:nvSpPr>
      <xdr:spPr>
        <a:xfrm>
          <a:off x="93917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161053</xdr:rowOff>
    </xdr:from>
    <xdr:ext cx="469744" cy="259045"/>
    <xdr:sp macro="" textlink="">
      <xdr:nvSpPr>
        <xdr:cNvPr id="239" name="n_2mainValue【体育館・プール】&#10;一人当たり面積">
          <a:extLst>
            <a:ext uri="{FF2B5EF4-FFF2-40B4-BE49-F238E27FC236}">
              <a16:creationId xmlns:a16="http://schemas.microsoft.com/office/drawing/2014/main" id="{DC02DE40-05FD-45D8-A741-AFBA29A8C5F9}"/>
            </a:ext>
          </a:extLst>
        </xdr:cNvPr>
        <xdr:cNvSpPr txBox="1"/>
      </xdr:nvSpPr>
      <xdr:spPr>
        <a:xfrm>
          <a:off x="8515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115333</xdr:rowOff>
    </xdr:from>
    <xdr:ext cx="469744" cy="259045"/>
    <xdr:sp macro="" textlink="">
      <xdr:nvSpPr>
        <xdr:cNvPr id="240" name="n_3mainValue【体育館・プール】&#10;一人当たり面積">
          <a:extLst>
            <a:ext uri="{FF2B5EF4-FFF2-40B4-BE49-F238E27FC236}">
              <a16:creationId xmlns:a16="http://schemas.microsoft.com/office/drawing/2014/main" id="{D0B10D34-C58F-45CF-8186-5BD27FF31522}"/>
            </a:ext>
          </a:extLst>
        </xdr:cNvPr>
        <xdr:cNvSpPr txBox="1"/>
      </xdr:nvSpPr>
      <xdr:spPr>
        <a:xfrm>
          <a:off x="76264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66FF84EA-A0E8-4F1D-86E1-F829F6A736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7777D2C6-9016-49DE-88D2-3BECB0E8E76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57AB7C2E-A1D3-4F26-8DB2-B9AC20778B2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3269C63-81A8-4247-ACBB-9B54749027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9AF9ED6C-5F2A-4C24-A14D-09F7DDD261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E6EBAB3F-634C-4AD8-9E3F-0590AD2B19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DD90DB3B-04DE-46C3-840E-FE1CF107A5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D6E4FEA1-F207-494C-B0F8-7888234C2E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7559DD11-FFFB-4E73-8B6B-71BAC09923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7CAF11D4-141C-4A8C-B6C3-38BEF8EA68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F37A0D50-5A34-4A95-A766-C045D1D4D32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BBDDC212-009C-44C4-92E4-EC1D673FCB1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136F8FDB-797C-4195-B650-56E7AE44D78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75C3A77F-3644-4AB3-B8C0-A781579D45B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8CEFCC10-19D6-47FC-B79E-AE20BBAA9CF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B72FB0D0-CF2D-48C1-B044-FD61610EFD8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23D76B50-5203-4DD6-B337-D04F5247911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BB017D60-8D16-473A-A52A-74E2837233F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2974AC71-B62E-4B5F-A0C8-4ECC1904518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986F2899-259D-41D3-BF1F-5B5668FA3F1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53A4FF70-89A5-4E97-B98F-6F3BEAABC08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745F5DC3-B7D1-4DA1-9AC8-535F2140687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ABA8AA4A-114F-4B30-9B03-7BEA0749C97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FA77DB2-8BAA-4AE1-AC12-8258DB294E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a:extLst>
            <a:ext uri="{FF2B5EF4-FFF2-40B4-BE49-F238E27FC236}">
              <a16:creationId xmlns:a16="http://schemas.microsoft.com/office/drawing/2014/main" id="{486074CE-1F11-4342-A27E-B6B94958A48F}"/>
            </a:ext>
          </a:extLst>
        </xdr:cNvPr>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4B82BAD1-4654-4AA4-9A83-0DD03CEB82A6}"/>
            </a:ext>
          </a:extLst>
        </xdr:cNvPr>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a:extLst>
            <a:ext uri="{FF2B5EF4-FFF2-40B4-BE49-F238E27FC236}">
              <a16:creationId xmlns:a16="http://schemas.microsoft.com/office/drawing/2014/main" id="{BAF232C2-6870-4774-BC4B-6C305DF67BE0}"/>
            </a:ext>
          </a:extLst>
        </xdr:cNvPr>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6483A17B-3C5D-4A98-8057-274B6D0A8EAF}"/>
            </a:ext>
          </a:extLst>
        </xdr:cNvPr>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a:extLst>
            <a:ext uri="{FF2B5EF4-FFF2-40B4-BE49-F238E27FC236}">
              <a16:creationId xmlns:a16="http://schemas.microsoft.com/office/drawing/2014/main" id="{1AA18501-8361-4743-A5A7-73A810B7FEF0}"/>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96BBA610-0EA4-478A-8D0C-00F0A0483251}"/>
            </a:ext>
          </a:extLst>
        </xdr:cNvPr>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a:extLst>
            <a:ext uri="{FF2B5EF4-FFF2-40B4-BE49-F238E27FC236}">
              <a16:creationId xmlns:a16="http://schemas.microsoft.com/office/drawing/2014/main" id="{390A286F-F10A-4F4D-A06E-7E0034D809CE}"/>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a:extLst>
            <a:ext uri="{FF2B5EF4-FFF2-40B4-BE49-F238E27FC236}">
              <a16:creationId xmlns:a16="http://schemas.microsoft.com/office/drawing/2014/main" id="{550965BA-5A83-4F0A-BED0-25A4CF7C95DF}"/>
            </a:ext>
          </a:extLst>
        </xdr:cNvPr>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a:extLst>
            <a:ext uri="{FF2B5EF4-FFF2-40B4-BE49-F238E27FC236}">
              <a16:creationId xmlns:a16="http://schemas.microsoft.com/office/drawing/2014/main" id="{3555D995-B16D-437C-8999-B5E92CD02C28}"/>
            </a:ext>
          </a:extLst>
        </xdr:cNvPr>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95886</xdr:rowOff>
    </xdr:from>
    <xdr:to>
      <xdr:col>10</xdr:col>
      <xdr:colOff>165100</xdr:colOff>
      <xdr:row>84</xdr:row>
      <xdr:rowOff>26036</xdr:rowOff>
    </xdr:to>
    <xdr:sp macro="" textlink="">
      <xdr:nvSpPr>
        <xdr:cNvPr id="274" name="フローチャート: 判断 273">
          <a:extLst>
            <a:ext uri="{FF2B5EF4-FFF2-40B4-BE49-F238E27FC236}">
              <a16:creationId xmlns:a16="http://schemas.microsoft.com/office/drawing/2014/main" id="{1D9F3125-1A20-4E8A-8CC1-C56D60D876B3}"/>
            </a:ext>
          </a:extLst>
        </xdr:cNvPr>
        <xdr:cNvSpPr/>
      </xdr:nvSpPr>
      <xdr:spPr>
        <a:xfrm>
          <a:off x="1968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FB4DAA8C-E710-4F49-A6FB-A12B6C8128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728D31A4-AB8C-427E-89E5-CC43E511CDF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5C34B8A-06DF-4180-A261-F01EB36C9C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68484D1-F8F1-47CB-B031-DBCD5B20DD6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647FEBC-4F3D-4A57-904F-2F9C2507C1B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0" name="楕円 279">
          <a:extLst>
            <a:ext uri="{FF2B5EF4-FFF2-40B4-BE49-F238E27FC236}">
              <a16:creationId xmlns:a16="http://schemas.microsoft.com/office/drawing/2014/main" id="{2EBA3658-4172-4B1A-8E52-3A55A4A5A8F4}"/>
            </a:ext>
          </a:extLst>
        </xdr:cNvPr>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652</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3D4A6BFA-DA27-4C6E-8CB2-09B135A0A14D}"/>
            </a:ext>
          </a:extLst>
        </xdr:cNvPr>
        <xdr:cNvSpPr txBox="1"/>
      </xdr:nvSpPr>
      <xdr:spPr>
        <a:xfrm>
          <a:off x="4673600"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82" name="楕円 281">
          <a:extLst>
            <a:ext uri="{FF2B5EF4-FFF2-40B4-BE49-F238E27FC236}">
              <a16:creationId xmlns:a16="http://schemas.microsoft.com/office/drawing/2014/main" id="{A66204AC-C085-43C7-B297-8CCA490A9810}"/>
            </a:ext>
          </a:extLst>
        </xdr:cNvPr>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68580</xdr:rowOff>
    </xdr:to>
    <xdr:cxnSp macro="">
      <xdr:nvCxnSpPr>
        <xdr:cNvPr id="283" name="直線コネクタ 282">
          <a:extLst>
            <a:ext uri="{FF2B5EF4-FFF2-40B4-BE49-F238E27FC236}">
              <a16:creationId xmlns:a16="http://schemas.microsoft.com/office/drawing/2014/main" id="{DB781F6D-1DE7-453F-B733-7190055D5D45}"/>
            </a:ext>
          </a:extLst>
        </xdr:cNvPr>
        <xdr:cNvCxnSpPr/>
      </xdr:nvCxnSpPr>
      <xdr:spPr>
        <a:xfrm flipV="1">
          <a:off x="3797300" y="140874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59689</xdr:rowOff>
    </xdr:from>
    <xdr:to>
      <xdr:col>15</xdr:col>
      <xdr:colOff>101600</xdr:colOff>
      <xdr:row>82</xdr:row>
      <xdr:rowOff>161289</xdr:rowOff>
    </xdr:to>
    <xdr:sp macro="" textlink="">
      <xdr:nvSpPr>
        <xdr:cNvPr id="284" name="楕円 283">
          <a:extLst>
            <a:ext uri="{FF2B5EF4-FFF2-40B4-BE49-F238E27FC236}">
              <a16:creationId xmlns:a16="http://schemas.microsoft.com/office/drawing/2014/main" id="{54EBA557-5A01-468E-B041-D962246ABF25}"/>
            </a:ext>
          </a:extLst>
        </xdr:cNvPr>
        <xdr:cNvSpPr/>
      </xdr:nvSpPr>
      <xdr:spPr>
        <a:xfrm>
          <a:off x="2857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110489</xdr:rowOff>
    </xdr:to>
    <xdr:cxnSp macro="">
      <xdr:nvCxnSpPr>
        <xdr:cNvPr id="285" name="直線コネクタ 284">
          <a:extLst>
            <a:ext uri="{FF2B5EF4-FFF2-40B4-BE49-F238E27FC236}">
              <a16:creationId xmlns:a16="http://schemas.microsoft.com/office/drawing/2014/main" id="{27C14F2C-DC01-4EBB-83E0-390CEDDFED12}"/>
            </a:ext>
          </a:extLst>
        </xdr:cNvPr>
        <xdr:cNvCxnSpPr/>
      </xdr:nvCxnSpPr>
      <xdr:spPr>
        <a:xfrm flipV="1">
          <a:off x="2908300" y="14127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6" name="楕円 285">
          <a:extLst>
            <a:ext uri="{FF2B5EF4-FFF2-40B4-BE49-F238E27FC236}">
              <a16:creationId xmlns:a16="http://schemas.microsoft.com/office/drawing/2014/main" id="{0991E936-1EE2-47F7-8650-AEC36AE2531B}"/>
            </a:ext>
          </a:extLst>
        </xdr:cNvPr>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110489</xdr:rowOff>
    </xdr:from>
    <xdr:to>
      <xdr:col>15</xdr:col>
      <xdr:colOff>50800</xdr:colOff>
      <xdr:row>82</xdr:row>
      <xdr:rowOff>133350</xdr:rowOff>
    </xdr:to>
    <xdr:cxnSp macro="">
      <xdr:nvCxnSpPr>
        <xdr:cNvPr id="287" name="直線コネクタ 286">
          <a:extLst>
            <a:ext uri="{FF2B5EF4-FFF2-40B4-BE49-F238E27FC236}">
              <a16:creationId xmlns:a16="http://schemas.microsoft.com/office/drawing/2014/main" id="{4074B32F-6ABE-4B0C-83CA-37E4761AA6F8}"/>
            </a:ext>
          </a:extLst>
        </xdr:cNvPr>
        <xdr:cNvCxnSpPr/>
      </xdr:nvCxnSpPr>
      <xdr:spPr>
        <a:xfrm flipV="1">
          <a:off x="2019300" y="14169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a:extLst>
            <a:ext uri="{FF2B5EF4-FFF2-40B4-BE49-F238E27FC236}">
              <a16:creationId xmlns:a16="http://schemas.microsoft.com/office/drawing/2014/main" id="{0E5E1DCD-E765-4DEF-9756-1BF8C3AABC55}"/>
            </a:ext>
          </a:extLst>
        </xdr:cNvPr>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a:extLst>
            <a:ext uri="{FF2B5EF4-FFF2-40B4-BE49-F238E27FC236}">
              <a16:creationId xmlns:a16="http://schemas.microsoft.com/office/drawing/2014/main" id="{96D6F404-092A-4A97-AD78-3B61CC803BEB}"/>
            </a:ext>
          </a:extLst>
        </xdr:cNvPr>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17163</xdr:rowOff>
    </xdr:from>
    <xdr:ext cx="405111" cy="259045"/>
    <xdr:sp macro="" textlink="">
      <xdr:nvSpPr>
        <xdr:cNvPr id="290" name="n_3aveValue【福祉施設】&#10;有形固定資産減価償却率">
          <a:extLst>
            <a:ext uri="{FF2B5EF4-FFF2-40B4-BE49-F238E27FC236}">
              <a16:creationId xmlns:a16="http://schemas.microsoft.com/office/drawing/2014/main" id="{A11ECBA2-9D7A-4F4F-BAA8-9E5065AF0728}"/>
            </a:ext>
          </a:extLst>
        </xdr:cNvPr>
        <xdr:cNvSpPr txBox="1"/>
      </xdr:nvSpPr>
      <xdr:spPr>
        <a:xfrm>
          <a:off x="1816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135907</xdr:rowOff>
    </xdr:from>
    <xdr:ext cx="405111" cy="259045"/>
    <xdr:sp macro="" textlink="">
      <xdr:nvSpPr>
        <xdr:cNvPr id="291" name="n_1mainValue【福祉施設】&#10;有形固定資産減価償却率">
          <a:extLst>
            <a:ext uri="{FF2B5EF4-FFF2-40B4-BE49-F238E27FC236}">
              <a16:creationId xmlns:a16="http://schemas.microsoft.com/office/drawing/2014/main" id="{EC737BA6-03BD-4D45-A8A4-7C5BAD782A7B}"/>
            </a:ext>
          </a:extLst>
        </xdr:cNvPr>
        <xdr:cNvSpPr txBox="1"/>
      </xdr:nvSpPr>
      <xdr:spPr>
        <a:xfrm>
          <a:off x="35820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2" name="n_2mainValue【福祉施設】&#10;有形固定資産減価償却率">
          <a:extLst>
            <a:ext uri="{FF2B5EF4-FFF2-40B4-BE49-F238E27FC236}">
              <a16:creationId xmlns:a16="http://schemas.microsoft.com/office/drawing/2014/main" id="{0A146811-57C4-4293-B8C5-B2CD838150B1}"/>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3" name="n_3mainValue【福祉施設】&#10;有形固定資産減価償却率">
          <a:extLst>
            <a:ext uri="{FF2B5EF4-FFF2-40B4-BE49-F238E27FC236}">
              <a16:creationId xmlns:a16="http://schemas.microsoft.com/office/drawing/2014/main" id="{C7651FE0-2145-4CE2-9809-CC8C2FC27271}"/>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869EF5BC-F8F6-42D7-8C9F-DF4840C4A4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4F775C14-A665-46E0-AEC1-3424D065A5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A4571914-5C4B-4A5B-A917-ED08F3993E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93D1F61D-A529-485F-AC1A-63EAA4C370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25A07DD4-8BEB-45B7-B0AE-3F789F8D19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ABBEC2CA-7D61-4EA4-8E1C-0173DB50905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4F9EB46C-0204-4674-95B6-6F84F1DD198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7266F567-ACE3-4CC3-9DA5-48360ED1FFB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FD1E95F2-94DE-49FF-930D-5509C535E7A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52682EB3-E649-4E32-963B-00C71B7A7DD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a:extLst>
            <a:ext uri="{FF2B5EF4-FFF2-40B4-BE49-F238E27FC236}">
              <a16:creationId xmlns:a16="http://schemas.microsoft.com/office/drawing/2014/main" id="{59D4A102-554A-4D03-9992-BD8D0E6D0AB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a:extLst>
            <a:ext uri="{FF2B5EF4-FFF2-40B4-BE49-F238E27FC236}">
              <a16:creationId xmlns:a16="http://schemas.microsoft.com/office/drawing/2014/main" id="{AB51CCF3-07FC-421C-B66B-BAF7DC4B618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a:extLst>
            <a:ext uri="{FF2B5EF4-FFF2-40B4-BE49-F238E27FC236}">
              <a16:creationId xmlns:a16="http://schemas.microsoft.com/office/drawing/2014/main" id="{B31D7E29-3BCE-4489-B848-65D8F351ED5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a:extLst>
            <a:ext uri="{FF2B5EF4-FFF2-40B4-BE49-F238E27FC236}">
              <a16:creationId xmlns:a16="http://schemas.microsoft.com/office/drawing/2014/main" id="{05A33C8E-7130-4078-872C-BA0FB79BAF5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a:extLst>
            <a:ext uri="{FF2B5EF4-FFF2-40B4-BE49-F238E27FC236}">
              <a16:creationId xmlns:a16="http://schemas.microsoft.com/office/drawing/2014/main" id="{BF0D702F-C6EC-4CC8-92A6-B235285B3EC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a:extLst>
            <a:ext uri="{FF2B5EF4-FFF2-40B4-BE49-F238E27FC236}">
              <a16:creationId xmlns:a16="http://schemas.microsoft.com/office/drawing/2014/main" id="{941070CC-7224-4559-8AA9-F04B45DFB7D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a:extLst>
            <a:ext uri="{FF2B5EF4-FFF2-40B4-BE49-F238E27FC236}">
              <a16:creationId xmlns:a16="http://schemas.microsoft.com/office/drawing/2014/main" id="{57E2473B-C58D-4473-9E34-E6B60ECF4F3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a:extLst>
            <a:ext uri="{FF2B5EF4-FFF2-40B4-BE49-F238E27FC236}">
              <a16:creationId xmlns:a16="http://schemas.microsoft.com/office/drawing/2014/main" id="{F6AACE27-FF77-4039-B4B2-469D57B5F25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a:extLst>
            <a:ext uri="{FF2B5EF4-FFF2-40B4-BE49-F238E27FC236}">
              <a16:creationId xmlns:a16="http://schemas.microsoft.com/office/drawing/2014/main" id="{48F53E10-7CFD-4265-A35E-8C2926D4E36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a:extLst>
            <a:ext uri="{FF2B5EF4-FFF2-40B4-BE49-F238E27FC236}">
              <a16:creationId xmlns:a16="http://schemas.microsoft.com/office/drawing/2014/main" id="{A4C27115-C44C-43DE-917D-B971977EC95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a:extLst>
            <a:ext uri="{FF2B5EF4-FFF2-40B4-BE49-F238E27FC236}">
              <a16:creationId xmlns:a16="http://schemas.microsoft.com/office/drawing/2014/main" id="{7DB0175F-446B-4F18-B4B1-C71FBB4ADE6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a:extLst>
            <a:ext uri="{FF2B5EF4-FFF2-40B4-BE49-F238E27FC236}">
              <a16:creationId xmlns:a16="http://schemas.microsoft.com/office/drawing/2014/main" id="{55BA7169-544C-4969-85F8-224EC3968B5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0B504417-1C29-4843-A6B7-77E52CA136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15E04EFE-37C5-49EB-9580-5431139879F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a:extLst>
            <a:ext uri="{FF2B5EF4-FFF2-40B4-BE49-F238E27FC236}">
              <a16:creationId xmlns:a16="http://schemas.microsoft.com/office/drawing/2014/main" id="{363CEA87-7155-41C6-BBA8-0F54DC8882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a:extLst>
            <a:ext uri="{FF2B5EF4-FFF2-40B4-BE49-F238E27FC236}">
              <a16:creationId xmlns:a16="http://schemas.microsoft.com/office/drawing/2014/main" id="{23CA0D41-5F5B-466D-A1E0-23F4CFC09392}"/>
            </a:ext>
          </a:extLst>
        </xdr:cNvPr>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a:extLst>
            <a:ext uri="{FF2B5EF4-FFF2-40B4-BE49-F238E27FC236}">
              <a16:creationId xmlns:a16="http://schemas.microsoft.com/office/drawing/2014/main" id="{32F2CD46-AEF1-480F-9E8C-F0AF006CCE67}"/>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a:extLst>
            <a:ext uri="{FF2B5EF4-FFF2-40B4-BE49-F238E27FC236}">
              <a16:creationId xmlns:a16="http://schemas.microsoft.com/office/drawing/2014/main" id="{A065A3A4-124C-4D12-B7E7-47FB11C43C61}"/>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a:extLst>
            <a:ext uri="{FF2B5EF4-FFF2-40B4-BE49-F238E27FC236}">
              <a16:creationId xmlns:a16="http://schemas.microsoft.com/office/drawing/2014/main" id="{8F2FB242-637E-431F-82DB-EF89723F94CB}"/>
            </a:ext>
          </a:extLst>
        </xdr:cNvPr>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a:extLst>
            <a:ext uri="{FF2B5EF4-FFF2-40B4-BE49-F238E27FC236}">
              <a16:creationId xmlns:a16="http://schemas.microsoft.com/office/drawing/2014/main" id="{A047E638-F2EE-431B-8340-6CF541E94BE5}"/>
            </a:ext>
          </a:extLst>
        </xdr:cNvPr>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a:extLst>
            <a:ext uri="{FF2B5EF4-FFF2-40B4-BE49-F238E27FC236}">
              <a16:creationId xmlns:a16="http://schemas.microsoft.com/office/drawing/2014/main" id="{727C7706-9FEF-4D49-BAB3-3FB8179AEDAB}"/>
            </a:ext>
          </a:extLst>
        </xdr:cNvPr>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a:extLst>
            <a:ext uri="{FF2B5EF4-FFF2-40B4-BE49-F238E27FC236}">
              <a16:creationId xmlns:a16="http://schemas.microsoft.com/office/drawing/2014/main" id="{6AA1BC8B-7460-4CE7-9525-E22A807BCF2A}"/>
            </a:ext>
          </a:extLst>
        </xdr:cNvPr>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a:extLst>
            <a:ext uri="{FF2B5EF4-FFF2-40B4-BE49-F238E27FC236}">
              <a16:creationId xmlns:a16="http://schemas.microsoft.com/office/drawing/2014/main" id="{9CB7506A-BBE0-4C6D-82AF-BC241319F7C5}"/>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a:extLst>
            <a:ext uri="{FF2B5EF4-FFF2-40B4-BE49-F238E27FC236}">
              <a16:creationId xmlns:a16="http://schemas.microsoft.com/office/drawing/2014/main" id="{14CCB6D5-EA16-4AF1-9587-C5A160C96660}"/>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150586</xdr:rowOff>
    </xdr:from>
    <xdr:to>
      <xdr:col>41</xdr:col>
      <xdr:colOff>101600</xdr:colOff>
      <xdr:row>85</xdr:row>
      <xdr:rowOff>80736</xdr:rowOff>
    </xdr:to>
    <xdr:sp macro="" textlink="">
      <xdr:nvSpPr>
        <xdr:cNvPr id="328" name="フローチャート: 判断 327">
          <a:extLst>
            <a:ext uri="{FF2B5EF4-FFF2-40B4-BE49-F238E27FC236}">
              <a16:creationId xmlns:a16="http://schemas.microsoft.com/office/drawing/2014/main" id="{DC0F9A35-2D2F-4889-9E0A-F5DCAC9209CC}"/>
            </a:ext>
          </a:extLst>
        </xdr:cNvPr>
        <xdr:cNvSpPr/>
      </xdr:nvSpPr>
      <xdr:spPr>
        <a:xfrm>
          <a:off x="7810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C1864C5-57F6-4872-8A63-CA154358701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999682DC-E87F-494D-9088-823E5CE294A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0ED7807-951A-465C-8F1A-D092581CBA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04D8E9E-D5F8-4701-8916-DC88F96429C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199C0661-D28E-4010-B3C0-796C00FCB0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334" name="楕円 333">
          <a:extLst>
            <a:ext uri="{FF2B5EF4-FFF2-40B4-BE49-F238E27FC236}">
              <a16:creationId xmlns:a16="http://schemas.microsoft.com/office/drawing/2014/main" id="{1BC086DF-55E7-4D9D-9FAF-3CC954D341A0}"/>
            </a:ext>
          </a:extLst>
        </xdr:cNvPr>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335" name="【福祉施設】&#10;一人当たり面積該当値テキスト">
          <a:extLst>
            <a:ext uri="{FF2B5EF4-FFF2-40B4-BE49-F238E27FC236}">
              <a16:creationId xmlns:a16="http://schemas.microsoft.com/office/drawing/2014/main" id="{46593606-805A-4C11-A9B0-6F775E7629E1}"/>
            </a:ext>
          </a:extLst>
        </xdr:cNvPr>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49349</xdr:rowOff>
    </xdr:from>
    <xdr:to>
      <xdr:col>50</xdr:col>
      <xdr:colOff>165100</xdr:colOff>
      <xdr:row>86</xdr:row>
      <xdr:rowOff>150949</xdr:rowOff>
    </xdr:to>
    <xdr:sp macro="" textlink="">
      <xdr:nvSpPr>
        <xdr:cNvPr id="336" name="楕円 335">
          <a:extLst>
            <a:ext uri="{FF2B5EF4-FFF2-40B4-BE49-F238E27FC236}">
              <a16:creationId xmlns:a16="http://schemas.microsoft.com/office/drawing/2014/main" id="{127AA675-5AFB-47A0-A508-B9F261F8B7F6}"/>
            </a:ext>
          </a:extLst>
        </xdr:cNvPr>
        <xdr:cNvSpPr/>
      </xdr:nvSpPr>
      <xdr:spPr>
        <a:xfrm>
          <a:off x="9588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100149</xdr:rowOff>
    </xdr:from>
    <xdr:to>
      <xdr:col>55</xdr:col>
      <xdr:colOff>0</xdr:colOff>
      <xdr:row>86</xdr:row>
      <xdr:rowOff>100149</xdr:rowOff>
    </xdr:to>
    <xdr:cxnSp macro="">
      <xdr:nvCxnSpPr>
        <xdr:cNvPr id="337" name="直線コネクタ 336">
          <a:extLst>
            <a:ext uri="{FF2B5EF4-FFF2-40B4-BE49-F238E27FC236}">
              <a16:creationId xmlns:a16="http://schemas.microsoft.com/office/drawing/2014/main" id="{1631C574-862A-45D3-A938-0D221688C31D}"/>
            </a:ext>
          </a:extLst>
        </xdr:cNvPr>
        <xdr:cNvCxnSpPr/>
      </xdr:nvCxnSpPr>
      <xdr:spPr>
        <a:xfrm>
          <a:off x="9639300" y="1484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49349</xdr:rowOff>
    </xdr:from>
    <xdr:to>
      <xdr:col>46</xdr:col>
      <xdr:colOff>38100</xdr:colOff>
      <xdr:row>86</xdr:row>
      <xdr:rowOff>150949</xdr:rowOff>
    </xdr:to>
    <xdr:sp macro="" textlink="">
      <xdr:nvSpPr>
        <xdr:cNvPr id="338" name="楕円 337">
          <a:extLst>
            <a:ext uri="{FF2B5EF4-FFF2-40B4-BE49-F238E27FC236}">
              <a16:creationId xmlns:a16="http://schemas.microsoft.com/office/drawing/2014/main" id="{F3D51BE4-6D7E-4ADB-BA22-2F38B07A4013}"/>
            </a:ext>
          </a:extLst>
        </xdr:cNvPr>
        <xdr:cNvSpPr/>
      </xdr:nvSpPr>
      <xdr:spPr>
        <a:xfrm>
          <a:off x="8699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100149</xdr:rowOff>
    </xdr:from>
    <xdr:to>
      <xdr:col>50</xdr:col>
      <xdr:colOff>114300</xdr:colOff>
      <xdr:row>86</xdr:row>
      <xdr:rowOff>100149</xdr:rowOff>
    </xdr:to>
    <xdr:cxnSp macro="">
      <xdr:nvCxnSpPr>
        <xdr:cNvPr id="339" name="直線コネクタ 338">
          <a:extLst>
            <a:ext uri="{FF2B5EF4-FFF2-40B4-BE49-F238E27FC236}">
              <a16:creationId xmlns:a16="http://schemas.microsoft.com/office/drawing/2014/main" id="{38160FF9-CAA7-411B-932D-E8E9906D2B75}"/>
            </a:ext>
          </a:extLst>
        </xdr:cNvPr>
        <xdr:cNvCxnSpPr/>
      </xdr:nvCxnSpPr>
      <xdr:spPr>
        <a:xfrm>
          <a:off x="8750300" y="1484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49349</xdr:rowOff>
    </xdr:from>
    <xdr:to>
      <xdr:col>41</xdr:col>
      <xdr:colOff>101600</xdr:colOff>
      <xdr:row>86</xdr:row>
      <xdr:rowOff>150949</xdr:rowOff>
    </xdr:to>
    <xdr:sp macro="" textlink="">
      <xdr:nvSpPr>
        <xdr:cNvPr id="340" name="楕円 339">
          <a:extLst>
            <a:ext uri="{FF2B5EF4-FFF2-40B4-BE49-F238E27FC236}">
              <a16:creationId xmlns:a16="http://schemas.microsoft.com/office/drawing/2014/main" id="{565E336C-CF95-4F25-AF6B-28C685C406FA}"/>
            </a:ext>
          </a:extLst>
        </xdr:cNvPr>
        <xdr:cNvSpPr/>
      </xdr:nvSpPr>
      <xdr:spPr>
        <a:xfrm>
          <a:off x="7810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100149</xdr:rowOff>
    </xdr:from>
    <xdr:to>
      <xdr:col>45</xdr:col>
      <xdr:colOff>177800</xdr:colOff>
      <xdr:row>86</xdr:row>
      <xdr:rowOff>100149</xdr:rowOff>
    </xdr:to>
    <xdr:cxnSp macro="">
      <xdr:nvCxnSpPr>
        <xdr:cNvPr id="341" name="直線コネクタ 340">
          <a:extLst>
            <a:ext uri="{FF2B5EF4-FFF2-40B4-BE49-F238E27FC236}">
              <a16:creationId xmlns:a16="http://schemas.microsoft.com/office/drawing/2014/main" id="{5D402DFE-D8BE-4F77-9E65-39F7DBBDB587}"/>
            </a:ext>
          </a:extLst>
        </xdr:cNvPr>
        <xdr:cNvCxnSpPr/>
      </xdr:nvCxnSpPr>
      <xdr:spPr>
        <a:xfrm>
          <a:off x="7861300" y="1484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a:extLst>
            <a:ext uri="{FF2B5EF4-FFF2-40B4-BE49-F238E27FC236}">
              <a16:creationId xmlns:a16="http://schemas.microsoft.com/office/drawing/2014/main" id="{25AC4D67-799A-494C-87AD-79B7198C3DE1}"/>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a:extLst>
            <a:ext uri="{FF2B5EF4-FFF2-40B4-BE49-F238E27FC236}">
              <a16:creationId xmlns:a16="http://schemas.microsoft.com/office/drawing/2014/main" id="{E84DC47F-C4D1-4EE8-836D-13E041AC733E}"/>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97263</xdr:rowOff>
    </xdr:from>
    <xdr:ext cx="469744" cy="259045"/>
    <xdr:sp macro="" textlink="">
      <xdr:nvSpPr>
        <xdr:cNvPr id="344" name="n_3aveValue【福祉施設】&#10;一人当たり面積">
          <a:extLst>
            <a:ext uri="{FF2B5EF4-FFF2-40B4-BE49-F238E27FC236}">
              <a16:creationId xmlns:a16="http://schemas.microsoft.com/office/drawing/2014/main" id="{0514A595-F1D2-4533-A97B-42E326AD51FB}"/>
            </a:ext>
          </a:extLst>
        </xdr:cNvPr>
        <xdr:cNvSpPr txBox="1"/>
      </xdr:nvSpPr>
      <xdr:spPr>
        <a:xfrm>
          <a:off x="7626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142076</xdr:rowOff>
    </xdr:from>
    <xdr:ext cx="469744" cy="259045"/>
    <xdr:sp macro="" textlink="">
      <xdr:nvSpPr>
        <xdr:cNvPr id="345" name="n_1mainValue【福祉施設】&#10;一人当たり面積">
          <a:extLst>
            <a:ext uri="{FF2B5EF4-FFF2-40B4-BE49-F238E27FC236}">
              <a16:creationId xmlns:a16="http://schemas.microsoft.com/office/drawing/2014/main" id="{9EB73E5D-504D-4F46-9BD5-EF8C92B95A59}"/>
            </a:ext>
          </a:extLst>
        </xdr:cNvPr>
        <xdr:cNvSpPr txBox="1"/>
      </xdr:nvSpPr>
      <xdr:spPr>
        <a:xfrm>
          <a:off x="93917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142076</xdr:rowOff>
    </xdr:from>
    <xdr:ext cx="469744" cy="259045"/>
    <xdr:sp macro="" textlink="">
      <xdr:nvSpPr>
        <xdr:cNvPr id="346" name="n_2mainValue【福祉施設】&#10;一人当たり面積">
          <a:extLst>
            <a:ext uri="{FF2B5EF4-FFF2-40B4-BE49-F238E27FC236}">
              <a16:creationId xmlns:a16="http://schemas.microsoft.com/office/drawing/2014/main" id="{69DA7CD1-F655-408D-98FA-15CEDB60E731}"/>
            </a:ext>
          </a:extLst>
        </xdr:cNvPr>
        <xdr:cNvSpPr txBox="1"/>
      </xdr:nvSpPr>
      <xdr:spPr>
        <a:xfrm>
          <a:off x="8515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142076</xdr:rowOff>
    </xdr:from>
    <xdr:ext cx="469744" cy="259045"/>
    <xdr:sp macro="" textlink="">
      <xdr:nvSpPr>
        <xdr:cNvPr id="347" name="n_3mainValue【福祉施設】&#10;一人当たり面積">
          <a:extLst>
            <a:ext uri="{FF2B5EF4-FFF2-40B4-BE49-F238E27FC236}">
              <a16:creationId xmlns:a16="http://schemas.microsoft.com/office/drawing/2014/main" id="{AA591FEC-A925-422E-8D07-FEA7F287287B}"/>
            </a:ext>
          </a:extLst>
        </xdr:cNvPr>
        <xdr:cNvSpPr txBox="1"/>
      </xdr:nvSpPr>
      <xdr:spPr>
        <a:xfrm>
          <a:off x="7626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0D1252B2-85FD-41A0-8D17-0A08007D9C4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FB7C73EF-6C20-4203-A1FF-BE7467FCF53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520C192E-3D24-47E8-945D-7121C330053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535C7AA7-6FDE-4C3F-B1B5-8B79E867295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F29A5729-0AD0-435A-A57E-C8BF6F620D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D20D0106-A5A0-46C5-B114-B17F0234A55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E57B54F8-037E-438F-8215-11189520A49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AB56BAB3-E3B5-4E22-B60C-3E6E92C7648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8081F274-B7BC-4975-B10F-4E6457ACE74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613D2640-1010-43ED-825C-4B7A2011075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a:extLst>
            <a:ext uri="{FF2B5EF4-FFF2-40B4-BE49-F238E27FC236}">
              <a16:creationId xmlns:a16="http://schemas.microsoft.com/office/drawing/2014/main" id="{5CB7AC9A-0E5E-4361-8872-3937A8AE0C4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a:extLst>
            <a:ext uri="{FF2B5EF4-FFF2-40B4-BE49-F238E27FC236}">
              <a16:creationId xmlns:a16="http://schemas.microsoft.com/office/drawing/2014/main" id="{6804B9A6-8548-47C4-B4DA-3E6913848C42}"/>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a:extLst>
            <a:ext uri="{FF2B5EF4-FFF2-40B4-BE49-F238E27FC236}">
              <a16:creationId xmlns:a16="http://schemas.microsoft.com/office/drawing/2014/main" id="{331E9428-28E9-4EB1-B58F-75287C2282A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a:extLst>
            <a:ext uri="{FF2B5EF4-FFF2-40B4-BE49-F238E27FC236}">
              <a16:creationId xmlns:a16="http://schemas.microsoft.com/office/drawing/2014/main" id="{D1870EF0-6C04-4262-B164-EE63BC48FF8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a:extLst>
            <a:ext uri="{FF2B5EF4-FFF2-40B4-BE49-F238E27FC236}">
              <a16:creationId xmlns:a16="http://schemas.microsoft.com/office/drawing/2014/main" id="{09B4BFCB-C59D-46AF-A33C-8D75836E9C4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a:extLst>
            <a:ext uri="{FF2B5EF4-FFF2-40B4-BE49-F238E27FC236}">
              <a16:creationId xmlns:a16="http://schemas.microsoft.com/office/drawing/2014/main" id="{40C8A488-23B2-4718-B332-E7607994A84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a:extLst>
            <a:ext uri="{FF2B5EF4-FFF2-40B4-BE49-F238E27FC236}">
              <a16:creationId xmlns:a16="http://schemas.microsoft.com/office/drawing/2014/main" id="{054D2FCA-A6CF-41E4-9848-BB29CF842B5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a:extLst>
            <a:ext uri="{FF2B5EF4-FFF2-40B4-BE49-F238E27FC236}">
              <a16:creationId xmlns:a16="http://schemas.microsoft.com/office/drawing/2014/main" id="{C1191E7E-99B0-4425-A57A-A251B84C986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a:extLst>
            <a:ext uri="{FF2B5EF4-FFF2-40B4-BE49-F238E27FC236}">
              <a16:creationId xmlns:a16="http://schemas.microsoft.com/office/drawing/2014/main" id="{5A89E846-8521-40A6-BC92-519B05F8450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a:extLst>
            <a:ext uri="{FF2B5EF4-FFF2-40B4-BE49-F238E27FC236}">
              <a16:creationId xmlns:a16="http://schemas.microsoft.com/office/drawing/2014/main" id="{9854ABF7-C463-42F8-80D1-7EAF1488C32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a:extLst>
            <a:ext uri="{FF2B5EF4-FFF2-40B4-BE49-F238E27FC236}">
              <a16:creationId xmlns:a16="http://schemas.microsoft.com/office/drawing/2014/main" id="{1BA7E016-FC33-4B8C-AB23-1DA355B42BD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a:extLst>
            <a:ext uri="{FF2B5EF4-FFF2-40B4-BE49-F238E27FC236}">
              <a16:creationId xmlns:a16="http://schemas.microsoft.com/office/drawing/2014/main" id="{D4FF07F3-55B8-4186-A0CF-A35AAA8727CE}"/>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6E7AC469-0C33-46C7-B92C-01690495C2E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a:extLst>
            <a:ext uri="{FF2B5EF4-FFF2-40B4-BE49-F238E27FC236}">
              <a16:creationId xmlns:a16="http://schemas.microsoft.com/office/drawing/2014/main" id="{DB853445-C518-4757-98FB-C6AC80C8A6B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a:extLst>
            <a:ext uri="{FF2B5EF4-FFF2-40B4-BE49-F238E27FC236}">
              <a16:creationId xmlns:a16="http://schemas.microsoft.com/office/drawing/2014/main" id="{83FE8E4E-AC7A-459F-8B28-B181E46F7C2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a:extLst>
            <a:ext uri="{FF2B5EF4-FFF2-40B4-BE49-F238E27FC236}">
              <a16:creationId xmlns:a16="http://schemas.microsoft.com/office/drawing/2014/main" id="{FFE9C1CB-377F-46BB-8B43-D8DD2DF6596F}"/>
            </a:ext>
          </a:extLst>
        </xdr:cNvPr>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a:extLst>
            <a:ext uri="{FF2B5EF4-FFF2-40B4-BE49-F238E27FC236}">
              <a16:creationId xmlns:a16="http://schemas.microsoft.com/office/drawing/2014/main" id="{97ACBBE1-75C8-467B-963B-F41BEED3DFC0}"/>
            </a:ext>
          </a:extLst>
        </xdr:cNvPr>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a:extLst>
            <a:ext uri="{FF2B5EF4-FFF2-40B4-BE49-F238E27FC236}">
              <a16:creationId xmlns:a16="http://schemas.microsoft.com/office/drawing/2014/main" id="{56E52718-1A88-4B1E-9ED3-6EA90C1DDCCF}"/>
            </a:ext>
          </a:extLst>
        </xdr:cNvPr>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a:extLst>
            <a:ext uri="{FF2B5EF4-FFF2-40B4-BE49-F238E27FC236}">
              <a16:creationId xmlns:a16="http://schemas.microsoft.com/office/drawing/2014/main" id="{873C6AA1-78C1-4B84-9E6F-7D9C529A4F98}"/>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a:extLst>
            <a:ext uri="{FF2B5EF4-FFF2-40B4-BE49-F238E27FC236}">
              <a16:creationId xmlns:a16="http://schemas.microsoft.com/office/drawing/2014/main" id="{7C8A4791-E2F6-487C-BB0B-5C457EF37ACF}"/>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a:extLst>
            <a:ext uri="{FF2B5EF4-FFF2-40B4-BE49-F238E27FC236}">
              <a16:creationId xmlns:a16="http://schemas.microsoft.com/office/drawing/2014/main" id="{464871DF-9F64-43A1-A79C-5A946AD32FF1}"/>
            </a:ext>
          </a:extLst>
        </xdr:cNvPr>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a:extLst>
            <a:ext uri="{FF2B5EF4-FFF2-40B4-BE49-F238E27FC236}">
              <a16:creationId xmlns:a16="http://schemas.microsoft.com/office/drawing/2014/main" id="{0D003B72-16FB-43A0-AF35-D1AD90125A4B}"/>
            </a:ext>
          </a:extLst>
        </xdr:cNvPr>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a:extLst>
            <a:ext uri="{FF2B5EF4-FFF2-40B4-BE49-F238E27FC236}">
              <a16:creationId xmlns:a16="http://schemas.microsoft.com/office/drawing/2014/main" id="{15525404-3481-4D3B-92C6-980AE9FD9CCF}"/>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a:extLst>
            <a:ext uri="{FF2B5EF4-FFF2-40B4-BE49-F238E27FC236}">
              <a16:creationId xmlns:a16="http://schemas.microsoft.com/office/drawing/2014/main" id="{C9068915-B279-4460-BE24-6C5394EC8CDA}"/>
            </a:ext>
          </a:extLst>
        </xdr:cNvPr>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82" name="フローチャート: 判断 381">
          <a:extLst>
            <a:ext uri="{FF2B5EF4-FFF2-40B4-BE49-F238E27FC236}">
              <a16:creationId xmlns:a16="http://schemas.microsoft.com/office/drawing/2014/main" id="{10888661-F3AD-477B-B6E5-D93E48451CAC}"/>
            </a:ext>
          </a:extLst>
        </xdr:cNvPr>
        <xdr:cNvSpPr/>
      </xdr:nvSpPr>
      <xdr:spPr>
        <a:xfrm>
          <a:off x="1968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3A3BE4AE-ACA1-40D1-9BB1-FDE8D054083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1D5D7E3F-8680-4928-BF8E-42F84902F62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AF78323F-9DC8-4C4D-886E-3ECB1EAB670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58CF38E2-A50E-4669-9A8D-9D6813465E7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E7FEC156-1952-428A-A37F-4096144F201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84182</xdr:rowOff>
    </xdr:from>
    <xdr:to>
      <xdr:col>24</xdr:col>
      <xdr:colOff>114300</xdr:colOff>
      <xdr:row>104</xdr:row>
      <xdr:rowOff>14332</xdr:rowOff>
    </xdr:to>
    <xdr:sp macro="" textlink="">
      <xdr:nvSpPr>
        <xdr:cNvPr id="388" name="楕円 387">
          <a:extLst>
            <a:ext uri="{FF2B5EF4-FFF2-40B4-BE49-F238E27FC236}">
              <a16:creationId xmlns:a16="http://schemas.microsoft.com/office/drawing/2014/main" id="{908B2DB4-B6C1-495E-B5F2-4400C221FA15}"/>
            </a:ext>
          </a:extLst>
        </xdr:cNvPr>
        <xdr:cNvSpPr/>
      </xdr:nvSpPr>
      <xdr:spPr>
        <a:xfrm>
          <a:off x="45847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107059</xdr:rowOff>
    </xdr:from>
    <xdr:ext cx="405111" cy="259045"/>
    <xdr:sp macro="" textlink="">
      <xdr:nvSpPr>
        <xdr:cNvPr id="389" name="【市民会館】&#10;有形固定資産減価償却率該当値テキスト">
          <a:extLst>
            <a:ext uri="{FF2B5EF4-FFF2-40B4-BE49-F238E27FC236}">
              <a16:creationId xmlns:a16="http://schemas.microsoft.com/office/drawing/2014/main" id="{0FA454F8-2BDB-417A-81C0-697079F9D0E4}"/>
            </a:ext>
          </a:extLst>
        </xdr:cNvPr>
        <xdr:cNvSpPr txBox="1"/>
      </xdr:nvSpPr>
      <xdr:spPr>
        <a:xfrm>
          <a:off x="4673600" y="175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390" name="楕円 389">
          <a:extLst>
            <a:ext uri="{FF2B5EF4-FFF2-40B4-BE49-F238E27FC236}">
              <a16:creationId xmlns:a16="http://schemas.microsoft.com/office/drawing/2014/main" id="{0DB0D691-85BC-4C19-80AB-2E0CF69A49DF}"/>
            </a:ext>
          </a:extLst>
        </xdr:cNvPr>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134982</xdr:rowOff>
    </xdr:from>
    <xdr:to>
      <xdr:col>24</xdr:col>
      <xdr:colOff>63500</xdr:colOff>
      <xdr:row>103</xdr:row>
      <xdr:rowOff>167639</xdr:rowOff>
    </xdr:to>
    <xdr:cxnSp macro="">
      <xdr:nvCxnSpPr>
        <xdr:cNvPr id="391" name="直線コネクタ 390">
          <a:extLst>
            <a:ext uri="{FF2B5EF4-FFF2-40B4-BE49-F238E27FC236}">
              <a16:creationId xmlns:a16="http://schemas.microsoft.com/office/drawing/2014/main" id="{F0C7A8C8-016E-4721-9263-BAF2AA0E966D}"/>
            </a:ext>
          </a:extLst>
        </xdr:cNvPr>
        <xdr:cNvCxnSpPr/>
      </xdr:nvCxnSpPr>
      <xdr:spPr>
        <a:xfrm flipV="1">
          <a:off x="3797300" y="177943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146231</xdr:rowOff>
    </xdr:from>
    <xdr:to>
      <xdr:col>15</xdr:col>
      <xdr:colOff>101600</xdr:colOff>
      <xdr:row>104</xdr:row>
      <xdr:rowOff>76381</xdr:rowOff>
    </xdr:to>
    <xdr:sp macro="" textlink="">
      <xdr:nvSpPr>
        <xdr:cNvPr id="392" name="楕円 391">
          <a:extLst>
            <a:ext uri="{FF2B5EF4-FFF2-40B4-BE49-F238E27FC236}">
              <a16:creationId xmlns:a16="http://schemas.microsoft.com/office/drawing/2014/main" id="{E2169F07-51D0-475B-A365-510CB3C3B516}"/>
            </a:ext>
          </a:extLst>
        </xdr:cNvPr>
        <xdr:cNvSpPr/>
      </xdr:nvSpPr>
      <xdr:spPr>
        <a:xfrm>
          <a:off x="2857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25581</xdr:rowOff>
    </xdr:to>
    <xdr:cxnSp macro="">
      <xdr:nvCxnSpPr>
        <xdr:cNvPr id="393" name="直線コネクタ 392">
          <a:extLst>
            <a:ext uri="{FF2B5EF4-FFF2-40B4-BE49-F238E27FC236}">
              <a16:creationId xmlns:a16="http://schemas.microsoft.com/office/drawing/2014/main" id="{D89A13E4-B1FC-48FA-BF06-DB9D91335201}"/>
            </a:ext>
          </a:extLst>
        </xdr:cNvPr>
        <xdr:cNvCxnSpPr/>
      </xdr:nvCxnSpPr>
      <xdr:spPr>
        <a:xfrm flipV="1">
          <a:off x="2908300" y="178269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116839</xdr:rowOff>
    </xdr:from>
    <xdr:to>
      <xdr:col>10</xdr:col>
      <xdr:colOff>165100</xdr:colOff>
      <xdr:row>104</xdr:row>
      <xdr:rowOff>46989</xdr:rowOff>
    </xdr:to>
    <xdr:sp macro="" textlink="">
      <xdr:nvSpPr>
        <xdr:cNvPr id="394" name="楕円 393">
          <a:extLst>
            <a:ext uri="{FF2B5EF4-FFF2-40B4-BE49-F238E27FC236}">
              <a16:creationId xmlns:a16="http://schemas.microsoft.com/office/drawing/2014/main" id="{FDA8A7DC-CA47-40A9-9C7E-C8B3B294AF36}"/>
            </a:ext>
          </a:extLst>
        </xdr:cNvPr>
        <xdr:cNvSpPr/>
      </xdr:nvSpPr>
      <xdr:spPr>
        <a:xfrm>
          <a:off x="1968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167639</xdr:rowOff>
    </xdr:from>
    <xdr:to>
      <xdr:col>15</xdr:col>
      <xdr:colOff>50800</xdr:colOff>
      <xdr:row>104</xdr:row>
      <xdr:rowOff>25581</xdr:rowOff>
    </xdr:to>
    <xdr:cxnSp macro="">
      <xdr:nvCxnSpPr>
        <xdr:cNvPr id="395" name="直線コネクタ 394">
          <a:extLst>
            <a:ext uri="{FF2B5EF4-FFF2-40B4-BE49-F238E27FC236}">
              <a16:creationId xmlns:a16="http://schemas.microsoft.com/office/drawing/2014/main" id="{19343674-FDE6-4BC7-93A5-383C75618EB7}"/>
            </a:ext>
          </a:extLst>
        </xdr:cNvPr>
        <xdr:cNvCxnSpPr/>
      </xdr:nvCxnSpPr>
      <xdr:spPr>
        <a:xfrm>
          <a:off x="2019300" y="178269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a:extLst>
            <a:ext uri="{FF2B5EF4-FFF2-40B4-BE49-F238E27FC236}">
              <a16:creationId xmlns:a16="http://schemas.microsoft.com/office/drawing/2014/main" id="{8CD75545-AFE2-44E8-8751-74E59CD36FB9}"/>
            </a:ext>
          </a:extLst>
        </xdr:cNvPr>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a:extLst>
            <a:ext uri="{FF2B5EF4-FFF2-40B4-BE49-F238E27FC236}">
              <a16:creationId xmlns:a16="http://schemas.microsoft.com/office/drawing/2014/main" id="{F5DDD9F4-E48E-457D-A186-06D72949E3EC}"/>
            </a:ext>
          </a:extLst>
        </xdr:cNvPr>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398" name="n_3aveValue【市民会館】&#10;有形固定資産減価償却率">
          <a:extLst>
            <a:ext uri="{FF2B5EF4-FFF2-40B4-BE49-F238E27FC236}">
              <a16:creationId xmlns:a16="http://schemas.microsoft.com/office/drawing/2014/main" id="{5EA48A33-FDBA-452F-93FF-B9579CBC2414}"/>
            </a:ext>
          </a:extLst>
        </xdr:cNvPr>
        <xdr:cNvSpPr txBox="1"/>
      </xdr:nvSpPr>
      <xdr:spPr>
        <a:xfrm>
          <a:off x="1816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63516</xdr:rowOff>
    </xdr:from>
    <xdr:ext cx="405111" cy="259045"/>
    <xdr:sp macro="" textlink="">
      <xdr:nvSpPr>
        <xdr:cNvPr id="399" name="n_1mainValue【市民会館】&#10;有形固定資産減価償却率">
          <a:extLst>
            <a:ext uri="{FF2B5EF4-FFF2-40B4-BE49-F238E27FC236}">
              <a16:creationId xmlns:a16="http://schemas.microsoft.com/office/drawing/2014/main" id="{791262C0-A69F-4700-B9A9-8440EE25D4D7}"/>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00" name="n_2mainValue【市民会館】&#10;有形固定資産減価償却率">
          <a:extLst>
            <a:ext uri="{FF2B5EF4-FFF2-40B4-BE49-F238E27FC236}">
              <a16:creationId xmlns:a16="http://schemas.microsoft.com/office/drawing/2014/main" id="{DDA5793E-BA1B-4620-AB48-BD15A3B354C5}"/>
            </a:ext>
          </a:extLst>
        </xdr:cNvPr>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63516</xdr:rowOff>
    </xdr:from>
    <xdr:ext cx="405111" cy="259045"/>
    <xdr:sp macro="" textlink="">
      <xdr:nvSpPr>
        <xdr:cNvPr id="401" name="n_3mainValue【市民会館】&#10;有形固定資産減価償却率">
          <a:extLst>
            <a:ext uri="{FF2B5EF4-FFF2-40B4-BE49-F238E27FC236}">
              <a16:creationId xmlns:a16="http://schemas.microsoft.com/office/drawing/2014/main" id="{821CF44A-D747-4E74-8EB9-342F7540A82F}"/>
            </a:ext>
          </a:extLst>
        </xdr:cNvPr>
        <xdr:cNvSpPr txBox="1"/>
      </xdr:nvSpPr>
      <xdr:spPr>
        <a:xfrm>
          <a:off x="1816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id="{1887C7DD-44C0-461B-ADA9-CA45C83F3B6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id="{8EBA66AC-6BDA-44A2-9043-99565076F6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id="{8A57C48B-0972-45C0-88B1-DFE8737B08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id="{88E710EC-0F8B-4F99-82CE-99EB5D504E5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id="{DBFE6222-4D4A-4AD7-86DE-AEA5E30C304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id="{EB0E75A5-340B-48CF-ABBC-DF0392D5B3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id="{4636D12F-EEEE-4C05-AAE1-161DBCE1030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id="{18EF58FA-9B6A-4AC8-A6BB-DB9788A45A4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02B9D000-478C-4DBE-850D-C33F66DBCB9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id="{8094CE57-4B88-436A-939F-182B645D409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a:extLst>
            <a:ext uri="{FF2B5EF4-FFF2-40B4-BE49-F238E27FC236}">
              <a16:creationId xmlns:a16="http://schemas.microsoft.com/office/drawing/2014/main" id="{E8F3A6A6-278D-4126-AA1B-3C72EF94808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a:extLst>
            <a:ext uri="{FF2B5EF4-FFF2-40B4-BE49-F238E27FC236}">
              <a16:creationId xmlns:a16="http://schemas.microsoft.com/office/drawing/2014/main" id="{07F903B2-F5EA-4EE4-9F6C-7EC88711CEF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a:extLst>
            <a:ext uri="{FF2B5EF4-FFF2-40B4-BE49-F238E27FC236}">
              <a16:creationId xmlns:a16="http://schemas.microsoft.com/office/drawing/2014/main" id="{0CD9B5DB-C6AF-4F43-91AA-5A3B1AE8A4A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a:extLst>
            <a:ext uri="{FF2B5EF4-FFF2-40B4-BE49-F238E27FC236}">
              <a16:creationId xmlns:a16="http://schemas.microsoft.com/office/drawing/2014/main" id="{1472063D-386E-4E23-865B-18425339F10D}"/>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a:extLst>
            <a:ext uri="{FF2B5EF4-FFF2-40B4-BE49-F238E27FC236}">
              <a16:creationId xmlns:a16="http://schemas.microsoft.com/office/drawing/2014/main" id="{F646035A-CEFD-4368-8CF9-6657F735CAA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a:extLst>
            <a:ext uri="{FF2B5EF4-FFF2-40B4-BE49-F238E27FC236}">
              <a16:creationId xmlns:a16="http://schemas.microsoft.com/office/drawing/2014/main" id="{DBC606C6-8800-4C9D-9F77-143AAB4A4ACF}"/>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a:extLst>
            <a:ext uri="{FF2B5EF4-FFF2-40B4-BE49-F238E27FC236}">
              <a16:creationId xmlns:a16="http://schemas.microsoft.com/office/drawing/2014/main" id="{9C84AE1F-B836-4EED-A3BE-42E7BDC8F3B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a:extLst>
            <a:ext uri="{FF2B5EF4-FFF2-40B4-BE49-F238E27FC236}">
              <a16:creationId xmlns:a16="http://schemas.microsoft.com/office/drawing/2014/main" id="{8D8BC90E-6501-4571-AAED-6BBBEEB07BC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5C47EC0A-8360-44BB-AED3-B1BB594760D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175E6BCE-CF0B-4454-ACD0-9643B6B1875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5380A686-B8D2-4433-88BF-5521D24129C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a:extLst>
            <a:ext uri="{FF2B5EF4-FFF2-40B4-BE49-F238E27FC236}">
              <a16:creationId xmlns:a16="http://schemas.microsoft.com/office/drawing/2014/main" id="{198EAA37-35D6-4C5D-8E1B-9DA3C02FF962}"/>
            </a:ext>
          </a:extLst>
        </xdr:cNvPr>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a:extLst>
            <a:ext uri="{FF2B5EF4-FFF2-40B4-BE49-F238E27FC236}">
              <a16:creationId xmlns:a16="http://schemas.microsoft.com/office/drawing/2014/main" id="{B8DF9FB4-7535-4EAF-AF20-AC8A2CFD2E5E}"/>
            </a:ext>
          </a:extLst>
        </xdr:cNvPr>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a:extLst>
            <a:ext uri="{FF2B5EF4-FFF2-40B4-BE49-F238E27FC236}">
              <a16:creationId xmlns:a16="http://schemas.microsoft.com/office/drawing/2014/main" id="{F2970393-4B71-4D90-B908-DE8BF69A7199}"/>
            </a:ext>
          </a:extLst>
        </xdr:cNvPr>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a:extLst>
            <a:ext uri="{FF2B5EF4-FFF2-40B4-BE49-F238E27FC236}">
              <a16:creationId xmlns:a16="http://schemas.microsoft.com/office/drawing/2014/main" id="{46399F57-670C-4026-96B0-EAFDDB9E243B}"/>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a:extLst>
            <a:ext uri="{FF2B5EF4-FFF2-40B4-BE49-F238E27FC236}">
              <a16:creationId xmlns:a16="http://schemas.microsoft.com/office/drawing/2014/main" id="{CE5D395D-0D25-4BD1-BC22-8A45A2911F4F}"/>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8" name="【市民会館】&#10;一人当たり面積平均値テキスト">
          <a:extLst>
            <a:ext uri="{FF2B5EF4-FFF2-40B4-BE49-F238E27FC236}">
              <a16:creationId xmlns:a16="http://schemas.microsoft.com/office/drawing/2014/main" id="{9818214E-5279-490E-898C-D3B816CE047C}"/>
            </a:ext>
          </a:extLst>
        </xdr:cNvPr>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a:extLst>
            <a:ext uri="{FF2B5EF4-FFF2-40B4-BE49-F238E27FC236}">
              <a16:creationId xmlns:a16="http://schemas.microsoft.com/office/drawing/2014/main" id="{CC92D2A9-CB05-44F7-A792-528DBA7B16E6}"/>
            </a:ext>
          </a:extLst>
        </xdr:cNvPr>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a:extLst>
            <a:ext uri="{FF2B5EF4-FFF2-40B4-BE49-F238E27FC236}">
              <a16:creationId xmlns:a16="http://schemas.microsoft.com/office/drawing/2014/main" id="{DAA44821-DAB8-48D5-8E5E-89107128C211}"/>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a:extLst>
            <a:ext uri="{FF2B5EF4-FFF2-40B4-BE49-F238E27FC236}">
              <a16:creationId xmlns:a16="http://schemas.microsoft.com/office/drawing/2014/main" id="{8F9E0DE1-643C-48CA-9E88-04247CF5D7D8}"/>
            </a:ext>
          </a:extLst>
        </xdr:cNvPr>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59689</xdr:rowOff>
    </xdr:from>
    <xdr:to>
      <xdr:col>41</xdr:col>
      <xdr:colOff>101600</xdr:colOff>
      <xdr:row>105</xdr:row>
      <xdr:rowOff>161289</xdr:rowOff>
    </xdr:to>
    <xdr:sp macro="" textlink="">
      <xdr:nvSpPr>
        <xdr:cNvPr id="432" name="フローチャート: 判断 431">
          <a:extLst>
            <a:ext uri="{FF2B5EF4-FFF2-40B4-BE49-F238E27FC236}">
              <a16:creationId xmlns:a16="http://schemas.microsoft.com/office/drawing/2014/main" id="{9C8428DA-BC1A-433D-9DAB-53AE08BF69A6}"/>
            </a:ext>
          </a:extLst>
        </xdr:cNvPr>
        <xdr:cNvSpPr/>
      </xdr:nvSpPr>
      <xdr:spPr>
        <a:xfrm>
          <a:off x="781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D938AEE2-6F1A-4DB8-91BC-236C7A1A02E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9059ED88-46EF-4D1A-B185-30C5FBCB236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8858A100-F56F-4C72-8DDD-50EA5C66141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9C5539D6-7896-41B9-AFC6-51C900305A3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910CB2B9-CFF2-4B6A-ADD2-426EF52E497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8" name="楕円 437">
          <a:extLst>
            <a:ext uri="{FF2B5EF4-FFF2-40B4-BE49-F238E27FC236}">
              <a16:creationId xmlns:a16="http://schemas.microsoft.com/office/drawing/2014/main" id="{D20E7B1F-006D-4D9F-A6A4-9CC0F3D5B353}"/>
            </a:ext>
          </a:extLst>
        </xdr:cNvPr>
        <xdr:cNvSpPr/>
      </xdr:nvSpPr>
      <xdr:spPr>
        <a:xfrm>
          <a:off x="104267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33545</xdr:rowOff>
    </xdr:from>
    <xdr:ext cx="469744" cy="259045"/>
    <xdr:sp macro="" textlink="">
      <xdr:nvSpPr>
        <xdr:cNvPr id="439" name="【市民会館】&#10;一人当たり面積該当値テキスト">
          <a:extLst>
            <a:ext uri="{FF2B5EF4-FFF2-40B4-BE49-F238E27FC236}">
              <a16:creationId xmlns:a16="http://schemas.microsoft.com/office/drawing/2014/main" id="{61DE6911-B22C-47FD-8641-1E40D5D42B09}"/>
            </a:ext>
          </a:extLst>
        </xdr:cNvPr>
        <xdr:cNvSpPr txBox="1"/>
      </xdr:nvSpPr>
      <xdr:spPr>
        <a:xfrm>
          <a:off x="10515600"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55118</xdr:rowOff>
    </xdr:from>
    <xdr:to>
      <xdr:col>50</xdr:col>
      <xdr:colOff>165100</xdr:colOff>
      <xdr:row>105</xdr:row>
      <xdr:rowOff>156718</xdr:rowOff>
    </xdr:to>
    <xdr:sp macro="" textlink="">
      <xdr:nvSpPr>
        <xdr:cNvPr id="440" name="楕円 439">
          <a:extLst>
            <a:ext uri="{FF2B5EF4-FFF2-40B4-BE49-F238E27FC236}">
              <a16:creationId xmlns:a16="http://schemas.microsoft.com/office/drawing/2014/main" id="{0B14FFBC-C1E2-4912-A3C3-423B407B8941}"/>
            </a:ext>
          </a:extLst>
        </xdr:cNvPr>
        <xdr:cNvSpPr/>
      </xdr:nvSpPr>
      <xdr:spPr>
        <a:xfrm>
          <a:off x="9588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105918</xdr:rowOff>
    </xdr:from>
    <xdr:to>
      <xdr:col>55</xdr:col>
      <xdr:colOff>0</xdr:colOff>
      <xdr:row>105</xdr:row>
      <xdr:rowOff>105918</xdr:rowOff>
    </xdr:to>
    <xdr:cxnSp macro="">
      <xdr:nvCxnSpPr>
        <xdr:cNvPr id="441" name="直線コネクタ 440">
          <a:extLst>
            <a:ext uri="{FF2B5EF4-FFF2-40B4-BE49-F238E27FC236}">
              <a16:creationId xmlns:a16="http://schemas.microsoft.com/office/drawing/2014/main" id="{8BB4822C-9D97-4518-826C-84D292F6FD0A}"/>
            </a:ext>
          </a:extLst>
        </xdr:cNvPr>
        <xdr:cNvCxnSpPr/>
      </xdr:nvCxnSpPr>
      <xdr:spPr>
        <a:xfrm>
          <a:off x="9639300" y="181081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442" name="楕円 441">
          <a:extLst>
            <a:ext uri="{FF2B5EF4-FFF2-40B4-BE49-F238E27FC236}">
              <a16:creationId xmlns:a16="http://schemas.microsoft.com/office/drawing/2014/main" id="{537FEF0C-97FA-43C1-8B45-E5DC02FEEDFF}"/>
            </a:ext>
          </a:extLst>
        </xdr:cNvPr>
        <xdr:cNvSpPr/>
      </xdr:nvSpPr>
      <xdr:spPr>
        <a:xfrm>
          <a:off x="8699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96774</xdr:rowOff>
    </xdr:from>
    <xdr:to>
      <xdr:col>50</xdr:col>
      <xdr:colOff>114300</xdr:colOff>
      <xdr:row>105</xdr:row>
      <xdr:rowOff>105918</xdr:rowOff>
    </xdr:to>
    <xdr:cxnSp macro="">
      <xdr:nvCxnSpPr>
        <xdr:cNvPr id="443" name="直線コネクタ 442">
          <a:extLst>
            <a:ext uri="{FF2B5EF4-FFF2-40B4-BE49-F238E27FC236}">
              <a16:creationId xmlns:a16="http://schemas.microsoft.com/office/drawing/2014/main" id="{1F97FC47-72DE-4FC2-8C46-51BE270D4F1C}"/>
            </a:ext>
          </a:extLst>
        </xdr:cNvPr>
        <xdr:cNvCxnSpPr/>
      </xdr:nvCxnSpPr>
      <xdr:spPr>
        <a:xfrm>
          <a:off x="8750300" y="18099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45974</xdr:rowOff>
    </xdr:from>
    <xdr:to>
      <xdr:col>41</xdr:col>
      <xdr:colOff>101600</xdr:colOff>
      <xdr:row>105</xdr:row>
      <xdr:rowOff>147574</xdr:rowOff>
    </xdr:to>
    <xdr:sp macro="" textlink="">
      <xdr:nvSpPr>
        <xdr:cNvPr id="444" name="楕円 443">
          <a:extLst>
            <a:ext uri="{FF2B5EF4-FFF2-40B4-BE49-F238E27FC236}">
              <a16:creationId xmlns:a16="http://schemas.microsoft.com/office/drawing/2014/main" id="{E5D5F002-9B78-4A97-AF8C-645E9C6BA73A}"/>
            </a:ext>
          </a:extLst>
        </xdr:cNvPr>
        <xdr:cNvSpPr/>
      </xdr:nvSpPr>
      <xdr:spPr>
        <a:xfrm>
          <a:off x="7810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96774</xdr:rowOff>
    </xdr:from>
    <xdr:to>
      <xdr:col>45</xdr:col>
      <xdr:colOff>177800</xdr:colOff>
      <xdr:row>105</xdr:row>
      <xdr:rowOff>96774</xdr:rowOff>
    </xdr:to>
    <xdr:cxnSp macro="">
      <xdr:nvCxnSpPr>
        <xdr:cNvPr id="445" name="直線コネクタ 444">
          <a:extLst>
            <a:ext uri="{FF2B5EF4-FFF2-40B4-BE49-F238E27FC236}">
              <a16:creationId xmlns:a16="http://schemas.microsoft.com/office/drawing/2014/main" id="{1283A3F4-4323-489D-B257-C5B4FB9D8A83}"/>
            </a:ext>
          </a:extLst>
        </xdr:cNvPr>
        <xdr:cNvCxnSpPr/>
      </xdr:nvCxnSpPr>
      <xdr:spPr>
        <a:xfrm>
          <a:off x="7861300" y="1809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6" name="n_1aveValue【市民会館】&#10;一人当たり面積">
          <a:extLst>
            <a:ext uri="{FF2B5EF4-FFF2-40B4-BE49-F238E27FC236}">
              <a16:creationId xmlns:a16="http://schemas.microsoft.com/office/drawing/2014/main" id="{E8B6C27C-B3C6-493E-A204-22C4F0635C29}"/>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47" name="n_2aveValue【市民会館】&#10;一人当たり面積">
          <a:extLst>
            <a:ext uri="{FF2B5EF4-FFF2-40B4-BE49-F238E27FC236}">
              <a16:creationId xmlns:a16="http://schemas.microsoft.com/office/drawing/2014/main" id="{A0600D6E-00A1-4A03-8E8D-2BCF91F2E9DB}"/>
            </a:ext>
          </a:extLst>
        </xdr:cNvPr>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152416</xdr:rowOff>
    </xdr:from>
    <xdr:ext cx="469744" cy="259045"/>
    <xdr:sp macro="" textlink="">
      <xdr:nvSpPr>
        <xdr:cNvPr id="448" name="n_3aveValue【市民会館】&#10;一人当たり面積">
          <a:extLst>
            <a:ext uri="{FF2B5EF4-FFF2-40B4-BE49-F238E27FC236}">
              <a16:creationId xmlns:a16="http://schemas.microsoft.com/office/drawing/2014/main" id="{8A5A020C-D77A-4878-A9AA-B108D9570384}"/>
            </a:ext>
          </a:extLst>
        </xdr:cNvPr>
        <xdr:cNvSpPr txBox="1"/>
      </xdr:nvSpPr>
      <xdr:spPr>
        <a:xfrm>
          <a:off x="7626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147845</xdr:rowOff>
    </xdr:from>
    <xdr:ext cx="469744" cy="259045"/>
    <xdr:sp macro="" textlink="">
      <xdr:nvSpPr>
        <xdr:cNvPr id="449" name="n_1mainValue【市民会館】&#10;一人当たり面積">
          <a:extLst>
            <a:ext uri="{FF2B5EF4-FFF2-40B4-BE49-F238E27FC236}">
              <a16:creationId xmlns:a16="http://schemas.microsoft.com/office/drawing/2014/main" id="{244175F6-525B-4495-96C4-71F5BCFC43E3}"/>
            </a:ext>
          </a:extLst>
        </xdr:cNvPr>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450" name="n_2mainValue【市民会館】&#10;一人当たり面積">
          <a:extLst>
            <a:ext uri="{FF2B5EF4-FFF2-40B4-BE49-F238E27FC236}">
              <a16:creationId xmlns:a16="http://schemas.microsoft.com/office/drawing/2014/main" id="{454CA5EF-A84B-4995-B33C-8A91A7EBCE6F}"/>
            </a:ext>
          </a:extLst>
        </xdr:cNvPr>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51" name="n_3mainValue【市民会館】&#10;一人当たり面積">
          <a:extLst>
            <a:ext uri="{FF2B5EF4-FFF2-40B4-BE49-F238E27FC236}">
              <a16:creationId xmlns:a16="http://schemas.microsoft.com/office/drawing/2014/main" id="{87E1626B-4012-4F6E-BC9D-2C9EB14416C2}"/>
            </a:ext>
          </a:extLst>
        </xdr:cNvPr>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7861751E-5D12-4660-AC02-47C9DDC7524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5C7670FC-1D84-4231-972B-71A9B579D4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2C785CD0-9349-4BCA-B886-C217161E55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8E26BEAD-CD49-4F7A-BE56-09023811DE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9D047087-8CC0-4FEB-BD98-9A76215649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A18C86D9-9237-4D73-BB99-391A54AB4DD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26119143-A6EA-473D-B3AF-98C07E37E9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6B22C349-21C3-430A-A96A-75EDAE9CC41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id="{D65E0616-BD66-4840-9FD0-283047AE7C0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id="{FD331CAD-B31E-48C5-B5DC-F91EB487F78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a:extLst>
            <a:ext uri="{FF2B5EF4-FFF2-40B4-BE49-F238E27FC236}">
              <a16:creationId xmlns:a16="http://schemas.microsoft.com/office/drawing/2014/main" id="{44C51FA0-7AE8-4E13-AD5A-6DEAE730480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a:extLst>
            <a:ext uri="{FF2B5EF4-FFF2-40B4-BE49-F238E27FC236}">
              <a16:creationId xmlns:a16="http://schemas.microsoft.com/office/drawing/2014/main" id="{01CE25C8-A68F-46C8-A0DC-34716BDFE35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a:extLst>
            <a:ext uri="{FF2B5EF4-FFF2-40B4-BE49-F238E27FC236}">
              <a16:creationId xmlns:a16="http://schemas.microsoft.com/office/drawing/2014/main" id="{25CF9808-654F-464F-9A27-7514C2E13DE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a:extLst>
            <a:ext uri="{FF2B5EF4-FFF2-40B4-BE49-F238E27FC236}">
              <a16:creationId xmlns:a16="http://schemas.microsoft.com/office/drawing/2014/main" id="{4A26884C-6220-400F-8511-A347CF824E7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a:extLst>
            <a:ext uri="{FF2B5EF4-FFF2-40B4-BE49-F238E27FC236}">
              <a16:creationId xmlns:a16="http://schemas.microsoft.com/office/drawing/2014/main" id="{0DC06F31-06C9-40F7-BF77-7916E224D10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a:extLst>
            <a:ext uri="{FF2B5EF4-FFF2-40B4-BE49-F238E27FC236}">
              <a16:creationId xmlns:a16="http://schemas.microsoft.com/office/drawing/2014/main" id="{2A0CAB74-0F6C-4EE1-BBD7-0A9E7DD8DF4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a:extLst>
            <a:ext uri="{FF2B5EF4-FFF2-40B4-BE49-F238E27FC236}">
              <a16:creationId xmlns:a16="http://schemas.microsoft.com/office/drawing/2014/main" id="{C2DCCB06-DB65-443B-9996-29C04E1F3BC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a:extLst>
            <a:ext uri="{FF2B5EF4-FFF2-40B4-BE49-F238E27FC236}">
              <a16:creationId xmlns:a16="http://schemas.microsoft.com/office/drawing/2014/main" id="{329FCE3F-54ED-471F-ACB2-272C9DE12E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a:extLst>
            <a:ext uri="{FF2B5EF4-FFF2-40B4-BE49-F238E27FC236}">
              <a16:creationId xmlns:a16="http://schemas.microsoft.com/office/drawing/2014/main" id="{8C64F0EE-D711-4991-A340-A885F5ADC55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a:extLst>
            <a:ext uri="{FF2B5EF4-FFF2-40B4-BE49-F238E27FC236}">
              <a16:creationId xmlns:a16="http://schemas.microsoft.com/office/drawing/2014/main" id="{A486AB08-099D-4897-B027-32AB5294924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a:extLst>
            <a:ext uri="{FF2B5EF4-FFF2-40B4-BE49-F238E27FC236}">
              <a16:creationId xmlns:a16="http://schemas.microsoft.com/office/drawing/2014/main" id="{02F331AA-6EF6-4EE9-818C-D7E3AF40445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62BA8E48-832F-441F-A033-6084D8CFE4F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798403AA-C429-40B7-B8DB-BA36538CEFD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E256457D-475C-4DC6-B498-40A4680CFE9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a:extLst>
            <a:ext uri="{FF2B5EF4-FFF2-40B4-BE49-F238E27FC236}">
              <a16:creationId xmlns:a16="http://schemas.microsoft.com/office/drawing/2014/main" id="{18DB912D-3E49-4193-9692-411FC0AEB0E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a:extLst>
            <a:ext uri="{FF2B5EF4-FFF2-40B4-BE49-F238E27FC236}">
              <a16:creationId xmlns:a16="http://schemas.microsoft.com/office/drawing/2014/main" id="{D1505B26-C11E-4D66-B552-909E811616C6}"/>
            </a:ext>
          </a:extLst>
        </xdr:cNvPr>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a:extLst>
            <a:ext uri="{FF2B5EF4-FFF2-40B4-BE49-F238E27FC236}">
              <a16:creationId xmlns:a16="http://schemas.microsoft.com/office/drawing/2014/main" id="{CED2915B-E2A7-4988-9F89-A8BA7223B8D4}"/>
            </a:ext>
          </a:extLst>
        </xdr:cNvPr>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a:extLst>
            <a:ext uri="{FF2B5EF4-FFF2-40B4-BE49-F238E27FC236}">
              <a16:creationId xmlns:a16="http://schemas.microsoft.com/office/drawing/2014/main" id="{8FE43642-083F-4946-95E5-589B01217245}"/>
            </a:ext>
          </a:extLst>
        </xdr:cNvPr>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a:extLst>
            <a:ext uri="{FF2B5EF4-FFF2-40B4-BE49-F238E27FC236}">
              <a16:creationId xmlns:a16="http://schemas.microsoft.com/office/drawing/2014/main" id="{33F4F77B-CAD1-4D0C-BF70-66C043D019E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a:extLst>
            <a:ext uri="{FF2B5EF4-FFF2-40B4-BE49-F238E27FC236}">
              <a16:creationId xmlns:a16="http://schemas.microsoft.com/office/drawing/2014/main" id="{66C4D5AA-714C-4725-85F5-42565C60216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82" name="【一般廃棄物処理施設】&#10;有形固定資産減価償却率平均値テキスト">
          <a:extLst>
            <a:ext uri="{FF2B5EF4-FFF2-40B4-BE49-F238E27FC236}">
              <a16:creationId xmlns:a16="http://schemas.microsoft.com/office/drawing/2014/main" id="{3AAC7C56-EBCA-4C0B-B063-20FFD407EA42}"/>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a:extLst>
            <a:ext uri="{FF2B5EF4-FFF2-40B4-BE49-F238E27FC236}">
              <a16:creationId xmlns:a16="http://schemas.microsoft.com/office/drawing/2014/main" id="{2030EC14-9473-4FAC-84EB-B046C52CB1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a:extLst>
            <a:ext uri="{FF2B5EF4-FFF2-40B4-BE49-F238E27FC236}">
              <a16:creationId xmlns:a16="http://schemas.microsoft.com/office/drawing/2014/main" id="{3C0606CE-B94C-4BE6-BAB3-D79C06CE334A}"/>
            </a:ext>
          </a:extLst>
        </xdr:cNvPr>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a:extLst>
            <a:ext uri="{FF2B5EF4-FFF2-40B4-BE49-F238E27FC236}">
              <a16:creationId xmlns:a16="http://schemas.microsoft.com/office/drawing/2014/main" id="{755993D0-D321-4EC0-989A-A2F72DDB1FD4}"/>
            </a:ext>
          </a:extLst>
        </xdr:cNvPr>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86" name="フローチャート: 判断 485">
          <a:extLst>
            <a:ext uri="{FF2B5EF4-FFF2-40B4-BE49-F238E27FC236}">
              <a16:creationId xmlns:a16="http://schemas.microsoft.com/office/drawing/2014/main" id="{759C6C66-5CBB-4BE8-AFEA-B80C5EB57D09}"/>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D4BD700-6B1A-42BC-AF85-8A3F29CA3B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37E9A8A-B345-4DDA-8971-6C341B79127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4A3E566-CF2D-41F0-A18B-91D6E17000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A3C4F46-39DD-44B1-A5A6-A58DF559C8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44C31B2-6D45-4475-B7F9-FE277D175DD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85816</xdr:rowOff>
    </xdr:from>
    <xdr:to>
      <xdr:col>85</xdr:col>
      <xdr:colOff>177800</xdr:colOff>
      <xdr:row>36</xdr:row>
      <xdr:rowOff>15966</xdr:rowOff>
    </xdr:to>
    <xdr:sp macro="" textlink="">
      <xdr:nvSpPr>
        <xdr:cNvPr id="492" name="楕円 491">
          <a:extLst>
            <a:ext uri="{FF2B5EF4-FFF2-40B4-BE49-F238E27FC236}">
              <a16:creationId xmlns:a16="http://schemas.microsoft.com/office/drawing/2014/main" id="{D029EF1F-8CDD-4993-891B-6644A2A876AE}"/>
            </a:ext>
          </a:extLst>
        </xdr:cNvPr>
        <xdr:cNvSpPr/>
      </xdr:nvSpPr>
      <xdr:spPr>
        <a:xfrm>
          <a:off x="16268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108693</xdr:rowOff>
    </xdr:from>
    <xdr:ext cx="405111" cy="259045"/>
    <xdr:sp macro="" textlink="">
      <xdr:nvSpPr>
        <xdr:cNvPr id="493" name="【一般廃棄物処理施設】&#10;有形固定資産減価償却率該当値テキスト">
          <a:extLst>
            <a:ext uri="{FF2B5EF4-FFF2-40B4-BE49-F238E27FC236}">
              <a16:creationId xmlns:a16="http://schemas.microsoft.com/office/drawing/2014/main" id="{3B5F7847-FAEA-4893-ACBA-57BFC800F585}"/>
            </a:ext>
          </a:extLst>
        </xdr:cNvPr>
        <xdr:cNvSpPr txBox="1"/>
      </xdr:nvSpPr>
      <xdr:spPr>
        <a:xfrm>
          <a:off x="16357600" y="59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164193</xdr:rowOff>
    </xdr:from>
    <xdr:to>
      <xdr:col>81</xdr:col>
      <xdr:colOff>101600</xdr:colOff>
      <xdr:row>36</xdr:row>
      <xdr:rowOff>94343</xdr:rowOff>
    </xdr:to>
    <xdr:sp macro="" textlink="">
      <xdr:nvSpPr>
        <xdr:cNvPr id="494" name="楕円 493">
          <a:extLst>
            <a:ext uri="{FF2B5EF4-FFF2-40B4-BE49-F238E27FC236}">
              <a16:creationId xmlns:a16="http://schemas.microsoft.com/office/drawing/2014/main" id="{91EB19A9-7DDB-4431-9056-9C9B87302CE2}"/>
            </a:ext>
          </a:extLst>
        </xdr:cNvPr>
        <xdr:cNvSpPr/>
      </xdr:nvSpPr>
      <xdr:spPr>
        <a:xfrm>
          <a:off x="15430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136616</xdr:rowOff>
    </xdr:from>
    <xdr:to>
      <xdr:col>85</xdr:col>
      <xdr:colOff>127000</xdr:colOff>
      <xdr:row>36</xdr:row>
      <xdr:rowOff>43543</xdr:rowOff>
    </xdr:to>
    <xdr:cxnSp macro="">
      <xdr:nvCxnSpPr>
        <xdr:cNvPr id="495" name="直線コネクタ 494">
          <a:extLst>
            <a:ext uri="{FF2B5EF4-FFF2-40B4-BE49-F238E27FC236}">
              <a16:creationId xmlns:a16="http://schemas.microsoft.com/office/drawing/2014/main" id="{13E3EAB9-5238-4EB0-A237-7DD96065975E}"/>
            </a:ext>
          </a:extLst>
        </xdr:cNvPr>
        <xdr:cNvCxnSpPr/>
      </xdr:nvCxnSpPr>
      <xdr:spPr>
        <a:xfrm flipV="1">
          <a:off x="15481300" y="613736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96" name="楕円 495">
          <a:extLst>
            <a:ext uri="{FF2B5EF4-FFF2-40B4-BE49-F238E27FC236}">
              <a16:creationId xmlns:a16="http://schemas.microsoft.com/office/drawing/2014/main" id="{A3535268-6D9D-4050-B746-2638288BD324}"/>
            </a:ext>
          </a:extLst>
        </xdr:cNvPr>
        <xdr:cNvSpPr/>
      </xdr:nvSpPr>
      <xdr:spPr>
        <a:xfrm>
          <a:off x="13652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114861</xdr:rowOff>
    </xdr:from>
    <xdr:ext cx="405111" cy="259045"/>
    <xdr:sp macro="" textlink="">
      <xdr:nvSpPr>
        <xdr:cNvPr id="497" name="n_1aveValue【一般廃棄物処理施設】&#10;有形固定資産減価償却率">
          <a:extLst>
            <a:ext uri="{FF2B5EF4-FFF2-40B4-BE49-F238E27FC236}">
              <a16:creationId xmlns:a16="http://schemas.microsoft.com/office/drawing/2014/main" id="{5A02A6CF-F7C0-44D0-A7D1-46CFAF7FD978}"/>
            </a:ext>
          </a:extLst>
        </xdr:cNvPr>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98" name="n_2aveValue【一般廃棄物処理施設】&#10;有形固定資産減価償却率">
          <a:extLst>
            <a:ext uri="{FF2B5EF4-FFF2-40B4-BE49-F238E27FC236}">
              <a16:creationId xmlns:a16="http://schemas.microsoft.com/office/drawing/2014/main" id="{EF80F03E-0A6F-4A70-8677-42CEB16AD1C3}"/>
            </a:ext>
          </a:extLst>
        </xdr:cNvPr>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99" name="n_3aveValue【一般廃棄物処理施設】&#10;有形固定資産減価償却率">
          <a:extLst>
            <a:ext uri="{FF2B5EF4-FFF2-40B4-BE49-F238E27FC236}">
              <a16:creationId xmlns:a16="http://schemas.microsoft.com/office/drawing/2014/main" id="{3FB2296B-790E-4555-AA99-ADA2C29D2AED}"/>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110870</xdr:rowOff>
    </xdr:from>
    <xdr:ext cx="405111" cy="259045"/>
    <xdr:sp macro="" textlink="">
      <xdr:nvSpPr>
        <xdr:cNvPr id="500" name="n_1mainValue【一般廃棄物処理施設】&#10;有形固定資産減価償却率">
          <a:extLst>
            <a:ext uri="{FF2B5EF4-FFF2-40B4-BE49-F238E27FC236}">
              <a16:creationId xmlns:a16="http://schemas.microsoft.com/office/drawing/2014/main" id="{E4F0624E-F476-4DE4-B040-DCBC5D247DBA}"/>
            </a:ext>
          </a:extLst>
        </xdr:cNvPr>
        <xdr:cNvSpPr txBox="1"/>
      </xdr:nvSpPr>
      <xdr:spPr>
        <a:xfrm>
          <a:off x="15266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501" name="n_3mainValue【一般廃棄物処理施設】&#10;有形固定資産減価償却率">
          <a:extLst>
            <a:ext uri="{FF2B5EF4-FFF2-40B4-BE49-F238E27FC236}">
              <a16:creationId xmlns:a16="http://schemas.microsoft.com/office/drawing/2014/main" id="{BD52EE2D-F3C4-4708-AA5B-86DC7B638C5E}"/>
            </a:ext>
          </a:extLst>
        </xdr:cNvPr>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7F728245-5249-4F98-9F05-463B8849D3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5F415960-8A06-4377-AF73-A257F93BBA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7E3EC171-2A30-445D-967D-CA188F09CC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2F8FE8AF-A58D-4CDC-9DC1-C9716E6C481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6427224B-B4ED-4112-B7F6-813F20C11D3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669910F4-159E-4837-9F26-48C94CF8192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DE31E4E7-771C-4459-B6EA-4DE13047A34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FAB3A60F-5E8B-4195-AE1F-0FD1403CB46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2C707E26-DA98-4070-8A9E-04C88B9DF32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FCF8786F-E9A0-4F47-AF5D-A39694A5C59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2" name="直線コネクタ 511">
          <a:extLst>
            <a:ext uri="{FF2B5EF4-FFF2-40B4-BE49-F238E27FC236}">
              <a16:creationId xmlns:a16="http://schemas.microsoft.com/office/drawing/2014/main" id="{99EBCB33-0A1B-42AB-B1DE-1F9A90B79429}"/>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3" name="テキスト ボックス 512">
          <a:extLst>
            <a:ext uri="{FF2B5EF4-FFF2-40B4-BE49-F238E27FC236}">
              <a16:creationId xmlns:a16="http://schemas.microsoft.com/office/drawing/2014/main" id="{E41A7D62-D40D-43A2-9493-3FE0F969D5C3}"/>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4" name="直線コネクタ 513">
          <a:extLst>
            <a:ext uri="{FF2B5EF4-FFF2-40B4-BE49-F238E27FC236}">
              <a16:creationId xmlns:a16="http://schemas.microsoft.com/office/drawing/2014/main" id="{0F6CC379-8D69-4548-88EB-91ADD479B26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5" name="テキスト ボックス 514">
          <a:extLst>
            <a:ext uri="{FF2B5EF4-FFF2-40B4-BE49-F238E27FC236}">
              <a16:creationId xmlns:a16="http://schemas.microsoft.com/office/drawing/2014/main" id="{06724D0D-3276-46E0-A2E3-24E12843635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6" name="直線コネクタ 515">
          <a:extLst>
            <a:ext uri="{FF2B5EF4-FFF2-40B4-BE49-F238E27FC236}">
              <a16:creationId xmlns:a16="http://schemas.microsoft.com/office/drawing/2014/main" id="{C0085C33-D358-4DCC-958B-29FE971D122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7" name="テキスト ボックス 516">
          <a:extLst>
            <a:ext uri="{FF2B5EF4-FFF2-40B4-BE49-F238E27FC236}">
              <a16:creationId xmlns:a16="http://schemas.microsoft.com/office/drawing/2014/main" id="{8D02D4D9-9B79-4EAB-B4FD-012CFB34A3FA}"/>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a:extLst>
            <a:ext uri="{FF2B5EF4-FFF2-40B4-BE49-F238E27FC236}">
              <a16:creationId xmlns:a16="http://schemas.microsoft.com/office/drawing/2014/main" id="{059FFE00-A82E-4F0D-85E3-98035B0EF5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a:extLst>
            <a:ext uri="{FF2B5EF4-FFF2-40B4-BE49-F238E27FC236}">
              <a16:creationId xmlns:a16="http://schemas.microsoft.com/office/drawing/2014/main" id="{C745DE6A-04BA-4792-91DB-02EEA885412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a:extLst>
            <a:ext uri="{FF2B5EF4-FFF2-40B4-BE49-F238E27FC236}">
              <a16:creationId xmlns:a16="http://schemas.microsoft.com/office/drawing/2014/main" id="{288E69EA-EF80-44C5-8B48-341CB8FFBF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1" name="直線コネクタ 520">
          <a:extLst>
            <a:ext uri="{FF2B5EF4-FFF2-40B4-BE49-F238E27FC236}">
              <a16:creationId xmlns:a16="http://schemas.microsoft.com/office/drawing/2014/main" id="{32404E3D-7D31-4242-9DE6-709B3ECD1097}"/>
            </a:ext>
          </a:extLst>
        </xdr:cNvPr>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2" name="【一般廃棄物処理施設】&#10;一人当たり有形固定資産（償却資産）額最小値テキスト">
          <a:extLst>
            <a:ext uri="{FF2B5EF4-FFF2-40B4-BE49-F238E27FC236}">
              <a16:creationId xmlns:a16="http://schemas.microsoft.com/office/drawing/2014/main" id="{67D267A6-BD40-4632-BE53-F3FE1DEDD6C4}"/>
            </a:ext>
          </a:extLst>
        </xdr:cNvPr>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3" name="直線コネクタ 522">
          <a:extLst>
            <a:ext uri="{FF2B5EF4-FFF2-40B4-BE49-F238E27FC236}">
              <a16:creationId xmlns:a16="http://schemas.microsoft.com/office/drawing/2014/main" id="{B472E550-14D4-4DB2-AFA5-408A75E922FF}"/>
            </a:ext>
          </a:extLst>
        </xdr:cNvPr>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4" name="【一般廃棄物処理施設】&#10;一人当たり有形固定資産（償却資産）額最大値テキスト">
          <a:extLst>
            <a:ext uri="{FF2B5EF4-FFF2-40B4-BE49-F238E27FC236}">
              <a16:creationId xmlns:a16="http://schemas.microsoft.com/office/drawing/2014/main" id="{EFC06FB7-5C1D-4A6B-871C-91D547D738B1}"/>
            </a:ext>
          </a:extLst>
        </xdr:cNvPr>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5" name="直線コネクタ 524">
          <a:extLst>
            <a:ext uri="{FF2B5EF4-FFF2-40B4-BE49-F238E27FC236}">
              <a16:creationId xmlns:a16="http://schemas.microsoft.com/office/drawing/2014/main" id="{7FC67067-9A96-4C5C-92E7-EB43772597B2}"/>
            </a:ext>
          </a:extLst>
        </xdr:cNvPr>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26" name="【一般廃棄物処理施設】&#10;一人当たり有形固定資産（償却資産）額平均値テキスト">
          <a:extLst>
            <a:ext uri="{FF2B5EF4-FFF2-40B4-BE49-F238E27FC236}">
              <a16:creationId xmlns:a16="http://schemas.microsoft.com/office/drawing/2014/main" id="{4D0A237A-B4CB-4775-AAEF-7ED5E3B726E0}"/>
            </a:ext>
          </a:extLst>
        </xdr:cNvPr>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27" name="フローチャート: 判断 526">
          <a:extLst>
            <a:ext uri="{FF2B5EF4-FFF2-40B4-BE49-F238E27FC236}">
              <a16:creationId xmlns:a16="http://schemas.microsoft.com/office/drawing/2014/main" id="{157309C2-786F-4CF0-B52E-808DC4A95041}"/>
            </a:ext>
          </a:extLst>
        </xdr:cNvPr>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28" name="フローチャート: 判断 527">
          <a:extLst>
            <a:ext uri="{FF2B5EF4-FFF2-40B4-BE49-F238E27FC236}">
              <a16:creationId xmlns:a16="http://schemas.microsoft.com/office/drawing/2014/main" id="{1036A76A-C4F8-41A9-B677-C60FCF5EE141}"/>
            </a:ext>
          </a:extLst>
        </xdr:cNvPr>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29" name="フローチャート: 判断 528">
          <a:extLst>
            <a:ext uri="{FF2B5EF4-FFF2-40B4-BE49-F238E27FC236}">
              <a16:creationId xmlns:a16="http://schemas.microsoft.com/office/drawing/2014/main" id="{AA49159F-449C-44F4-A1DA-FD240B00BA1A}"/>
            </a:ext>
          </a:extLst>
        </xdr:cNvPr>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44185</xdr:rowOff>
    </xdr:from>
    <xdr:to>
      <xdr:col>102</xdr:col>
      <xdr:colOff>165100</xdr:colOff>
      <xdr:row>39</xdr:row>
      <xdr:rowOff>145785</xdr:rowOff>
    </xdr:to>
    <xdr:sp macro="" textlink="">
      <xdr:nvSpPr>
        <xdr:cNvPr id="530" name="フローチャート: 判断 529">
          <a:extLst>
            <a:ext uri="{FF2B5EF4-FFF2-40B4-BE49-F238E27FC236}">
              <a16:creationId xmlns:a16="http://schemas.microsoft.com/office/drawing/2014/main" id="{3842D9BD-D337-4628-965D-DF2A7CFFD221}"/>
            </a:ext>
          </a:extLst>
        </xdr:cNvPr>
        <xdr:cNvSpPr/>
      </xdr:nvSpPr>
      <xdr:spPr>
        <a:xfrm>
          <a:off x="19494500" y="673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6B47A67-7F2A-43AB-9F25-0D4421C3F34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4539D4-2984-4B70-8754-B7B1DD9AF16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8820D8D-9569-49C6-AF72-6FAD99BD292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59830A3-39A7-4421-A4E5-B2F6919199B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9BD221D3-AAC6-477C-B304-4C4716ED6EC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20234</xdr:rowOff>
    </xdr:from>
    <xdr:to>
      <xdr:col>116</xdr:col>
      <xdr:colOff>114300</xdr:colOff>
      <xdr:row>38</xdr:row>
      <xdr:rowOff>121834</xdr:rowOff>
    </xdr:to>
    <xdr:sp macro="" textlink="">
      <xdr:nvSpPr>
        <xdr:cNvPr id="536" name="楕円 535">
          <a:extLst>
            <a:ext uri="{FF2B5EF4-FFF2-40B4-BE49-F238E27FC236}">
              <a16:creationId xmlns:a16="http://schemas.microsoft.com/office/drawing/2014/main" id="{3FC31F3A-5C7D-479C-9610-53F0E4704BA2}"/>
            </a:ext>
          </a:extLst>
        </xdr:cNvPr>
        <xdr:cNvSpPr/>
      </xdr:nvSpPr>
      <xdr:spPr>
        <a:xfrm>
          <a:off x="22110700" y="653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170111</xdr:rowOff>
    </xdr:from>
    <xdr:ext cx="534377" cy="259045"/>
    <xdr:sp macro="" textlink="">
      <xdr:nvSpPr>
        <xdr:cNvPr id="537" name="【一般廃棄物処理施設】&#10;一人当たり有形固定資産（償却資産）額該当値テキスト">
          <a:extLst>
            <a:ext uri="{FF2B5EF4-FFF2-40B4-BE49-F238E27FC236}">
              <a16:creationId xmlns:a16="http://schemas.microsoft.com/office/drawing/2014/main" id="{48753227-7AB0-47B0-AB52-E280B9387B1F}"/>
            </a:ext>
          </a:extLst>
        </xdr:cNvPr>
        <xdr:cNvSpPr txBox="1"/>
      </xdr:nvSpPr>
      <xdr:spPr>
        <a:xfrm>
          <a:off x="22199600" y="651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145569</xdr:rowOff>
    </xdr:from>
    <xdr:to>
      <xdr:col>112</xdr:col>
      <xdr:colOff>38100</xdr:colOff>
      <xdr:row>38</xdr:row>
      <xdr:rowOff>75719</xdr:rowOff>
    </xdr:to>
    <xdr:sp macro="" textlink="">
      <xdr:nvSpPr>
        <xdr:cNvPr id="538" name="楕円 537">
          <a:extLst>
            <a:ext uri="{FF2B5EF4-FFF2-40B4-BE49-F238E27FC236}">
              <a16:creationId xmlns:a16="http://schemas.microsoft.com/office/drawing/2014/main" id="{5C458CA6-8E35-499F-A1FF-24ACA2D0CB17}"/>
            </a:ext>
          </a:extLst>
        </xdr:cNvPr>
        <xdr:cNvSpPr/>
      </xdr:nvSpPr>
      <xdr:spPr>
        <a:xfrm>
          <a:off x="21272500" y="648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24919</xdr:rowOff>
    </xdr:from>
    <xdr:to>
      <xdr:col>116</xdr:col>
      <xdr:colOff>63500</xdr:colOff>
      <xdr:row>38</xdr:row>
      <xdr:rowOff>71034</xdr:rowOff>
    </xdr:to>
    <xdr:cxnSp macro="">
      <xdr:nvCxnSpPr>
        <xdr:cNvPr id="539" name="直線コネクタ 538">
          <a:extLst>
            <a:ext uri="{FF2B5EF4-FFF2-40B4-BE49-F238E27FC236}">
              <a16:creationId xmlns:a16="http://schemas.microsoft.com/office/drawing/2014/main" id="{4C1C5D08-A904-4109-96A3-DBF1553AA7E8}"/>
            </a:ext>
          </a:extLst>
        </xdr:cNvPr>
        <xdr:cNvCxnSpPr/>
      </xdr:nvCxnSpPr>
      <xdr:spPr>
        <a:xfrm>
          <a:off x="21323300" y="6540019"/>
          <a:ext cx="838200" cy="4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137860</xdr:rowOff>
    </xdr:from>
    <xdr:to>
      <xdr:col>102</xdr:col>
      <xdr:colOff>165100</xdr:colOff>
      <xdr:row>41</xdr:row>
      <xdr:rowOff>68010</xdr:rowOff>
    </xdr:to>
    <xdr:sp macro="" textlink="">
      <xdr:nvSpPr>
        <xdr:cNvPr id="540" name="楕円 539">
          <a:extLst>
            <a:ext uri="{FF2B5EF4-FFF2-40B4-BE49-F238E27FC236}">
              <a16:creationId xmlns:a16="http://schemas.microsoft.com/office/drawing/2014/main" id="{3725FFA0-9E44-4FCD-BF62-CF0DA16F801C}"/>
            </a:ext>
          </a:extLst>
        </xdr:cNvPr>
        <xdr:cNvSpPr/>
      </xdr:nvSpPr>
      <xdr:spPr>
        <a:xfrm>
          <a:off x="19494500" y="69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124499</xdr:rowOff>
    </xdr:from>
    <xdr:ext cx="534377" cy="259045"/>
    <xdr:sp macro="" textlink="">
      <xdr:nvSpPr>
        <xdr:cNvPr id="541" name="n_1aveValue【一般廃棄物処理施設】&#10;一人当たり有形固定資産（償却資産）額">
          <a:extLst>
            <a:ext uri="{FF2B5EF4-FFF2-40B4-BE49-F238E27FC236}">
              <a16:creationId xmlns:a16="http://schemas.microsoft.com/office/drawing/2014/main" id="{AD061044-031C-48B9-998F-3084139E480C}"/>
            </a:ext>
          </a:extLst>
        </xdr:cNvPr>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42" name="n_2aveValue【一般廃棄物処理施設】&#10;一人当たり有形固定資産（償却資産）額">
          <a:extLst>
            <a:ext uri="{FF2B5EF4-FFF2-40B4-BE49-F238E27FC236}">
              <a16:creationId xmlns:a16="http://schemas.microsoft.com/office/drawing/2014/main" id="{60C67B88-33CB-4ED4-9AED-FACFDE0E8103}"/>
            </a:ext>
          </a:extLst>
        </xdr:cNvPr>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162312</xdr:rowOff>
    </xdr:from>
    <xdr:ext cx="534377" cy="259045"/>
    <xdr:sp macro="" textlink="">
      <xdr:nvSpPr>
        <xdr:cNvPr id="543" name="n_3aveValue【一般廃棄物処理施設】&#10;一人当たり有形固定資産（償却資産）額">
          <a:extLst>
            <a:ext uri="{FF2B5EF4-FFF2-40B4-BE49-F238E27FC236}">
              <a16:creationId xmlns:a16="http://schemas.microsoft.com/office/drawing/2014/main" id="{4CDDDB10-143F-4E5A-8855-84A44A0877D1}"/>
            </a:ext>
          </a:extLst>
        </xdr:cNvPr>
        <xdr:cNvSpPr txBox="1"/>
      </xdr:nvSpPr>
      <xdr:spPr>
        <a:xfrm>
          <a:off x="19278111" y="650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92246</xdr:rowOff>
    </xdr:from>
    <xdr:ext cx="534377" cy="259045"/>
    <xdr:sp macro="" textlink="">
      <xdr:nvSpPr>
        <xdr:cNvPr id="544" name="n_1mainValue【一般廃棄物処理施設】&#10;一人当たり有形固定資産（償却資産）額">
          <a:extLst>
            <a:ext uri="{FF2B5EF4-FFF2-40B4-BE49-F238E27FC236}">
              <a16:creationId xmlns:a16="http://schemas.microsoft.com/office/drawing/2014/main" id="{4200D892-94B5-443B-8005-F165673CE226}"/>
            </a:ext>
          </a:extLst>
        </xdr:cNvPr>
        <xdr:cNvSpPr txBox="1"/>
      </xdr:nvSpPr>
      <xdr:spPr>
        <a:xfrm>
          <a:off x="21043411" y="626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41</xdr:row>
      <xdr:rowOff>59137</xdr:rowOff>
    </xdr:from>
    <xdr:ext cx="378565" cy="259045"/>
    <xdr:sp macro="" textlink="">
      <xdr:nvSpPr>
        <xdr:cNvPr id="545" name="n_3mainValue【一般廃棄物処理施設】&#10;一人当たり有形固定資産（償却資産）額">
          <a:extLst>
            <a:ext uri="{FF2B5EF4-FFF2-40B4-BE49-F238E27FC236}">
              <a16:creationId xmlns:a16="http://schemas.microsoft.com/office/drawing/2014/main" id="{E360786E-6756-4EBF-972E-58BAFCF9C460}"/>
            </a:ext>
          </a:extLst>
        </xdr:cNvPr>
        <xdr:cNvSpPr txBox="1"/>
      </xdr:nvSpPr>
      <xdr:spPr>
        <a:xfrm>
          <a:off x="19356017" y="708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id="{903EFEEB-36C4-4653-B94D-33CF855DB7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id="{5D3634C8-288E-48A4-86AB-A84C64E269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id="{B9734E4D-B8CF-4FE9-B85D-088DB7B897A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id="{416B0CF9-BD37-4539-8736-109B8C9521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id="{F1860C90-D54A-4CF1-9CF2-3A8BC8869C4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id="{DF571A1C-E304-474A-A984-63021E8E11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id="{C38A377B-44F1-4207-9CAC-ABDA84D92F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id="{653BCDF3-10D3-455B-A831-09EA7EF15A5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a:extLst>
            <a:ext uri="{FF2B5EF4-FFF2-40B4-BE49-F238E27FC236}">
              <a16:creationId xmlns:a16="http://schemas.microsoft.com/office/drawing/2014/main" id="{1637110F-223E-4A4F-A6C6-56B9DC487A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a:extLst>
            <a:ext uri="{FF2B5EF4-FFF2-40B4-BE49-F238E27FC236}">
              <a16:creationId xmlns:a16="http://schemas.microsoft.com/office/drawing/2014/main" id="{E0E9E1C4-4A2D-4F56-A8A1-3912845416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a:extLst>
            <a:ext uri="{FF2B5EF4-FFF2-40B4-BE49-F238E27FC236}">
              <a16:creationId xmlns:a16="http://schemas.microsoft.com/office/drawing/2014/main" id="{97E9C9C7-4702-47E5-972E-2765FBADC80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7" name="テキスト ボックス 556">
          <a:extLst>
            <a:ext uri="{FF2B5EF4-FFF2-40B4-BE49-F238E27FC236}">
              <a16:creationId xmlns:a16="http://schemas.microsoft.com/office/drawing/2014/main" id="{444C8629-DF6E-407A-8676-42FF10E05C9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a:extLst>
            <a:ext uri="{FF2B5EF4-FFF2-40B4-BE49-F238E27FC236}">
              <a16:creationId xmlns:a16="http://schemas.microsoft.com/office/drawing/2014/main" id="{5A90A917-3045-47B1-91BC-24E6F6FCDAD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a:extLst>
            <a:ext uri="{FF2B5EF4-FFF2-40B4-BE49-F238E27FC236}">
              <a16:creationId xmlns:a16="http://schemas.microsoft.com/office/drawing/2014/main" id="{12AEABDA-9869-4970-9A27-3E0D722061B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a:extLst>
            <a:ext uri="{FF2B5EF4-FFF2-40B4-BE49-F238E27FC236}">
              <a16:creationId xmlns:a16="http://schemas.microsoft.com/office/drawing/2014/main" id="{BE3E55A3-F012-45E2-990F-022B3BBFCD6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a:extLst>
            <a:ext uri="{FF2B5EF4-FFF2-40B4-BE49-F238E27FC236}">
              <a16:creationId xmlns:a16="http://schemas.microsoft.com/office/drawing/2014/main" id="{236DFA8B-B561-43E4-BED8-B40D0BEFD76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a:extLst>
            <a:ext uri="{FF2B5EF4-FFF2-40B4-BE49-F238E27FC236}">
              <a16:creationId xmlns:a16="http://schemas.microsoft.com/office/drawing/2014/main" id="{C565D850-1D45-49A2-B667-58BC61614D9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a:extLst>
            <a:ext uri="{FF2B5EF4-FFF2-40B4-BE49-F238E27FC236}">
              <a16:creationId xmlns:a16="http://schemas.microsoft.com/office/drawing/2014/main" id="{047915E7-3223-4868-880F-9DCE6B96BD2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a:extLst>
            <a:ext uri="{FF2B5EF4-FFF2-40B4-BE49-F238E27FC236}">
              <a16:creationId xmlns:a16="http://schemas.microsoft.com/office/drawing/2014/main" id="{34DC8D81-BC80-4D63-A5FA-616CAF529C2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a:extLst>
            <a:ext uri="{FF2B5EF4-FFF2-40B4-BE49-F238E27FC236}">
              <a16:creationId xmlns:a16="http://schemas.microsoft.com/office/drawing/2014/main" id="{ABA96E34-68AB-4465-856B-5D7E6D3453F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a:extLst>
            <a:ext uri="{FF2B5EF4-FFF2-40B4-BE49-F238E27FC236}">
              <a16:creationId xmlns:a16="http://schemas.microsoft.com/office/drawing/2014/main" id="{96092621-DEEB-4921-8AC5-70015AC9F4B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7" name="テキスト ボックス 566">
          <a:extLst>
            <a:ext uri="{FF2B5EF4-FFF2-40B4-BE49-F238E27FC236}">
              <a16:creationId xmlns:a16="http://schemas.microsoft.com/office/drawing/2014/main" id="{8DF20C62-4EA3-4476-9250-1AFA14542EB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a:extLst>
            <a:ext uri="{FF2B5EF4-FFF2-40B4-BE49-F238E27FC236}">
              <a16:creationId xmlns:a16="http://schemas.microsoft.com/office/drawing/2014/main" id="{2F58AF40-586F-46DF-A719-BB835171B6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706B745B-2343-4BC1-B992-656FF6860F6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a:extLst>
            <a:ext uri="{FF2B5EF4-FFF2-40B4-BE49-F238E27FC236}">
              <a16:creationId xmlns:a16="http://schemas.microsoft.com/office/drawing/2014/main" id="{40000323-CC63-450A-A4D1-AA50A3EA40C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1" name="直線コネクタ 570">
          <a:extLst>
            <a:ext uri="{FF2B5EF4-FFF2-40B4-BE49-F238E27FC236}">
              <a16:creationId xmlns:a16="http://schemas.microsoft.com/office/drawing/2014/main" id="{49E9C610-6BB9-4833-B396-B75946C88060}"/>
            </a:ext>
          </a:extLst>
        </xdr:cNvPr>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72" name="【保健センター・保健所】&#10;有形固定資産減価償却率最小値テキスト">
          <a:extLst>
            <a:ext uri="{FF2B5EF4-FFF2-40B4-BE49-F238E27FC236}">
              <a16:creationId xmlns:a16="http://schemas.microsoft.com/office/drawing/2014/main" id="{BD08DC4F-B0CC-4BA9-B1AC-949B6FE9D416}"/>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3" name="直線コネクタ 572">
          <a:extLst>
            <a:ext uri="{FF2B5EF4-FFF2-40B4-BE49-F238E27FC236}">
              <a16:creationId xmlns:a16="http://schemas.microsoft.com/office/drawing/2014/main" id="{0D37FA56-E41F-45ED-A8F6-DEAF04D69DD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74" name="【保健センター・保健所】&#10;有形固定資産減価償却率最大値テキスト">
          <a:extLst>
            <a:ext uri="{FF2B5EF4-FFF2-40B4-BE49-F238E27FC236}">
              <a16:creationId xmlns:a16="http://schemas.microsoft.com/office/drawing/2014/main" id="{04BD6BA0-888C-4F28-A9E9-9225A2BCEEC2}"/>
            </a:ext>
          </a:extLst>
        </xdr:cNvPr>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75" name="直線コネクタ 574">
          <a:extLst>
            <a:ext uri="{FF2B5EF4-FFF2-40B4-BE49-F238E27FC236}">
              <a16:creationId xmlns:a16="http://schemas.microsoft.com/office/drawing/2014/main" id="{25E4230D-2C50-4E88-BD46-052E7CB07CE8}"/>
            </a:ext>
          </a:extLst>
        </xdr:cNvPr>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76" name="【保健センター・保健所】&#10;有形固定資産減価償却率平均値テキスト">
          <a:extLst>
            <a:ext uri="{FF2B5EF4-FFF2-40B4-BE49-F238E27FC236}">
              <a16:creationId xmlns:a16="http://schemas.microsoft.com/office/drawing/2014/main" id="{3DE65EC7-D6B0-4DB5-9A9E-5030569B3655}"/>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77" name="フローチャート: 判断 576">
          <a:extLst>
            <a:ext uri="{FF2B5EF4-FFF2-40B4-BE49-F238E27FC236}">
              <a16:creationId xmlns:a16="http://schemas.microsoft.com/office/drawing/2014/main" id="{1A64F427-4BFC-464F-B889-7576D9BA316C}"/>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78" name="フローチャート: 判断 577">
          <a:extLst>
            <a:ext uri="{FF2B5EF4-FFF2-40B4-BE49-F238E27FC236}">
              <a16:creationId xmlns:a16="http://schemas.microsoft.com/office/drawing/2014/main" id="{74882A1A-3FB0-462B-AB56-22D8CA85E46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79" name="フローチャート: 判断 578">
          <a:extLst>
            <a:ext uri="{FF2B5EF4-FFF2-40B4-BE49-F238E27FC236}">
              <a16:creationId xmlns:a16="http://schemas.microsoft.com/office/drawing/2014/main" id="{1CA5A9C8-9A70-48E9-86F7-7355AA466C6E}"/>
            </a:ext>
          </a:extLst>
        </xdr:cNvPr>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123916</xdr:rowOff>
    </xdr:from>
    <xdr:to>
      <xdr:col>72</xdr:col>
      <xdr:colOff>38100</xdr:colOff>
      <xdr:row>61</xdr:row>
      <xdr:rowOff>54066</xdr:rowOff>
    </xdr:to>
    <xdr:sp macro="" textlink="">
      <xdr:nvSpPr>
        <xdr:cNvPr id="580" name="フローチャート: 判断 579">
          <a:extLst>
            <a:ext uri="{FF2B5EF4-FFF2-40B4-BE49-F238E27FC236}">
              <a16:creationId xmlns:a16="http://schemas.microsoft.com/office/drawing/2014/main" id="{ECF01780-CE6C-4E62-BEDC-C2A04A7E4204}"/>
            </a:ext>
          </a:extLst>
        </xdr:cNvPr>
        <xdr:cNvSpPr/>
      </xdr:nvSpPr>
      <xdr:spPr>
        <a:xfrm>
          <a:off x="13652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B5E39570-FABA-4FD9-89C3-E24A641D23C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EF9DB6A1-5FB6-405E-9396-62F3D28A8C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241F1F75-D99B-4D40-9C83-D8AFCA7575E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CF5D0F61-B8E0-4788-A0D8-92E9100E148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A05D6BA2-5BD4-4DAD-9821-1D3DFF7F825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117384</xdr:rowOff>
    </xdr:from>
    <xdr:to>
      <xdr:col>85</xdr:col>
      <xdr:colOff>177800</xdr:colOff>
      <xdr:row>62</xdr:row>
      <xdr:rowOff>47534</xdr:rowOff>
    </xdr:to>
    <xdr:sp macro="" textlink="">
      <xdr:nvSpPr>
        <xdr:cNvPr id="586" name="楕円 585">
          <a:extLst>
            <a:ext uri="{FF2B5EF4-FFF2-40B4-BE49-F238E27FC236}">
              <a16:creationId xmlns:a16="http://schemas.microsoft.com/office/drawing/2014/main" id="{CAF12D70-A3D6-4763-AF35-F54A4EBCA984}"/>
            </a:ext>
          </a:extLst>
        </xdr:cNvPr>
        <xdr:cNvSpPr/>
      </xdr:nvSpPr>
      <xdr:spPr>
        <a:xfrm>
          <a:off x="162687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95811</xdr:rowOff>
    </xdr:from>
    <xdr:ext cx="405111" cy="259045"/>
    <xdr:sp macro="" textlink="">
      <xdr:nvSpPr>
        <xdr:cNvPr id="587" name="【保健センター・保健所】&#10;有形固定資産減価償却率該当値テキスト">
          <a:extLst>
            <a:ext uri="{FF2B5EF4-FFF2-40B4-BE49-F238E27FC236}">
              <a16:creationId xmlns:a16="http://schemas.microsoft.com/office/drawing/2014/main" id="{BAB1349B-899C-4C53-8B16-8AE6AF51A5E9}"/>
            </a:ext>
          </a:extLst>
        </xdr:cNvPr>
        <xdr:cNvSpPr txBox="1"/>
      </xdr:nvSpPr>
      <xdr:spPr>
        <a:xfrm>
          <a:off x="16357600"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588" name="楕円 587">
          <a:extLst>
            <a:ext uri="{FF2B5EF4-FFF2-40B4-BE49-F238E27FC236}">
              <a16:creationId xmlns:a16="http://schemas.microsoft.com/office/drawing/2014/main" id="{72EBC560-4770-4B2F-9B34-DECC7A5E736C}"/>
            </a:ext>
          </a:extLst>
        </xdr:cNvPr>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61</xdr:row>
      <xdr:rowOff>168184</xdr:rowOff>
    </xdr:to>
    <xdr:cxnSp macro="">
      <xdr:nvCxnSpPr>
        <xdr:cNvPr id="589" name="直線コネクタ 588">
          <a:extLst>
            <a:ext uri="{FF2B5EF4-FFF2-40B4-BE49-F238E27FC236}">
              <a16:creationId xmlns:a16="http://schemas.microsoft.com/office/drawing/2014/main" id="{70C7C86C-9D76-43A5-B6DF-5DF341A04952}"/>
            </a:ext>
          </a:extLst>
        </xdr:cNvPr>
        <xdr:cNvCxnSpPr/>
      </xdr:nvCxnSpPr>
      <xdr:spPr>
        <a:xfrm>
          <a:off x="15481300" y="1061847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35741</xdr:rowOff>
    </xdr:from>
    <xdr:to>
      <xdr:col>76</xdr:col>
      <xdr:colOff>165100</xdr:colOff>
      <xdr:row>61</xdr:row>
      <xdr:rowOff>137341</xdr:rowOff>
    </xdr:to>
    <xdr:sp macro="" textlink="">
      <xdr:nvSpPr>
        <xdr:cNvPr id="590" name="楕円 589">
          <a:extLst>
            <a:ext uri="{FF2B5EF4-FFF2-40B4-BE49-F238E27FC236}">
              <a16:creationId xmlns:a16="http://schemas.microsoft.com/office/drawing/2014/main" id="{193E1BCA-3269-4240-B6E3-ED0236FB2057}"/>
            </a:ext>
          </a:extLst>
        </xdr:cNvPr>
        <xdr:cNvSpPr/>
      </xdr:nvSpPr>
      <xdr:spPr>
        <a:xfrm>
          <a:off x="14541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86541</xdr:rowOff>
    </xdr:from>
    <xdr:to>
      <xdr:col>81</xdr:col>
      <xdr:colOff>50800</xdr:colOff>
      <xdr:row>61</xdr:row>
      <xdr:rowOff>160020</xdr:rowOff>
    </xdr:to>
    <xdr:cxnSp macro="">
      <xdr:nvCxnSpPr>
        <xdr:cNvPr id="591" name="直線コネクタ 590">
          <a:extLst>
            <a:ext uri="{FF2B5EF4-FFF2-40B4-BE49-F238E27FC236}">
              <a16:creationId xmlns:a16="http://schemas.microsoft.com/office/drawing/2014/main" id="{42CBFF16-ABE9-4F98-8C42-C9DB2C5A0815}"/>
            </a:ext>
          </a:extLst>
        </xdr:cNvPr>
        <xdr:cNvCxnSpPr/>
      </xdr:nvCxnSpPr>
      <xdr:spPr>
        <a:xfrm>
          <a:off x="14592300" y="1054499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53703</xdr:rowOff>
    </xdr:from>
    <xdr:to>
      <xdr:col>72</xdr:col>
      <xdr:colOff>38100</xdr:colOff>
      <xdr:row>59</xdr:row>
      <xdr:rowOff>155303</xdr:rowOff>
    </xdr:to>
    <xdr:sp macro="" textlink="">
      <xdr:nvSpPr>
        <xdr:cNvPr id="592" name="楕円 591">
          <a:extLst>
            <a:ext uri="{FF2B5EF4-FFF2-40B4-BE49-F238E27FC236}">
              <a16:creationId xmlns:a16="http://schemas.microsoft.com/office/drawing/2014/main" id="{0E419767-A693-4EF0-B71D-E049954AA249}"/>
            </a:ext>
          </a:extLst>
        </xdr:cNvPr>
        <xdr:cNvSpPr/>
      </xdr:nvSpPr>
      <xdr:spPr>
        <a:xfrm>
          <a:off x="13652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104503</xdr:rowOff>
    </xdr:from>
    <xdr:to>
      <xdr:col>76</xdr:col>
      <xdr:colOff>114300</xdr:colOff>
      <xdr:row>61</xdr:row>
      <xdr:rowOff>86541</xdr:rowOff>
    </xdr:to>
    <xdr:cxnSp macro="">
      <xdr:nvCxnSpPr>
        <xdr:cNvPr id="593" name="直線コネクタ 592">
          <a:extLst>
            <a:ext uri="{FF2B5EF4-FFF2-40B4-BE49-F238E27FC236}">
              <a16:creationId xmlns:a16="http://schemas.microsoft.com/office/drawing/2014/main" id="{C3656D33-3661-449C-B455-345B25E65342}"/>
            </a:ext>
          </a:extLst>
        </xdr:cNvPr>
        <xdr:cNvCxnSpPr/>
      </xdr:nvCxnSpPr>
      <xdr:spPr>
        <a:xfrm>
          <a:off x="13703300" y="10220053"/>
          <a:ext cx="889000" cy="3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594" name="n_1aveValue【保健センター・保健所】&#10;有形固定資産減価償却率">
          <a:extLst>
            <a:ext uri="{FF2B5EF4-FFF2-40B4-BE49-F238E27FC236}">
              <a16:creationId xmlns:a16="http://schemas.microsoft.com/office/drawing/2014/main" id="{D0D6D9AC-79D9-46B4-BAB8-AEE323A1AD6D}"/>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95" name="n_2aveValue【保健センター・保健所】&#10;有形固定資産減価償却率">
          <a:extLst>
            <a:ext uri="{FF2B5EF4-FFF2-40B4-BE49-F238E27FC236}">
              <a16:creationId xmlns:a16="http://schemas.microsoft.com/office/drawing/2014/main" id="{45C59C01-B563-4387-B6CE-1AB1A1A1366E}"/>
            </a:ext>
          </a:extLst>
        </xdr:cNvPr>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45193</xdr:rowOff>
    </xdr:from>
    <xdr:ext cx="405111" cy="259045"/>
    <xdr:sp macro="" textlink="">
      <xdr:nvSpPr>
        <xdr:cNvPr id="596" name="n_3aveValue【保健センター・保健所】&#10;有形固定資産減価償却率">
          <a:extLst>
            <a:ext uri="{FF2B5EF4-FFF2-40B4-BE49-F238E27FC236}">
              <a16:creationId xmlns:a16="http://schemas.microsoft.com/office/drawing/2014/main" id="{FA53D79F-24E8-4104-AD1B-BAF4F155347C}"/>
            </a:ext>
          </a:extLst>
        </xdr:cNvPr>
        <xdr:cNvSpPr txBox="1"/>
      </xdr:nvSpPr>
      <xdr:spPr>
        <a:xfrm>
          <a:off x="13500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597" name="n_1mainValue【保健センター・保健所】&#10;有形固定資産減価償却率">
          <a:extLst>
            <a:ext uri="{FF2B5EF4-FFF2-40B4-BE49-F238E27FC236}">
              <a16:creationId xmlns:a16="http://schemas.microsoft.com/office/drawing/2014/main" id="{9656D262-BA8A-4D70-A72B-98847D7115FD}"/>
            </a:ext>
          </a:extLst>
        </xdr:cNvPr>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128468</xdr:rowOff>
    </xdr:from>
    <xdr:ext cx="405111" cy="259045"/>
    <xdr:sp macro="" textlink="">
      <xdr:nvSpPr>
        <xdr:cNvPr id="598" name="n_2mainValue【保健センター・保健所】&#10;有形固定資産減価償却率">
          <a:extLst>
            <a:ext uri="{FF2B5EF4-FFF2-40B4-BE49-F238E27FC236}">
              <a16:creationId xmlns:a16="http://schemas.microsoft.com/office/drawing/2014/main" id="{C95BC396-09AC-4422-8EE7-F8F07ECF26F6}"/>
            </a:ext>
          </a:extLst>
        </xdr:cNvPr>
        <xdr:cNvSpPr txBox="1"/>
      </xdr:nvSpPr>
      <xdr:spPr>
        <a:xfrm>
          <a:off x="14389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380</xdr:rowOff>
    </xdr:from>
    <xdr:ext cx="405111" cy="259045"/>
    <xdr:sp macro="" textlink="">
      <xdr:nvSpPr>
        <xdr:cNvPr id="599" name="n_3mainValue【保健センター・保健所】&#10;有形固定資産減価償却率">
          <a:extLst>
            <a:ext uri="{FF2B5EF4-FFF2-40B4-BE49-F238E27FC236}">
              <a16:creationId xmlns:a16="http://schemas.microsoft.com/office/drawing/2014/main" id="{89171946-7E8C-4B8B-9C62-F07B39DA9129}"/>
            </a:ext>
          </a:extLst>
        </xdr:cNvPr>
        <xdr:cNvSpPr txBox="1"/>
      </xdr:nvSpPr>
      <xdr:spPr>
        <a:xfrm>
          <a:off x="13500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a:extLst>
            <a:ext uri="{FF2B5EF4-FFF2-40B4-BE49-F238E27FC236}">
              <a16:creationId xmlns:a16="http://schemas.microsoft.com/office/drawing/2014/main" id="{5BDD507D-0C25-4E3D-B70F-9F1B71A48E8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a:extLst>
            <a:ext uri="{FF2B5EF4-FFF2-40B4-BE49-F238E27FC236}">
              <a16:creationId xmlns:a16="http://schemas.microsoft.com/office/drawing/2014/main" id="{7D057A6F-421A-4658-903A-A7354DD54AE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a:extLst>
            <a:ext uri="{FF2B5EF4-FFF2-40B4-BE49-F238E27FC236}">
              <a16:creationId xmlns:a16="http://schemas.microsoft.com/office/drawing/2014/main" id="{15CBB742-6753-435C-9B99-17DA740AA2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a:extLst>
            <a:ext uri="{FF2B5EF4-FFF2-40B4-BE49-F238E27FC236}">
              <a16:creationId xmlns:a16="http://schemas.microsoft.com/office/drawing/2014/main" id="{39E1D710-EBBB-401C-8A0A-FFD5CDEEE6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a:extLst>
            <a:ext uri="{FF2B5EF4-FFF2-40B4-BE49-F238E27FC236}">
              <a16:creationId xmlns:a16="http://schemas.microsoft.com/office/drawing/2014/main" id="{AEDD3B15-0BD5-45BB-B693-8383803A048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a:extLst>
            <a:ext uri="{FF2B5EF4-FFF2-40B4-BE49-F238E27FC236}">
              <a16:creationId xmlns:a16="http://schemas.microsoft.com/office/drawing/2014/main" id="{8A9E568C-AA21-4883-891B-0EB82C98F2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a:extLst>
            <a:ext uri="{FF2B5EF4-FFF2-40B4-BE49-F238E27FC236}">
              <a16:creationId xmlns:a16="http://schemas.microsoft.com/office/drawing/2014/main" id="{D0FC0560-76FD-46BF-9AED-CC9C0D0DE7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a:extLst>
            <a:ext uri="{FF2B5EF4-FFF2-40B4-BE49-F238E27FC236}">
              <a16:creationId xmlns:a16="http://schemas.microsoft.com/office/drawing/2014/main" id="{54B1C164-4C3B-46AA-84F7-9E079D5C4E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a:extLst>
            <a:ext uri="{FF2B5EF4-FFF2-40B4-BE49-F238E27FC236}">
              <a16:creationId xmlns:a16="http://schemas.microsoft.com/office/drawing/2014/main" id="{0C9FCAF7-9F6A-4DEE-AE92-CB8993CCDCB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a:extLst>
            <a:ext uri="{FF2B5EF4-FFF2-40B4-BE49-F238E27FC236}">
              <a16:creationId xmlns:a16="http://schemas.microsoft.com/office/drawing/2014/main" id="{6E054E44-04E5-4670-9112-05C33369612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a:extLst>
            <a:ext uri="{FF2B5EF4-FFF2-40B4-BE49-F238E27FC236}">
              <a16:creationId xmlns:a16="http://schemas.microsoft.com/office/drawing/2014/main" id="{1863249F-085F-492B-A736-290DF58439A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id="{C1702AC7-052F-46B4-B48E-612D868E947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a:extLst>
            <a:ext uri="{FF2B5EF4-FFF2-40B4-BE49-F238E27FC236}">
              <a16:creationId xmlns:a16="http://schemas.microsoft.com/office/drawing/2014/main" id="{574EDF07-2A56-4E59-955A-5B7513A426D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a:extLst>
            <a:ext uri="{FF2B5EF4-FFF2-40B4-BE49-F238E27FC236}">
              <a16:creationId xmlns:a16="http://schemas.microsoft.com/office/drawing/2014/main" id="{CEB72148-A7F4-41B7-9555-CC0D97AD4B1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a:extLst>
            <a:ext uri="{FF2B5EF4-FFF2-40B4-BE49-F238E27FC236}">
              <a16:creationId xmlns:a16="http://schemas.microsoft.com/office/drawing/2014/main" id="{13E2DEBC-906E-41E4-BF74-8CBEFEA3CED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a:extLst>
            <a:ext uri="{FF2B5EF4-FFF2-40B4-BE49-F238E27FC236}">
              <a16:creationId xmlns:a16="http://schemas.microsoft.com/office/drawing/2014/main" id="{073C3830-A289-4CAA-927C-8F0F73BBD3E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a:extLst>
            <a:ext uri="{FF2B5EF4-FFF2-40B4-BE49-F238E27FC236}">
              <a16:creationId xmlns:a16="http://schemas.microsoft.com/office/drawing/2014/main" id="{77FDF3F3-9BF9-471E-BBE3-20413300449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a:extLst>
            <a:ext uri="{FF2B5EF4-FFF2-40B4-BE49-F238E27FC236}">
              <a16:creationId xmlns:a16="http://schemas.microsoft.com/office/drawing/2014/main" id="{F1E86F08-D45E-4C82-AA96-418AF22C74E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a:extLst>
            <a:ext uri="{FF2B5EF4-FFF2-40B4-BE49-F238E27FC236}">
              <a16:creationId xmlns:a16="http://schemas.microsoft.com/office/drawing/2014/main" id="{9D5FB3C8-FB2E-41F1-8056-313728E9946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a:extLst>
            <a:ext uri="{FF2B5EF4-FFF2-40B4-BE49-F238E27FC236}">
              <a16:creationId xmlns:a16="http://schemas.microsoft.com/office/drawing/2014/main" id="{1C59F784-FE60-444C-9C93-9E86D8E4FBA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a:extLst>
            <a:ext uri="{FF2B5EF4-FFF2-40B4-BE49-F238E27FC236}">
              <a16:creationId xmlns:a16="http://schemas.microsoft.com/office/drawing/2014/main" id="{123553D4-FD69-424D-80A0-D7D28B4C2BE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a:extLst>
            <a:ext uri="{FF2B5EF4-FFF2-40B4-BE49-F238E27FC236}">
              <a16:creationId xmlns:a16="http://schemas.microsoft.com/office/drawing/2014/main" id="{6AA7D3FF-13C6-4825-9FB6-0C4796C8240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a:extLst>
            <a:ext uri="{FF2B5EF4-FFF2-40B4-BE49-F238E27FC236}">
              <a16:creationId xmlns:a16="http://schemas.microsoft.com/office/drawing/2014/main" id="{F7E48819-3260-4836-B712-04A8B45D68C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23" name="直線コネクタ 622">
          <a:extLst>
            <a:ext uri="{FF2B5EF4-FFF2-40B4-BE49-F238E27FC236}">
              <a16:creationId xmlns:a16="http://schemas.microsoft.com/office/drawing/2014/main" id="{CB5FDDBA-7D36-42CE-BB10-62104D87EB9A}"/>
            </a:ext>
          </a:extLst>
        </xdr:cNvPr>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24" name="【保健センター・保健所】&#10;一人当たり面積最小値テキスト">
          <a:extLst>
            <a:ext uri="{FF2B5EF4-FFF2-40B4-BE49-F238E27FC236}">
              <a16:creationId xmlns:a16="http://schemas.microsoft.com/office/drawing/2014/main" id="{AD8FF659-B0B3-401B-A4DE-CD1A5705989A}"/>
            </a:ext>
          </a:extLst>
        </xdr:cNvPr>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25" name="直線コネクタ 624">
          <a:extLst>
            <a:ext uri="{FF2B5EF4-FFF2-40B4-BE49-F238E27FC236}">
              <a16:creationId xmlns:a16="http://schemas.microsoft.com/office/drawing/2014/main" id="{1DE36D1F-9B19-48A0-A6F8-55F231B7B4D6}"/>
            </a:ext>
          </a:extLst>
        </xdr:cNvPr>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26" name="【保健センター・保健所】&#10;一人当たり面積最大値テキスト">
          <a:extLst>
            <a:ext uri="{FF2B5EF4-FFF2-40B4-BE49-F238E27FC236}">
              <a16:creationId xmlns:a16="http://schemas.microsoft.com/office/drawing/2014/main" id="{484F62CC-4A9B-48BF-8B10-581ECBD62A5D}"/>
            </a:ext>
          </a:extLst>
        </xdr:cNvPr>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27" name="直線コネクタ 626">
          <a:extLst>
            <a:ext uri="{FF2B5EF4-FFF2-40B4-BE49-F238E27FC236}">
              <a16:creationId xmlns:a16="http://schemas.microsoft.com/office/drawing/2014/main" id="{322F22C7-9CE6-470B-B24B-0A6E87EBAD8F}"/>
            </a:ext>
          </a:extLst>
        </xdr:cNvPr>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28" name="【保健センター・保健所】&#10;一人当たり面積平均値テキスト">
          <a:extLst>
            <a:ext uri="{FF2B5EF4-FFF2-40B4-BE49-F238E27FC236}">
              <a16:creationId xmlns:a16="http://schemas.microsoft.com/office/drawing/2014/main" id="{F8144529-5BAC-4B56-BAE1-CCF9010F752B}"/>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29" name="フローチャート: 判断 628">
          <a:extLst>
            <a:ext uri="{FF2B5EF4-FFF2-40B4-BE49-F238E27FC236}">
              <a16:creationId xmlns:a16="http://schemas.microsoft.com/office/drawing/2014/main" id="{B5A2E8C8-6EAC-488F-BE6E-FEDE4F568DE2}"/>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0" name="フローチャート: 判断 629">
          <a:extLst>
            <a:ext uri="{FF2B5EF4-FFF2-40B4-BE49-F238E27FC236}">
              <a16:creationId xmlns:a16="http://schemas.microsoft.com/office/drawing/2014/main" id="{FE25F0FD-3228-41E1-BFDB-51BF67FFC502}"/>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1" name="フローチャート: 判断 630">
          <a:extLst>
            <a:ext uri="{FF2B5EF4-FFF2-40B4-BE49-F238E27FC236}">
              <a16:creationId xmlns:a16="http://schemas.microsoft.com/office/drawing/2014/main" id="{8453BD86-2D1A-46B1-8275-73C0BE41666C}"/>
            </a:ext>
          </a:extLst>
        </xdr:cNvPr>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32" name="フローチャート: 判断 631">
          <a:extLst>
            <a:ext uri="{FF2B5EF4-FFF2-40B4-BE49-F238E27FC236}">
              <a16:creationId xmlns:a16="http://schemas.microsoft.com/office/drawing/2014/main" id="{108EDFDD-D0A5-471F-9443-04E73AE3A862}"/>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ADC57F29-A4ED-4BEE-BDB0-7CE2014856A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45F7BAE3-539C-4282-A95B-44971DDCFF5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89C4BF77-336E-4899-B817-731096E2A1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2ABA4545-4FCE-42B5-B174-2C7C4898B9A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FB5E3938-FDB6-40A2-A1DD-DF873C10B25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638" name="楕円 637">
          <a:extLst>
            <a:ext uri="{FF2B5EF4-FFF2-40B4-BE49-F238E27FC236}">
              <a16:creationId xmlns:a16="http://schemas.microsoft.com/office/drawing/2014/main" id="{F81BFF82-EA87-49CC-8680-142B66E888DF}"/>
            </a:ext>
          </a:extLst>
        </xdr:cNvPr>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639" name="【保健センター・保健所】&#10;一人当たり面積該当値テキスト">
          <a:extLst>
            <a:ext uri="{FF2B5EF4-FFF2-40B4-BE49-F238E27FC236}">
              <a16:creationId xmlns:a16="http://schemas.microsoft.com/office/drawing/2014/main" id="{ED18B411-1DA8-44DB-AF4D-B8DACA05F6F5}"/>
            </a:ext>
          </a:extLst>
        </xdr:cNvPr>
        <xdr:cNvSpPr txBox="1"/>
      </xdr:nvSpPr>
      <xdr:spPr>
        <a:xfrm>
          <a:off x="22199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109220</xdr:rowOff>
    </xdr:from>
    <xdr:to>
      <xdr:col>112</xdr:col>
      <xdr:colOff>38100</xdr:colOff>
      <xdr:row>61</xdr:row>
      <xdr:rowOff>39370</xdr:rowOff>
    </xdr:to>
    <xdr:sp macro="" textlink="">
      <xdr:nvSpPr>
        <xdr:cNvPr id="640" name="楕円 639">
          <a:extLst>
            <a:ext uri="{FF2B5EF4-FFF2-40B4-BE49-F238E27FC236}">
              <a16:creationId xmlns:a16="http://schemas.microsoft.com/office/drawing/2014/main" id="{7095664B-BCA1-4D2D-9BDA-8990C1D8CBF6}"/>
            </a:ext>
          </a:extLst>
        </xdr:cNvPr>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160020</xdr:rowOff>
    </xdr:to>
    <xdr:cxnSp macro="">
      <xdr:nvCxnSpPr>
        <xdr:cNvPr id="641" name="直線コネクタ 640">
          <a:extLst>
            <a:ext uri="{FF2B5EF4-FFF2-40B4-BE49-F238E27FC236}">
              <a16:creationId xmlns:a16="http://schemas.microsoft.com/office/drawing/2014/main" id="{A2577988-AA8C-4FFD-A4EE-7AC69BB35919}"/>
            </a:ext>
          </a:extLst>
        </xdr:cNvPr>
        <xdr:cNvCxnSpPr/>
      </xdr:nvCxnSpPr>
      <xdr:spPr>
        <a:xfrm flipV="1">
          <a:off x="21323300" y="10439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143510</xdr:rowOff>
    </xdr:from>
    <xdr:to>
      <xdr:col>107</xdr:col>
      <xdr:colOff>101600</xdr:colOff>
      <xdr:row>60</xdr:row>
      <xdr:rowOff>73660</xdr:rowOff>
    </xdr:to>
    <xdr:sp macro="" textlink="">
      <xdr:nvSpPr>
        <xdr:cNvPr id="642" name="楕円 641">
          <a:extLst>
            <a:ext uri="{FF2B5EF4-FFF2-40B4-BE49-F238E27FC236}">
              <a16:creationId xmlns:a16="http://schemas.microsoft.com/office/drawing/2014/main" id="{A779FF17-D548-45AD-BEB0-1AFE25FBFDC5}"/>
            </a:ext>
          </a:extLst>
        </xdr:cNvPr>
        <xdr:cNvSpPr/>
      </xdr:nvSpPr>
      <xdr:spPr>
        <a:xfrm>
          <a:off x="2038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22860</xdr:rowOff>
    </xdr:from>
    <xdr:to>
      <xdr:col>111</xdr:col>
      <xdr:colOff>177800</xdr:colOff>
      <xdr:row>60</xdr:row>
      <xdr:rowOff>160020</xdr:rowOff>
    </xdr:to>
    <xdr:cxnSp macro="">
      <xdr:nvCxnSpPr>
        <xdr:cNvPr id="643" name="直線コネクタ 642">
          <a:extLst>
            <a:ext uri="{FF2B5EF4-FFF2-40B4-BE49-F238E27FC236}">
              <a16:creationId xmlns:a16="http://schemas.microsoft.com/office/drawing/2014/main" id="{F08BF6BE-4FAF-49F8-AB8F-179B28044E1B}"/>
            </a:ext>
          </a:extLst>
        </xdr:cNvPr>
        <xdr:cNvCxnSpPr/>
      </xdr:nvCxnSpPr>
      <xdr:spPr>
        <a:xfrm>
          <a:off x="20434300" y="10309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21590</xdr:rowOff>
    </xdr:from>
    <xdr:to>
      <xdr:col>102</xdr:col>
      <xdr:colOff>165100</xdr:colOff>
      <xdr:row>59</xdr:row>
      <xdr:rowOff>123190</xdr:rowOff>
    </xdr:to>
    <xdr:sp macro="" textlink="">
      <xdr:nvSpPr>
        <xdr:cNvPr id="644" name="楕円 643">
          <a:extLst>
            <a:ext uri="{FF2B5EF4-FFF2-40B4-BE49-F238E27FC236}">
              <a16:creationId xmlns:a16="http://schemas.microsoft.com/office/drawing/2014/main" id="{DB1A922D-1414-4E7E-A924-A21D5081E402}"/>
            </a:ext>
          </a:extLst>
        </xdr:cNvPr>
        <xdr:cNvSpPr/>
      </xdr:nvSpPr>
      <xdr:spPr>
        <a:xfrm>
          <a:off x="19494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72390</xdr:rowOff>
    </xdr:from>
    <xdr:to>
      <xdr:col>107</xdr:col>
      <xdr:colOff>50800</xdr:colOff>
      <xdr:row>60</xdr:row>
      <xdr:rowOff>22860</xdr:rowOff>
    </xdr:to>
    <xdr:cxnSp macro="">
      <xdr:nvCxnSpPr>
        <xdr:cNvPr id="645" name="直線コネクタ 644">
          <a:extLst>
            <a:ext uri="{FF2B5EF4-FFF2-40B4-BE49-F238E27FC236}">
              <a16:creationId xmlns:a16="http://schemas.microsoft.com/office/drawing/2014/main" id="{BE92693C-57A5-41FF-8293-A4AC73C14F11}"/>
            </a:ext>
          </a:extLst>
        </xdr:cNvPr>
        <xdr:cNvCxnSpPr/>
      </xdr:nvCxnSpPr>
      <xdr:spPr>
        <a:xfrm>
          <a:off x="19545300" y="10187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46" name="n_1aveValue【保健センター・保健所】&#10;一人当たり面積">
          <a:extLst>
            <a:ext uri="{FF2B5EF4-FFF2-40B4-BE49-F238E27FC236}">
              <a16:creationId xmlns:a16="http://schemas.microsoft.com/office/drawing/2014/main" id="{E4FF5D23-356A-4089-BB33-D493CB4620E6}"/>
            </a:ext>
          </a:extLst>
        </xdr:cNvPr>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647" name="n_2aveValue【保健センター・保健所】&#10;一人当たり面積">
          <a:extLst>
            <a:ext uri="{FF2B5EF4-FFF2-40B4-BE49-F238E27FC236}">
              <a16:creationId xmlns:a16="http://schemas.microsoft.com/office/drawing/2014/main" id="{F809C746-02CC-46D3-A850-D92E8CEDAF08}"/>
            </a:ext>
          </a:extLst>
        </xdr:cNvPr>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48" name="n_3aveValue【保健センター・保健所】&#10;一人当たり面積">
          <a:extLst>
            <a:ext uri="{FF2B5EF4-FFF2-40B4-BE49-F238E27FC236}">
              <a16:creationId xmlns:a16="http://schemas.microsoft.com/office/drawing/2014/main" id="{6E83CFF0-362E-46AA-B866-4DB3105C99A2}"/>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55897</xdr:rowOff>
    </xdr:from>
    <xdr:ext cx="469744" cy="259045"/>
    <xdr:sp macro="" textlink="">
      <xdr:nvSpPr>
        <xdr:cNvPr id="649" name="n_1mainValue【保健センター・保健所】&#10;一人当たり面積">
          <a:extLst>
            <a:ext uri="{FF2B5EF4-FFF2-40B4-BE49-F238E27FC236}">
              <a16:creationId xmlns:a16="http://schemas.microsoft.com/office/drawing/2014/main" id="{D3BCDE12-76AD-4058-81C3-CB3EA2D827C0}"/>
            </a:ext>
          </a:extLst>
        </xdr:cNvPr>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90187</xdr:rowOff>
    </xdr:from>
    <xdr:ext cx="469744" cy="259045"/>
    <xdr:sp macro="" textlink="">
      <xdr:nvSpPr>
        <xdr:cNvPr id="650" name="n_2mainValue【保健センター・保健所】&#10;一人当たり面積">
          <a:extLst>
            <a:ext uri="{FF2B5EF4-FFF2-40B4-BE49-F238E27FC236}">
              <a16:creationId xmlns:a16="http://schemas.microsoft.com/office/drawing/2014/main" id="{A1382AEE-BFE5-4611-B14D-2E66BF2AC96F}"/>
            </a:ext>
          </a:extLst>
        </xdr:cNvPr>
        <xdr:cNvSpPr txBox="1"/>
      </xdr:nvSpPr>
      <xdr:spPr>
        <a:xfrm>
          <a:off x="20199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139717</xdr:rowOff>
    </xdr:from>
    <xdr:ext cx="469744" cy="259045"/>
    <xdr:sp macro="" textlink="">
      <xdr:nvSpPr>
        <xdr:cNvPr id="651" name="n_3mainValue【保健センター・保健所】&#10;一人当たり面積">
          <a:extLst>
            <a:ext uri="{FF2B5EF4-FFF2-40B4-BE49-F238E27FC236}">
              <a16:creationId xmlns:a16="http://schemas.microsoft.com/office/drawing/2014/main" id="{95057BB8-24C9-4666-A0CE-8C97BD2D705E}"/>
            </a:ext>
          </a:extLst>
        </xdr:cNvPr>
        <xdr:cNvSpPr txBox="1"/>
      </xdr:nvSpPr>
      <xdr:spPr>
        <a:xfrm>
          <a:off x="19310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a:extLst>
            <a:ext uri="{FF2B5EF4-FFF2-40B4-BE49-F238E27FC236}">
              <a16:creationId xmlns:a16="http://schemas.microsoft.com/office/drawing/2014/main" id="{5C0FE392-5A72-4E55-BE3B-309C6C48794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a:extLst>
            <a:ext uri="{FF2B5EF4-FFF2-40B4-BE49-F238E27FC236}">
              <a16:creationId xmlns:a16="http://schemas.microsoft.com/office/drawing/2014/main" id="{E2231EC7-7F1E-45E5-8696-13426B2DE4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a:extLst>
            <a:ext uri="{FF2B5EF4-FFF2-40B4-BE49-F238E27FC236}">
              <a16:creationId xmlns:a16="http://schemas.microsoft.com/office/drawing/2014/main" id="{7C3B389D-2AF5-4B22-81F3-D07DAD29E8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a:extLst>
            <a:ext uri="{FF2B5EF4-FFF2-40B4-BE49-F238E27FC236}">
              <a16:creationId xmlns:a16="http://schemas.microsoft.com/office/drawing/2014/main" id="{95B27EA3-793B-4760-9AB7-F07C6F90B2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a:extLst>
            <a:ext uri="{FF2B5EF4-FFF2-40B4-BE49-F238E27FC236}">
              <a16:creationId xmlns:a16="http://schemas.microsoft.com/office/drawing/2014/main" id="{4A30E759-A97B-4B4B-AC68-76D46CAEBAE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a:extLst>
            <a:ext uri="{FF2B5EF4-FFF2-40B4-BE49-F238E27FC236}">
              <a16:creationId xmlns:a16="http://schemas.microsoft.com/office/drawing/2014/main" id="{6F2D66F8-E483-42FB-BD69-18392EFDBD4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a:extLst>
            <a:ext uri="{FF2B5EF4-FFF2-40B4-BE49-F238E27FC236}">
              <a16:creationId xmlns:a16="http://schemas.microsoft.com/office/drawing/2014/main" id="{1B54641A-D9E1-4301-BEF2-B664AAFC56D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a:extLst>
            <a:ext uri="{FF2B5EF4-FFF2-40B4-BE49-F238E27FC236}">
              <a16:creationId xmlns:a16="http://schemas.microsoft.com/office/drawing/2014/main" id="{04F87C0F-B4C8-4149-AD08-0BDA1CBC910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a:extLst>
            <a:ext uri="{FF2B5EF4-FFF2-40B4-BE49-F238E27FC236}">
              <a16:creationId xmlns:a16="http://schemas.microsoft.com/office/drawing/2014/main" id="{DDD4D542-B772-4A1D-BACC-A868657A956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a:extLst>
            <a:ext uri="{FF2B5EF4-FFF2-40B4-BE49-F238E27FC236}">
              <a16:creationId xmlns:a16="http://schemas.microsoft.com/office/drawing/2014/main" id="{60DCE8C8-7C00-4689-85DA-86121D70CAF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a:extLst>
            <a:ext uri="{FF2B5EF4-FFF2-40B4-BE49-F238E27FC236}">
              <a16:creationId xmlns:a16="http://schemas.microsoft.com/office/drawing/2014/main" id="{B77A6B40-029E-4B4A-9CE6-681195C1E4F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3" name="テキスト ボックス 662">
          <a:extLst>
            <a:ext uri="{FF2B5EF4-FFF2-40B4-BE49-F238E27FC236}">
              <a16:creationId xmlns:a16="http://schemas.microsoft.com/office/drawing/2014/main" id="{97C0FF57-0500-4497-859E-87A3BC96BAD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a:extLst>
            <a:ext uri="{FF2B5EF4-FFF2-40B4-BE49-F238E27FC236}">
              <a16:creationId xmlns:a16="http://schemas.microsoft.com/office/drawing/2014/main" id="{3F631709-0E17-4468-A67A-E27218358DA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a:extLst>
            <a:ext uri="{FF2B5EF4-FFF2-40B4-BE49-F238E27FC236}">
              <a16:creationId xmlns:a16="http://schemas.microsoft.com/office/drawing/2014/main" id="{B953F743-5043-4166-AAA0-A777BAF2761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a:extLst>
            <a:ext uri="{FF2B5EF4-FFF2-40B4-BE49-F238E27FC236}">
              <a16:creationId xmlns:a16="http://schemas.microsoft.com/office/drawing/2014/main" id="{186512C2-3EC4-4704-912D-1761E61504F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a:extLst>
            <a:ext uri="{FF2B5EF4-FFF2-40B4-BE49-F238E27FC236}">
              <a16:creationId xmlns:a16="http://schemas.microsoft.com/office/drawing/2014/main" id="{8AC773B0-699D-4247-9AA6-FD7697E6E2B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a:extLst>
            <a:ext uri="{FF2B5EF4-FFF2-40B4-BE49-F238E27FC236}">
              <a16:creationId xmlns:a16="http://schemas.microsoft.com/office/drawing/2014/main" id="{9AFC8008-D533-40D7-B5E3-256A494910A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a:extLst>
            <a:ext uri="{FF2B5EF4-FFF2-40B4-BE49-F238E27FC236}">
              <a16:creationId xmlns:a16="http://schemas.microsoft.com/office/drawing/2014/main" id="{5114AD8C-0BDF-428B-BC16-3101AF869DC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a:extLst>
            <a:ext uri="{FF2B5EF4-FFF2-40B4-BE49-F238E27FC236}">
              <a16:creationId xmlns:a16="http://schemas.microsoft.com/office/drawing/2014/main" id="{344F6C9D-9278-456F-B6A0-8A0B4B1F977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a:extLst>
            <a:ext uri="{FF2B5EF4-FFF2-40B4-BE49-F238E27FC236}">
              <a16:creationId xmlns:a16="http://schemas.microsoft.com/office/drawing/2014/main" id="{3F70A15F-FB09-48E7-87C8-E697FC8BE2B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a:extLst>
            <a:ext uri="{FF2B5EF4-FFF2-40B4-BE49-F238E27FC236}">
              <a16:creationId xmlns:a16="http://schemas.microsoft.com/office/drawing/2014/main" id="{414705E2-9988-485A-AD87-EFBE821AAEB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3" name="テキスト ボックス 672">
          <a:extLst>
            <a:ext uri="{FF2B5EF4-FFF2-40B4-BE49-F238E27FC236}">
              <a16:creationId xmlns:a16="http://schemas.microsoft.com/office/drawing/2014/main" id="{FDDE4373-3410-4AFB-ACC3-E0913E490BB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a:extLst>
            <a:ext uri="{FF2B5EF4-FFF2-40B4-BE49-F238E27FC236}">
              <a16:creationId xmlns:a16="http://schemas.microsoft.com/office/drawing/2014/main" id="{EF79F424-9834-4015-97BB-E68E88F2BF8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CB2A9CCC-24F7-438B-88CC-D325624A66F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a:extLst>
            <a:ext uri="{FF2B5EF4-FFF2-40B4-BE49-F238E27FC236}">
              <a16:creationId xmlns:a16="http://schemas.microsoft.com/office/drawing/2014/main" id="{69B02854-D949-401E-9C8D-998E978721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77" name="直線コネクタ 676">
          <a:extLst>
            <a:ext uri="{FF2B5EF4-FFF2-40B4-BE49-F238E27FC236}">
              <a16:creationId xmlns:a16="http://schemas.microsoft.com/office/drawing/2014/main" id="{C6906D10-72F1-4C72-A8F6-8C093147F0B9}"/>
            </a:ext>
          </a:extLst>
        </xdr:cNvPr>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78" name="【消防施設】&#10;有形固定資産減価償却率最小値テキスト">
          <a:extLst>
            <a:ext uri="{FF2B5EF4-FFF2-40B4-BE49-F238E27FC236}">
              <a16:creationId xmlns:a16="http://schemas.microsoft.com/office/drawing/2014/main" id="{7E2FF703-C752-4DFA-A6BE-856ED760EF01}"/>
            </a:ext>
          </a:extLst>
        </xdr:cNvPr>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79" name="直線コネクタ 678">
          <a:extLst>
            <a:ext uri="{FF2B5EF4-FFF2-40B4-BE49-F238E27FC236}">
              <a16:creationId xmlns:a16="http://schemas.microsoft.com/office/drawing/2014/main" id="{B1B52854-EF12-4135-8017-654EA8A4E2E3}"/>
            </a:ext>
          </a:extLst>
        </xdr:cNvPr>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0" name="【消防施設】&#10;有形固定資産減価償却率最大値テキスト">
          <a:extLst>
            <a:ext uri="{FF2B5EF4-FFF2-40B4-BE49-F238E27FC236}">
              <a16:creationId xmlns:a16="http://schemas.microsoft.com/office/drawing/2014/main" id="{C7026913-80C9-46B0-B046-C17218FB59AA}"/>
            </a:ext>
          </a:extLst>
        </xdr:cNvPr>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1" name="直線コネクタ 680">
          <a:extLst>
            <a:ext uri="{FF2B5EF4-FFF2-40B4-BE49-F238E27FC236}">
              <a16:creationId xmlns:a16="http://schemas.microsoft.com/office/drawing/2014/main" id="{6C3435F4-E314-4CE5-894A-BF5260972153}"/>
            </a:ext>
          </a:extLst>
        </xdr:cNvPr>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82" name="【消防施設】&#10;有形固定資産減価償却率平均値テキスト">
          <a:extLst>
            <a:ext uri="{FF2B5EF4-FFF2-40B4-BE49-F238E27FC236}">
              <a16:creationId xmlns:a16="http://schemas.microsoft.com/office/drawing/2014/main" id="{55646D3F-7C9C-47D5-97DA-20A08B6B2EA6}"/>
            </a:ext>
          </a:extLst>
        </xdr:cNvPr>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83" name="フローチャート: 判断 682">
          <a:extLst>
            <a:ext uri="{FF2B5EF4-FFF2-40B4-BE49-F238E27FC236}">
              <a16:creationId xmlns:a16="http://schemas.microsoft.com/office/drawing/2014/main" id="{429CC63E-A9C4-410F-A5FC-C37DE0A82CEB}"/>
            </a:ext>
          </a:extLst>
        </xdr:cNvPr>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84" name="フローチャート: 判断 683">
          <a:extLst>
            <a:ext uri="{FF2B5EF4-FFF2-40B4-BE49-F238E27FC236}">
              <a16:creationId xmlns:a16="http://schemas.microsoft.com/office/drawing/2014/main" id="{36DEF38E-21DF-41D8-9957-1DB965C7CB29}"/>
            </a:ext>
          </a:extLst>
        </xdr:cNvPr>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85" name="フローチャート: 判断 684">
          <a:extLst>
            <a:ext uri="{FF2B5EF4-FFF2-40B4-BE49-F238E27FC236}">
              <a16:creationId xmlns:a16="http://schemas.microsoft.com/office/drawing/2014/main" id="{EFA0D0DA-F393-491E-8F7B-DCDDCA1D4629}"/>
            </a:ext>
          </a:extLst>
        </xdr:cNvPr>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86" name="フローチャート: 判断 685">
          <a:extLst>
            <a:ext uri="{FF2B5EF4-FFF2-40B4-BE49-F238E27FC236}">
              <a16:creationId xmlns:a16="http://schemas.microsoft.com/office/drawing/2014/main" id="{0018DF57-9102-4977-973A-18E67642D79B}"/>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7B3736A4-8EEF-49AE-9399-94281830C04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B3096F01-8AAB-479B-A19D-38B44DA48E4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5B48C430-151F-4B94-BA22-9C9E7DF506F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3508F5AC-3C89-45F2-8F3D-BABF0554743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826862D9-7E9B-4B49-8AEC-FA4288BFDAB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37919</xdr:rowOff>
    </xdr:from>
    <xdr:to>
      <xdr:col>85</xdr:col>
      <xdr:colOff>177800</xdr:colOff>
      <xdr:row>85</xdr:row>
      <xdr:rowOff>139519</xdr:rowOff>
    </xdr:to>
    <xdr:sp macro="" textlink="">
      <xdr:nvSpPr>
        <xdr:cNvPr id="692" name="楕円 691">
          <a:extLst>
            <a:ext uri="{FF2B5EF4-FFF2-40B4-BE49-F238E27FC236}">
              <a16:creationId xmlns:a16="http://schemas.microsoft.com/office/drawing/2014/main" id="{9371C2F7-D38B-44EB-A244-97A1DCDC38BB}"/>
            </a:ext>
          </a:extLst>
        </xdr:cNvPr>
        <xdr:cNvSpPr/>
      </xdr:nvSpPr>
      <xdr:spPr>
        <a:xfrm>
          <a:off x="16268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124296</xdr:rowOff>
    </xdr:from>
    <xdr:ext cx="405111" cy="259045"/>
    <xdr:sp macro="" textlink="">
      <xdr:nvSpPr>
        <xdr:cNvPr id="693" name="【消防施設】&#10;有形固定資産減価償却率該当値テキスト">
          <a:extLst>
            <a:ext uri="{FF2B5EF4-FFF2-40B4-BE49-F238E27FC236}">
              <a16:creationId xmlns:a16="http://schemas.microsoft.com/office/drawing/2014/main" id="{C6942550-5EB9-4C88-9C16-72B530851804}"/>
            </a:ext>
          </a:extLst>
        </xdr:cNvPr>
        <xdr:cNvSpPr txBox="1"/>
      </xdr:nvSpPr>
      <xdr:spPr>
        <a:xfrm>
          <a:off x="16357600" y="1452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68943</xdr:rowOff>
    </xdr:from>
    <xdr:to>
      <xdr:col>81</xdr:col>
      <xdr:colOff>101600</xdr:colOff>
      <xdr:row>85</xdr:row>
      <xdr:rowOff>170543</xdr:rowOff>
    </xdr:to>
    <xdr:sp macro="" textlink="">
      <xdr:nvSpPr>
        <xdr:cNvPr id="694" name="楕円 693">
          <a:extLst>
            <a:ext uri="{FF2B5EF4-FFF2-40B4-BE49-F238E27FC236}">
              <a16:creationId xmlns:a16="http://schemas.microsoft.com/office/drawing/2014/main" id="{0C420ADD-0344-4CC1-9205-5AF8FFEF5E61}"/>
            </a:ext>
          </a:extLst>
        </xdr:cNvPr>
        <xdr:cNvSpPr/>
      </xdr:nvSpPr>
      <xdr:spPr>
        <a:xfrm>
          <a:off x="15430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88719</xdr:rowOff>
    </xdr:from>
    <xdr:to>
      <xdr:col>85</xdr:col>
      <xdr:colOff>127000</xdr:colOff>
      <xdr:row>85</xdr:row>
      <xdr:rowOff>119743</xdr:rowOff>
    </xdr:to>
    <xdr:cxnSp macro="">
      <xdr:nvCxnSpPr>
        <xdr:cNvPr id="695" name="直線コネクタ 694">
          <a:extLst>
            <a:ext uri="{FF2B5EF4-FFF2-40B4-BE49-F238E27FC236}">
              <a16:creationId xmlns:a16="http://schemas.microsoft.com/office/drawing/2014/main" id="{C23A7B08-A73A-4FE6-983A-2B289065D6A3}"/>
            </a:ext>
          </a:extLst>
        </xdr:cNvPr>
        <xdr:cNvCxnSpPr/>
      </xdr:nvCxnSpPr>
      <xdr:spPr>
        <a:xfrm flipV="1">
          <a:off x="15481300" y="146619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96701</xdr:rowOff>
    </xdr:from>
    <xdr:to>
      <xdr:col>76</xdr:col>
      <xdr:colOff>165100</xdr:colOff>
      <xdr:row>86</xdr:row>
      <xdr:rowOff>26851</xdr:rowOff>
    </xdr:to>
    <xdr:sp macro="" textlink="">
      <xdr:nvSpPr>
        <xdr:cNvPr id="696" name="楕円 695">
          <a:extLst>
            <a:ext uri="{FF2B5EF4-FFF2-40B4-BE49-F238E27FC236}">
              <a16:creationId xmlns:a16="http://schemas.microsoft.com/office/drawing/2014/main" id="{C8352548-1DB3-4D25-A672-D3E6ADBECEEC}"/>
            </a:ext>
          </a:extLst>
        </xdr:cNvPr>
        <xdr:cNvSpPr/>
      </xdr:nvSpPr>
      <xdr:spPr>
        <a:xfrm>
          <a:off x="14541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119743</xdr:rowOff>
    </xdr:from>
    <xdr:to>
      <xdr:col>81</xdr:col>
      <xdr:colOff>50800</xdr:colOff>
      <xdr:row>85</xdr:row>
      <xdr:rowOff>147501</xdr:rowOff>
    </xdr:to>
    <xdr:cxnSp macro="">
      <xdr:nvCxnSpPr>
        <xdr:cNvPr id="697" name="直線コネクタ 696">
          <a:extLst>
            <a:ext uri="{FF2B5EF4-FFF2-40B4-BE49-F238E27FC236}">
              <a16:creationId xmlns:a16="http://schemas.microsoft.com/office/drawing/2014/main" id="{5F22AA65-62B3-4730-B102-79550FDC86AD}"/>
            </a:ext>
          </a:extLst>
        </xdr:cNvPr>
        <xdr:cNvCxnSpPr/>
      </xdr:nvCxnSpPr>
      <xdr:spPr>
        <a:xfrm flipV="1">
          <a:off x="14592300" y="146929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98" name="楕円 697">
          <a:extLst>
            <a:ext uri="{FF2B5EF4-FFF2-40B4-BE49-F238E27FC236}">
              <a16:creationId xmlns:a16="http://schemas.microsoft.com/office/drawing/2014/main" id="{7F0146D6-1B5F-45C9-98D1-B75EC0A609C0}"/>
            </a:ext>
          </a:extLst>
        </xdr:cNvPr>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85</xdr:row>
      <xdr:rowOff>147501</xdr:rowOff>
    </xdr:to>
    <xdr:cxnSp macro="">
      <xdr:nvCxnSpPr>
        <xdr:cNvPr id="699" name="直線コネクタ 698">
          <a:extLst>
            <a:ext uri="{FF2B5EF4-FFF2-40B4-BE49-F238E27FC236}">
              <a16:creationId xmlns:a16="http://schemas.microsoft.com/office/drawing/2014/main" id="{F8A76398-E0F5-4B1E-ABA9-86660436CB5B}"/>
            </a:ext>
          </a:extLst>
        </xdr:cNvPr>
        <xdr:cNvCxnSpPr/>
      </xdr:nvCxnSpPr>
      <xdr:spPr>
        <a:xfrm>
          <a:off x="13703300" y="14257020"/>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700" name="n_1aveValue【消防施設】&#10;有形固定資産減価償却率">
          <a:extLst>
            <a:ext uri="{FF2B5EF4-FFF2-40B4-BE49-F238E27FC236}">
              <a16:creationId xmlns:a16="http://schemas.microsoft.com/office/drawing/2014/main" id="{91B39DB8-4130-4924-9C99-C6521E16D44A}"/>
            </a:ext>
          </a:extLst>
        </xdr:cNvPr>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701" name="n_2aveValue【消防施設】&#10;有形固定資産減価償却率">
          <a:extLst>
            <a:ext uri="{FF2B5EF4-FFF2-40B4-BE49-F238E27FC236}">
              <a16:creationId xmlns:a16="http://schemas.microsoft.com/office/drawing/2014/main" id="{C298FB12-3920-4DF4-8B85-BDE899BF255E}"/>
            </a:ext>
          </a:extLst>
        </xdr:cNvPr>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702" name="n_3aveValue【消防施設】&#10;有形固定資産減価償却率">
          <a:extLst>
            <a:ext uri="{FF2B5EF4-FFF2-40B4-BE49-F238E27FC236}">
              <a16:creationId xmlns:a16="http://schemas.microsoft.com/office/drawing/2014/main" id="{424358C5-1F86-42A5-A45F-D54D4ED1613E}"/>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161670</xdr:rowOff>
    </xdr:from>
    <xdr:ext cx="405111" cy="259045"/>
    <xdr:sp macro="" textlink="">
      <xdr:nvSpPr>
        <xdr:cNvPr id="703" name="n_1mainValue【消防施設】&#10;有形固定資産減価償却率">
          <a:extLst>
            <a:ext uri="{FF2B5EF4-FFF2-40B4-BE49-F238E27FC236}">
              <a16:creationId xmlns:a16="http://schemas.microsoft.com/office/drawing/2014/main" id="{189B591B-F523-40B8-A5E9-CDA9E13B3FD0}"/>
            </a:ext>
          </a:extLst>
        </xdr:cNvPr>
        <xdr:cNvSpPr txBox="1"/>
      </xdr:nvSpPr>
      <xdr:spPr>
        <a:xfrm>
          <a:off x="152660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17978</xdr:rowOff>
    </xdr:from>
    <xdr:ext cx="405111" cy="259045"/>
    <xdr:sp macro="" textlink="">
      <xdr:nvSpPr>
        <xdr:cNvPr id="704" name="n_2mainValue【消防施設】&#10;有形固定資産減価償却率">
          <a:extLst>
            <a:ext uri="{FF2B5EF4-FFF2-40B4-BE49-F238E27FC236}">
              <a16:creationId xmlns:a16="http://schemas.microsoft.com/office/drawing/2014/main" id="{80080EA8-3664-433D-96DD-143201308445}"/>
            </a:ext>
          </a:extLst>
        </xdr:cNvPr>
        <xdr:cNvSpPr txBox="1"/>
      </xdr:nvSpPr>
      <xdr:spPr>
        <a:xfrm>
          <a:off x="14389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705" name="n_3mainValue【消防施設】&#10;有形固定資産減価償却率">
          <a:extLst>
            <a:ext uri="{FF2B5EF4-FFF2-40B4-BE49-F238E27FC236}">
              <a16:creationId xmlns:a16="http://schemas.microsoft.com/office/drawing/2014/main" id="{49D6ABE1-8764-4DA9-BA65-E0A58FAF28A1}"/>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a:extLst>
            <a:ext uri="{FF2B5EF4-FFF2-40B4-BE49-F238E27FC236}">
              <a16:creationId xmlns:a16="http://schemas.microsoft.com/office/drawing/2014/main" id="{731EA45E-4B79-44D6-85F8-5723F20511B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a:extLst>
            <a:ext uri="{FF2B5EF4-FFF2-40B4-BE49-F238E27FC236}">
              <a16:creationId xmlns:a16="http://schemas.microsoft.com/office/drawing/2014/main" id="{33123F93-AA49-453B-A6E3-D8012F049E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a:extLst>
            <a:ext uri="{FF2B5EF4-FFF2-40B4-BE49-F238E27FC236}">
              <a16:creationId xmlns:a16="http://schemas.microsoft.com/office/drawing/2014/main" id="{A9DC2376-EA01-41C7-94A3-FE0347DF85A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a:extLst>
            <a:ext uri="{FF2B5EF4-FFF2-40B4-BE49-F238E27FC236}">
              <a16:creationId xmlns:a16="http://schemas.microsoft.com/office/drawing/2014/main" id="{F2ED8523-B73B-41EF-9486-1A25CE86559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a:extLst>
            <a:ext uri="{FF2B5EF4-FFF2-40B4-BE49-F238E27FC236}">
              <a16:creationId xmlns:a16="http://schemas.microsoft.com/office/drawing/2014/main" id="{AA80D7E6-02EF-435C-A207-2F536C6F17C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a:extLst>
            <a:ext uri="{FF2B5EF4-FFF2-40B4-BE49-F238E27FC236}">
              <a16:creationId xmlns:a16="http://schemas.microsoft.com/office/drawing/2014/main" id="{3BF9221A-041D-4344-A62A-5510A44CFE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a:extLst>
            <a:ext uri="{FF2B5EF4-FFF2-40B4-BE49-F238E27FC236}">
              <a16:creationId xmlns:a16="http://schemas.microsoft.com/office/drawing/2014/main" id="{1CE47A6E-BA46-4D9B-A68D-5DF65424C6E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a:extLst>
            <a:ext uri="{FF2B5EF4-FFF2-40B4-BE49-F238E27FC236}">
              <a16:creationId xmlns:a16="http://schemas.microsoft.com/office/drawing/2014/main" id="{0349EBE4-FA67-45C9-9460-B321996D7E2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a:extLst>
            <a:ext uri="{FF2B5EF4-FFF2-40B4-BE49-F238E27FC236}">
              <a16:creationId xmlns:a16="http://schemas.microsoft.com/office/drawing/2014/main" id="{348B89EF-27B3-4289-A79E-DB66F96E386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a:extLst>
            <a:ext uri="{FF2B5EF4-FFF2-40B4-BE49-F238E27FC236}">
              <a16:creationId xmlns:a16="http://schemas.microsoft.com/office/drawing/2014/main" id="{AA64F13A-550F-4BFB-9FE8-E2C8C5E73ED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a:extLst>
            <a:ext uri="{FF2B5EF4-FFF2-40B4-BE49-F238E27FC236}">
              <a16:creationId xmlns:a16="http://schemas.microsoft.com/office/drawing/2014/main" id="{4D42A6CD-885C-4FF4-BEA7-72EAA365724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a:extLst>
            <a:ext uri="{FF2B5EF4-FFF2-40B4-BE49-F238E27FC236}">
              <a16:creationId xmlns:a16="http://schemas.microsoft.com/office/drawing/2014/main" id="{1FB3EA05-3E5B-44E2-A6C5-025D83069DF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a:extLst>
            <a:ext uri="{FF2B5EF4-FFF2-40B4-BE49-F238E27FC236}">
              <a16:creationId xmlns:a16="http://schemas.microsoft.com/office/drawing/2014/main" id="{7745A721-3FBE-4ED3-AF3F-87A511333E5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a:extLst>
            <a:ext uri="{FF2B5EF4-FFF2-40B4-BE49-F238E27FC236}">
              <a16:creationId xmlns:a16="http://schemas.microsoft.com/office/drawing/2014/main" id="{C83522CB-206A-45AF-B764-9395C9CF939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a:extLst>
            <a:ext uri="{FF2B5EF4-FFF2-40B4-BE49-F238E27FC236}">
              <a16:creationId xmlns:a16="http://schemas.microsoft.com/office/drawing/2014/main" id="{2D532708-1394-4EFB-AF62-15A7B44F44C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a:extLst>
            <a:ext uri="{FF2B5EF4-FFF2-40B4-BE49-F238E27FC236}">
              <a16:creationId xmlns:a16="http://schemas.microsoft.com/office/drawing/2014/main" id="{C1F12664-F042-489F-B03F-491D3587DED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a:extLst>
            <a:ext uri="{FF2B5EF4-FFF2-40B4-BE49-F238E27FC236}">
              <a16:creationId xmlns:a16="http://schemas.microsoft.com/office/drawing/2014/main" id="{3DFB6AD2-E84F-4F34-9A13-4AB375A3A9F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a:extLst>
            <a:ext uri="{FF2B5EF4-FFF2-40B4-BE49-F238E27FC236}">
              <a16:creationId xmlns:a16="http://schemas.microsoft.com/office/drawing/2014/main" id="{DDD4C609-9775-4B1E-96F4-0908B753BAB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0E42D9D9-FF20-44AB-9BAA-6768BBA46FC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E925DB79-5F4A-4A42-936D-E761509B3D6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a:extLst>
            <a:ext uri="{FF2B5EF4-FFF2-40B4-BE49-F238E27FC236}">
              <a16:creationId xmlns:a16="http://schemas.microsoft.com/office/drawing/2014/main" id="{5DC0D149-9F5C-461C-9B8E-993523873B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27" name="直線コネクタ 726">
          <a:extLst>
            <a:ext uri="{FF2B5EF4-FFF2-40B4-BE49-F238E27FC236}">
              <a16:creationId xmlns:a16="http://schemas.microsoft.com/office/drawing/2014/main" id="{781489DC-2B1D-4EC2-84BC-AD92BCCD2BC2}"/>
            </a:ext>
          </a:extLst>
        </xdr:cNvPr>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28" name="【消防施設】&#10;一人当たり面積最小値テキスト">
          <a:extLst>
            <a:ext uri="{FF2B5EF4-FFF2-40B4-BE49-F238E27FC236}">
              <a16:creationId xmlns:a16="http://schemas.microsoft.com/office/drawing/2014/main" id="{8575853D-10C8-4A36-9AD2-5271D90F0D39}"/>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29" name="直線コネクタ 728">
          <a:extLst>
            <a:ext uri="{FF2B5EF4-FFF2-40B4-BE49-F238E27FC236}">
              <a16:creationId xmlns:a16="http://schemas.microsoft.com/office/drawing/2014/main" id="{65CE1647-29EF-471E-95FC-651C488BA9B8}"/>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30" name="【消防施設】&#10;一人当たり面積最大値テキスト">
          <a:extLst>
            <a:ext uri="{FF2B5EF4-FFF2-40B4-BE49-F238E27FC236}">
              <a16:creationId xmlns:a16="http://schemas.microsoft.com/office/drawing/2014/main" id="{636EF33E-0A9C-4801-A114-CB493999758C}"/>
            </a:ext>
          </a:extLst>
        </xdr:cNvPr>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31" name="直線コネクタ 730">
          <a:extLst>
            <a:ext uri="{FF2B5EF4-FFF2-40B4-BE49-F238E27FC236}">
              <a16:creationId xmlns:a16="http://schemas.microsoft.com/office/drawing/2014/main" id="{DE67AD7D-A94B-4FF1-AA2C-D20B57496943}"/>
            </a:ext>
          </a:extLst>
        </xdr:cNvPr>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32" name="【消防施設】&#10;一人当たり面積平均値テキスト">
          <a:extLst>
            <a:ext uri="{FF2B5EF4-FFF2-40B4-BE49-F238E27FC236}">
              <a16:creationId xmlns:a16="http://schemas.microsoft.com/office/drawing/2014/main" id="{AC167BC6-FB7A-4124-83BE-A07B2FB3DA7C}"/>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33" name="フローチャート: 判断 732">
          <a:extLst>
            <a:ext uri="{FF2B5EF4-FFF2-40B4-BE49-F238E27FC236}">
              <a16:creationId xmlns:a16="http://schemas.microsoft.com/office/drawing/2014/main" id="{A9653434-F7ED-4E0B-8943-3C47E44292E5}"/>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34" name="フローチャート: 判断 733">
          <a:extLst>
            <a:ext uri="{FF2B5EF4-FFF2-40B4-BE49-F238E27FC236}">
              <a16:creationId xmlns:a16="http://schemas.microsoft.com/office/drawing/2014/main" id="{72119A68-BEED-427A-8C26-AA716FD9DA24}"/>
            </a:ext>
          </a:extLst>
        </xdr:cNvPr>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35" name="フローチャート: 判断 734">
          <a:extLst>
            <a:ext uri="{FF2B5EF4-FFF2-40B4-BE49-F238E27FC236}">
              <a16:creationId xmlns:a16="http://schemas.microsoft.com/office/drawing/2014/main" id="{1C73C2DA-F95F-4FD4-BB6E-662F16E6E91F}"/>
            </a:ext>
          </a:extLst>
        </xdr:cNvPr>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36" name="フローチャート: 判断 735">
          <a:extLst>
            <a:ext uri="{FF2B5EF4-FFF2-40B4-BE49-F238E27FC236}">
              <a16:creationId xmlns:a16="http://schemas.microsoft.com/office/drawing/2014/main" id="{2496D2FA-0DB9-4924-9E43-E6DC843BE273}"/>
            </a:ext>
          </a:extLst>
        </xdr:cNvPr>
        <xdr:cNvSpPr/>
      </xdr:nvSpPr>
      <xdr:spPr>
        <a:xfrm>
          <a:off x="19494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D4D9D9EB-FFC1-4311-A1AB-9327D819876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8DEFC1E5-DD2A-45F8-B0E2-DEBD64811E2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397CE676-43F5-46A9-8B54-F11EBE1016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4AE11875-F0B4-4EA1-A837-E56970D7236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17B9F2D8-E3BC-489F-9CAF-6B2A7A3483A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131318</xdr:rowOff>
    </xdr:from>
    <xdr:to>
      <xdr:col>116</xdr:col>
      <xdr:colOff>114300</xdr:colOff>
      <xdr:row>84</xdr:row>
      <xdr:rowOff>61468</xdr:rowOff>
    </xdr:to>
    <xdr:sp macro="" textlink="">
      <xdr:nvSpPr>
        <xdr:cNvPr id="742" name="楕円 741">
          <a:extLst>
            <a:ext uri="{FF2B5EF4-FFF2-40B4-BE49-F238E27FC236}">
              <a16:creationId xmlns:a16="http://schemas.microsoft.com/office/drawing/2014/main" id="{C5BF1EC9-AB6A-40C6-8476-5CC899D978BC}"/>
            </a:ext>
          </a:extLst>
        </xdr:cNvPr>
        <xdr:cNvSpPr/>
      </xdr:nvSpPr>
      <xdr:spPr>
        <a:xfrm>
          <a:off x="22110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109745</xdr:rowOff>
    </xdr:from>
    <xdr:ext cx="469744" cy="259045"/>
    <xdr:sp macro="" textlink="">
      <xdr:nvSpPr>
        <xdr:cNvPr id="743" name="【消防施設】&#10;一人当たり面積該当値テキスト">
          <a:extLst>
            <a:ext uri="{FF2B5EF4-FFF2-40B4-BE49-F238E27FC236}">
              <a16:creationId xmlns:a16="http://schemas.microsoft.com/office/drawing/2014/main" id="{45B313B9-CAC5-4B05-9998-4136EB12DF50}"/>
            </a:ext>
          </a:extLst>
        </xdr:cNvPr>
        <xdr:cNvSpPr txBox="1"/>
      </xdr:nvSpPr>
      <xdr:spPr>
        <a:xfrm>
          <a:off x="22199600"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131318</xdr:rowOff>
    </xdr:from>
    <xdr:to>
      <xdr:col>112</xdr:col>
      <xdr:colOff>38100</xdr:colOff>
      <xdr:row>84</xdr:row>
      <xdr:rowOff>61468</xdr:rowOff>
    </xdr:to>
    <xdr:sp macro="" textlink="">
      <xdr:nvSpPr>
        <xdr:cNvPr id="744" name="楕円 743">
          <a:extLst>
            <a:ext uri="{FF2B5EF4-FFF2-40B4-BE49-F238E27FC236}">
              <a16:creationId xmlns:a16="http://schemas.microsoft.com/office/drawing/2014/main" id="{0A10032A-DB1B-4E46-9962-04E02590A945}"/>
            </a:ext>
          </a:extLst>
        </xdr:cNvPr>
        <xdr:cNvSpPr/>
      </xdr:nvSpPr>
      <xdr:spPr>
        <a:xfrm>
          <a:off x="21272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xdr:rowOff>
    </xdr:from>
    <xdr:to>
      <xdr:col>116</xdr:col>
      <xdr:colOff>63500</xdr:colOff>
      <xdr:row>84</xdr:row>
      <xdr:rowOff>10668</xdr:rowOff>
    </xdr:to>
    <xdr:cxnSp macro="">
      <xdr:nvCxnSpPr>
        <xdr:cNvPr id="745" name="直線コネクタ 744">
          <a:extLst>
            <a:ext uri="{FF2B5EF4-FFF2-40B4-BE49-F238E27FC236}">
              <a16:creationId xmlns:a16="http://schemas.microsoft.com/office/drawing/2014/main" id="{1334785D-1630-4B74-BC91-932BEEA2499B}"/>
            </a:ext>
          </a:extLst>
        </xdr:cNvPr>
        <xdr:cNvCxnSpPr/>
      </xdr:nvCxnSpPr>
      <xdr:spPr>
        <a:xfrm>
          <a:off x="21323300" y="14412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131318</xdr:rowOff>
    </xdr:from>
    <xdr:to>
      <xdr:col>107</xdr:col>
      <xdr:colOff>101600</xdr:colOff>
      <xdr:row>84</xdr:row>
      <xdr:rowOff>61468</xdr:rowOff>
    </xdr:to>
    <xdr:sp macro="" textlink="">
      <xdr:nvSpPr>
        <xdr:cNvPr id="746" name="楕円 745">
          <a:extLst>
            <a:ext uri="{FF2B5EF4-FFF2-40B4-BE49-F238E27FC236}">
              <a16:creationId xmlns:a16="http://schemas.microsoft.com/office/drawing/2014/main" id="{4DCD9869-29AD-4F30-B686-786FD63FF7DF}"/>
            </a:ext>
          </a:extLst>
        </xdr:cNvPr>
        <xdr:cNvSpPr/>
      </xdr:nvSpPr>
      <xdr:spPr>
        <a:xfrm>
          <a:off x="20383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xdr:rowOff>
    </xdr:from>
    <xdr:to>
      <xdr:col>111</xdr:col>
      <xdr:colOff>177800</xdr:colOff>
      <xdr:row>84</xdr:row>
      <xdr:rowOff>10668</xdr:rowOff>
    </xdr:to>
    <xdr:cxnSp macro="">
      <xdr:nvCxnSpPr>
        <xdr:cNvPr id="747" name="直線コネクタ 746">
          <a:extLst>
            <a:ext uri="{FF2B5EF4-FFF2-40B4-BE49-F238E27FC236}">
              <a16:creationId xmlns:a16="http://schemas.microsoft.com/office/drawing/2014/main" id="{EA217A43-EE34-4FDF-8323-B15128D4D48C}"/>
            </a:ext>
          </a:extLst>
        </xdr:cNvPr>
        <xdr:cNvCxnSpPr/>
      </xdr:nvCxnSpPr>
      <xdr:spPr>
        <a:xfrm>
          <a:off x="20434300" y="1441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149606</xdr:rowOff>
    </xdr:from>
    <xdr:to>
      <xdr:col>102</xdr:col>
      <xdr:colOff>165100</xdr:colOff>
      <xdr:row>84</xdr:row>
      <xdr:rowOff>79756</xdr:rowOff>
    </xdr:to>
    <xdr:sp macro="" textlink="">
      <xdr:nvSpPr>
        <xdr:cNvPr id="748" name="楕円 747">
          <a:extLst>
            <a:ext uri="{FF2B5EF4-FFF2-40B4-BE49-F238E27FC236}">
              <a16:creationId xmlns:a16="http://schemas.microsoft.com/office/drawing/2014/main" id="{15A61FCE-DC63-46FC-86D0-A144393341CB}"/>
            </a:ext>
          </a:extLst>
        </xdr:cNvPr>
        <xdr:cNvSpPr/>
      </xdr:nvSpPr>
      <xdr:spPr>
        <a:xfrm>
          <a:off x="19494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xdr:rowOff>
    </xdr:from>
    <xdr:to>
      <xdr:col>107</xdr:col>
      <xdr:colOff>50800</xdr:colOff>
      <xdr:row>84</xdr:row>
      <xdr:rowOff>28956</xdr:rowOff>
    </xdr:to>
    <xdr:cxnSp macro="">
      <xdr:nvCxnSpPr>
        <xdr:cNvPr id="749" name="直線コネクタ 748">
          <a:extLst>
            <a:ext uri="{FF2B5EF4-FFF2-40B4-BE49-F238E27FC236}">
              <a16:creationId xmlns:a16="http://schemas.microsoft.com/office/drawing/2014/main" id="{7C1A01D6-46E1-4BA8-BAF4-294C96B3E7CA}"/>
            </a:ext>
          </a:extLst>
        </xdr:cNvPr>
        <xdr:cNvCxnSpPr/>
      </xdr:nvCxnSpPr>
      <xdr:spPr>
        <a:xfrm flipV="1">
          <a:off x="19545300" y="14412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50" name="n_1aveValue【消防施設】&#10;一人当たり面積">
          <a:extLst>
            <a:ext uri="{FF2B5EF4-FFF2-40B4-BE49-F238E27FC236}">
              <a16:creationId xmlns:a16="http://schemas.microsoft.com/office/drawing/2014/main" id="{611D5015-B8D7-4055-AFCE-A1546C2BD30C}"/>
            </a:ext>
          </a:extLst>
        </xdr:cNvPr>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51" name="n_2aveValue【消防施設】&#10;一人当たり面積">
          <a:extLst>
            <a:ext uri="{FF2B5EF4-FFF2-40B4-BE49-F238E27FC236}">
              <a16:creationId xmlns:a16="http://schemas.microsoft.com/office/drawing/2014/main" id="{C0627F5B-8E39-4C8E-921E-FABAFD95B632}"/>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752" name="n_3aveValue【消防施設】&#10;一人当たり面積">
          <a:extLst>
            <a:ext uri="{FF2B5EF4-FFF2-40B4-BE49-F238E27FC236}">
              <a16:creationId xmlns:a16="http://schemas.microsoft.com/office/drawing/2014/main" id="{5A4A4646-2200-4641-8718-BFA7A6AC5FA4}"/>
            </a:ext>
          </a:extLst>
        </xdr:cNvPr>
        <xdr:cNvSpPr txBox="1"/>
      </xdr:nvSpPr>
      <xdr:spPr>
        <a:xfrm>
          <a:off x="19310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52595</xdr:rowOff>
    </xdr:from>
    <xdr:ext cx="469744" cy="259045"/>
    <xdr:sp macro="" textlink="">
      <xdr:nvSpPr>
        <xdr:cNvPr id="753" name="n_1mainValue【消防施設】&#10;一人当たり面積">
          <a:extLst>
            <a:ext uri="{FF2B5EF4-FFF2-40B4-BE49-F238E27FC236}">
              <a16:creationId xmlns:a16="http://schemas.microsoft.com/office/drawing/2014/main" id="{E35B5C3B-F0BD-41E4-B4CA-6EA6B75738B1}"/>
            </a:ext>
          </a:extLst>
        </xdr:cNvPr>
        <xdr:cNvSpPr txBox="1"/>
      </xdr:nvSpPr>
      <xdr:spPr>
        <a:xfrm>
          <a:off x="210757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52595</xdr:rowOff>
    </xdr:from>
    <xdr:ext cx="469744" cy="259045"/>
    <xdr:sp macro="" textlink="">
      <xdr:nvSpPr>
        <xdr:cNvPr id="754" name="n_2mainValue【消防施設】&#10;一人当たり面積">
          <a:extLst>
            <a:ext uri="{FF2B5EF4-FFF2-40B4-BE49-F238E27FC236}">
              <a16:creationId xmlns:a16="http://schemas.microsoft.com/office/drawing/2014/main" id="{AD8B6070-D7E0-4A00-B997-0E3F4748CBDA}"/>
            </a:ext>
          </a:extLst>
        </xdr:cNvPr>
        <xdr:cNvSpPr txBox="1"/>
      </xdr:nvSpPr>
      <xdr:spPr>
        <a:xfrm>
          <a:off x="20199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70883</xdr:rowOff>
    </xdr:from>
    <xdr:ext cx="469744" cy="259045"/>
    <xdr:sp macro="" textlink="">
      <xdr:nvSpPr>
        <xdr:cNvPr id="755" name="n_3mainValue【消防施設】&#10;一人当たり面積">
          <a:extLst>
            <a:ext uri="{FF2B5EF4-FFF2-40B4-BE49-F238E27FC236}">
              <a16:creationId xmlns:a16="http://schemas.microsoft.com/office/drawing/2014/main" id="{2F3E4F89-6887-491D-8B34-21D9CDE5B625}"/>
            </a:ext>
          </a:extLst>
        </xdr:cNvPr>
        <xdr:cNvSpPr txBox="1"/>
      </xdr:nvSpPr>
      <xdr:spPr>
        <a:xfrm>
          <a:off x="19310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a:extLst>
            <a:ext uri="{FF2B5EF4-FFF2-40B4-BE49-F238E27FC236}">
              <a16:creationId xmlns:a16="http://schemas.microsoft.com/office/drawing/2014/main" id="{C4A431BC-417F-47A6-B97A-F99816E883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a:extLst>
            <a:ext uri="{FF2B5EF4-FFF2-40B4-BE49-F238E27FC236}">
              <a16:creationId xmlns:a16="http://schemas.microsoft.com/office/drawing/2014/main" id="{E6A439C4-F5EE-4D35-B910-3441DA64270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a:extLst>
            <a:ext uri="{FF2B5EF4-FFF2-40B4-BE49-F238E27FC236}">
              <a16:creationId xmlns:a16="http://schemas.microsoft.com/office/drawing/2014/main" id="{51872ED2-ECAF-434A-A847-E21BC06C72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a:extLst>
            <a:ext uri="{FF2B5EF4-FFF2-40B4-BE49-F238E27FC236}">
              <a16:creationId xmlns:a16="http://schemas.microsoft.com/office/drawing/2014/main" id="{11F675AB-FD81-4A15-93B9-8448E670F7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a:extLst>
            <a:ext uri="{FF2B5EF4-FFF2-40B4-BE49-F238E27FC236}">
              <a16:creationId xmlns:a16="http://schemas.microsoft.com/office/drawing/2014/main" id="{B4D24C29-FD94-4BEE-9794-4D8BC1F9E20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a:extLst>
            <a:ext uri="{FF2B5EF4-FFF2-40B4-BE49-F238E27FC236}">
              <a16:creationId xmlns:a16="http://schemas.microsoft.com/office/drawing/2014/main" id="{9BFD9940-E502-4082-8970-8338427CA0B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a:extLst>
            <a:ext uri="{FF2B5EF4-FFF2-40B4-BE49-F238E27FC236}">
              <a16:creationId xmlns:a16="http://schemas.microsoft.com/office/drawing/2014/main" id="{A48ABC8A-7DFD-4CD6-AF90-1F3C9046BB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a:extLst>
            <a:ext uri="{FF2B5EF4-FFF2-40B4-BE49-F238E27FC236}">
              <a16:creationId xmlns:a16="http://schemas.microsoft.com/office/drawing/2014/main" id="{D7FEF292-E919-475A-BFEF-00C500759A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a:extLst>
            <a:ext uri="{FF2B5EF4-FFF2-40B4-BE49-F238E27FC236}">
              <a16:creationId xmlns:a16="http://schemas.microsoft.com/office/drawing/2014/main" id="{3981BBAD-1EFD-487F-AC5A-7D9BF7B14C4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a:extLst>
            <a:ext uri="{FF2B5EF4-FFF2-40B4-BE49-F238E27FC236}">
              <a16:creationId xmlns:a16="http://schemas.microsoft.com/office/drawing/2014/main" id="{A036298C-C761-48DD-B89C-0C9654B5E05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a:extLst>
            <a:ext uri="{FF2B5EF4-FFF2-40B4-BE49-F238E27FC236}">
              <a16:creationId xmlns:a16="http://schemas.microsoft.com/office/drawing/2014/main" id="{8A941943-5274-42EF-93E9-CCFE28FC62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7" name="テキスト ボックス 766">
          <a:extLst>
            <a:ext uri="{FF2B5EF4-FFF2-40B4-BE49-F238E27FC236}">
              <a16:creationId xmlns:a16="http://schemas.microsoft.com/office/drawing/2014/main" id="{23CF235F-9708-42BA-99D2-AF7AFA9DFB7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a:extLst>
            <a:ext uri="{FF2B5EF4-FFF2-40B4-BE49-F238E27FC236}">
              <a16:creationId xmlns:a16="http://schemas.microsoft.com/office/drawing/2014/main" id="{64629E09-E8F4-4DB5-84FB-1AB3C99ED8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a:extLst>
            <a:ext uri="{FF2B5EF4-FFF2-40B4-BE49-F238E27FC236}">
              <a16:creationId xmlns:a16="http://schemas.microsoft.com/office/drawing/2014/main" id="{E7BDBB04-757D-4756-918E-3DA991064BA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a:extLst>
            <a:ext uri="{FF2B5EF4-FFF2-40B4-BE49-F238E27FC236}">
              <a16:creationId xmlns:a16="http://schemas.microsoft.com/office/drawing/2014/main" id="{BEBF8F56-B523-4AEC-8125-A967E0326D2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a:extLst>
            <a:ext uri="{FF2B5EF4-FFF2-40B4-BE49-F238E27FC236}">
              <a16:creationId xmlns:a16="http://schemas.microsoft.com/office/drawing/2014/main" id="{E9B92927-6056-494E-B1A0-DF3DFE74EF4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a:extLst>
            <a:ext uri="{FF2B5EF4-FFF2-40B4-BE49-F238E27FC236}">
              <a16:creationId xmlns:a16="http://schemas.microsoft.com/office/drawing/2014/main" id="{3EC37E1C-AF81-4FDC-AB3E-98E655F0BE9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a:extLst>
            <a:ext uri="{FF2B5EF4-FFF2-40B4-BE49-F238E27FC236}">
              <a16:creationId xmlns:a16="http://schemas.microsoft.com/office/drawing/2014/main" id="{0699BEC5-B1FD-4B1F-8C7F-0A64894C69C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a:extLst>
            <a:ext uri="{FF2B5EF4-FFF2-40B4-BE49-F238E27FC236}">
              <a16:creationId xmlns:a16="http://schemas.microsoft.com/office/drawing/2014/main" id="{6E94F9E7-B152-46DA-B2C9-EC69F453450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a:extLst>
            <a:ext uri="{FF2B5EF4-FFF2-40B4-BE49-F238E27FC236}">
              <a16:creationId xmlns:a16="http://schemas.microsoft.com/office/drawing/2014/main" id="{3DF9D0D2-70D5-4E90-928B-B509BA20867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a:extLst>
            <a:ext uri="{FF2B5EF4-FFF2-40B4-BE49-F238E27FC236}">
              <a16:creationId xmlns:a16="http://schemas.microsoft.com/office/drawing/2014/main" id="{049C1639-5562-4E1D-B8C9-0D904C55357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7" name="テキスト ボックス 776">
          <a:extLst>
            <a:ext uri="{FF2B5EF4-FFF2-40B4-BE49-F238E27FC236}">
              <a16:creationId xmlns:a16="http://schemas.microsoft.com/office/drawing/2014/main" id="{6E3B92B2-A2C8-46A1-BDBB-A5DE9B2237E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a:extLst>
            <a:ext uri="{FF2B5EF4-FFF2-40B4-BE49-F238E27FC236}">
              <a16:creationId xmlns:a16="http://schemas.microsoft.com/office/drawing/2014/main" id="{B9A1EF16-AB2E-4316-8FAC-6966FBDBE1A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9" name="テキスト ボックス 778">
          <a:extLst>
            <a:ext uri="{FF2B5EF4-FFF2-40B4-BE49-F238E27FC236}">
              <a16:creationId xmlns:a16="http://schemas.microsoft.com/office/drawing/2014/main" id="{F4DFCA48-E6A4-44F4-BDD8-BD95914DB9E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a:extLst>
            <a:ext uri="{FF2B5EF4-FFF2-40B4-BE49-F238E27FC236}">
              <a16:creationId xmlns:a16="http://schemas.microsoft.com/office/drawing/2014/main" id="{0634DFBA-F064-43F4-9321-8E1BA59489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81" name="直線コネクタ 780">
          <a:extLst>
            <a:ext uri="{FF2B5EF4-FFF2-40B4-BE49-F238E27FC236}">
              <a16:creationId xmlns:a16="http://schemas.microsoft.com/office/drawing/2014/main" id="{1BAB6FE0-ABAC-4256-B8E5-4A9DFFB4F358}"/>
            </a:ext>
          </a:extLst>
        </xdr:cNvPr>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82" name="【庁舎】&#10;有形固定資産減価償却率最小値テキスト">
          <a:extLst>
            <a:ext uri="{FF2B5EF4-FFF2-40B4-BE49-F238E27FC236}">
              <a16:creationId xmlns:a16="http://schemas.microsoft.com/office/drawing/2014/main" id="{00358C1E-D151-4B60-9CE9-1115D695A4DA}"/>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83" name="直線コネクタ 782">
          <a:extLst>
            <a:ext uri="{FF2B5EF4-FFF2-40B4-BE49-F238E27FC236}">
              <a16:creationId xmlns:a16="http://schemas.microsoft.com/office/drawing/2014/main" id="{A07AED91-7452-4AD0-8488-31A06658AEC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84" name="【庁舎】&#10;有形固定資産減価償却率最大値テキスト">
          <a:extLst>
            <a:ext uri="{FF2B5EF4-FFF2-40B4-BE49-F238E27FC236}">
              <a16:creationId xmlns:a16="http://schemas.microsoft.com/office/drawing/2014/main" id="{9BC62BEF-280E-468B-B1D9-C6BCA25F7CBA}"/>
            </a:ext>
          </a:extLst>
        </xdr:cNvPr>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85" name="直線コネクタ 784">
          <a:extLst>
            <a:ext uri="{FF2B5EF4-FFF2-40B4-BE49-F238E27FC236}">
              <a16:creationId xmlns:a16="http://schemas.microsoft.com/office/drawing/2014/main" id="{8375A2D6-274B-4A0E-AC0E-80D121E1026B}"/>
            </a:ext>
          </a:extLst>
        </xdr:cNvPr>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86" name="【庁舎】&#10;有形固定資産減価償却率平均値テキスト">
          <a:extLst>
            <a:ext uri="{FF2B5EF4-FFF2-40B4-BE49-F238E27FC236}">
              <a16:creationId xmlns:a16="http://schemas.microsoft.com/office/drawing/2014/main" id="{0A9321BC-8DE1-44B5-B9C1-5D206CDD111A}"/>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87" name="フローチャート: 判断 786">
          <a:extLst>
            <a:ext uri="{FF2B5EF4-FFF2-40B4-BE49-F238E27FC236}">
              <a16:creationId xmlns:a16="http://schemas.microsoft.com/office/drawing/2014/main" id="{8C64A444-1390-4E4D-8F04-5A31E817D69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88" name="フローチャート: 判断 787">
          <a:extLst>
            <a:ext uri="{FF2B5EF4-FFF2-40B4-BE49-F238E27FC236}">
              <a16:creationId xmlns:a16="http://schemas.microsoft.com/office/drawing/2014/main" id="{3F6D1927-2218-44DA-8BE8-C76069757CD3}"/>
            </a:ext>
          </a:extLst>
        </xdr:cNvPr>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89" name="フローチャート: 判断 788">
          <a:extLst>
            <a:ext uri="{FF2B5EF4-FFF2-40B4-BE49-F238E27FC236}">
              <a16:creationId xmlns:a16="http://schemas.microsoft.com/office/drawing/2014/main" id="{9DEB042C-3954-45BC-82D1-079118D82E2E}"/>
            </a:ext>
          </a:extLst>
        </xdr:cNvPr>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790" name="フローチャート: 判断 789">
          <a:extLst>
            <a:ext uri="{FF2B5EF4-FFF2-40B4-BE49-F238E27FC236}">
              <a16:creationId xmlns:a16="http://schemas.microsoft.com/office/drawing/2014/main" id="{DED1427D-B987-47B2-887F-9A7A4571802C}"/>
            </a:ext>
          </a:extLst>
        </xdr:cNvPr>
        <xdr:cNvSpPr/>
      </xdr:nvSpPr>
      <xdr:spPr>
        <a:xfrm>
          <a:off x="13652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8CA911E6-B190-4510-A206-970E2497851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F0024148-6289-426A-9A1F-A665163AB19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B16FAF12-F626-40F8-B03A-01DB6E02E18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25B19754-CED4-4EDC-A40F-0E10182707D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E29469AA-C813-4A05-A188-FC2D4EA9D09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33564</xdr:rowOff>
    </xdr:from>
    <xdr:to>
      <xdr:col>85</xdr:col>
      <xdr:colOff>177800</xdr:colOff>
      <xdr:row>105</xdr:row>
      <xdr:rowOff>135164</xdr:rowOff>
    </xdr:to>
    <xdr:sp macro="" textlink="">
      <xdr:nvSpPr>
        <xdr:cNvPr id="796" name="楕円 795">
          <a:extLst>
            <a:ext uri="{FF2B5EF4-FFF2-40B4-BE49-F238E27FC236}">
              <a16:creationId xmlns:a16="http://schemas.microsoft.com/office/drawing/2014/main" id="{6B31D16B-75D4-4B24-942C-FF790B292DE8}"/>
            </a:ext>
          </a:extLst>
        </xdr:cNvPr>
        <xdr:cNvSpPr/>
      </xdr:nvSpPr>
      <xdr:spPr>
        <a:xfrm>
          <a:off x="16268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56441</xdr:rowOff>
    </xdr:from>
    <xdr:ext cx="405111" cy="259045"/>
    <xdr:sp macro="" textlink="">
      <xdr:nvSpPr>
        <xdr:cNvPr id="797" name="【庁舎】&#10;有形固定資産減価償却率該当値テキスト">
          <a:extLst>
            <a:ext uri="{FF2B5EF4-FFF2-40B4-BE49-F238E27FC236}">
              <a16:creationId xmlns:a16="http://schemas.microsoft.com/office/drawing/2014/main" id="{7314A547-EA2F-4101-8972-B13EBB87CE04}"/>
            </a:ext>
          </a:extLst>
        </xdr:cNvPr>
        <xdr:cNvSpPr txBox="1"/>
      </xdr:nvSpPr>
      <xdr:spPr>
        <a:xfrm>
          <a:off x="16357600" y="1788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38463</xdr:rowOff>
    </xdr:from>
    <xdr:to>
      <xdr:col>81</xdr:col>
      <xdr:colOff>101600</xdr:colOff>
      <xdr:row>103</xdr:row>
      <xdr:rowOff>140063</xdr:rowOff>
    </xdr:to>
    <xdr:sp macro="" textlink="">
      <xdr:nvSpPr>
        <xdr:cNvPr id="798" name="楕円 797">
          <a:extLst>
            <a:ext uri="{FF2B5EF4-FFF2-40B4-BE49-F238E27FC236}">
              <a16:creationId xmlns:a16="http://schemas.microsoft.com/office/drawing/2014/main" id="{AFF7CDBF-AC58-433C-ADF5-7ECF3AD45101}"/>
            </a:ext>
          </a:extLst>
        </xdr:cNvPr>
        <xdr:cNvSpPr/>
      </xdr:nvSpPr>
      <xdr:spPr>
        <a:xfrm>
          <a:off x="15430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89263</xdr:rowOff>
    </xdr:from>
    <xdr:to>
      <xdr:col>85</xdr:col>
      <xdr:colOff>127000</xdr:colOff>
      <xdr:row>105</xdr:row>
      <xdr:rowOff>84364</xdr:rowOff>
    </xdr:to>
    <xdr:cxnSp macro="">
      <xdr:nvCxnSpPr>
        <xdr:cNvPr id="799" name="直線コネクタ 798">
          <a:extLst>
            <a:ext uri="{FF2B5EF4-FFF2-40B4-BE49-F238E27FC236}">
              <a16:creationId xmlns:a16="http://schemas.microsoft.com/office/drawing/2014/main" id="{749B0292-ECE7-46B4-838E-0DAF3875219A}"/>
            </a:ext>
          </a:extLst>
        </xdr:cNvPr>
        <xdr:cNvCxnSpPr/>
      </xdr:nvCxnSpPr>
      <xdr:spPr>
        <a:xfrm>
          <a:off x="15481300" y="17748613"/>
          <a:ext cx="8382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76019</xdr:rowOff>
    </xdr:from>
    <xdr:to>
      <xdr:col>76</xdr:col>
      <xdr:colOff>165100</xdr:colOff>
      <xdr:row>103</xdr:row>
      <xdr:rowOff>6169</xdr:rowOff>
    </xdr:to>
    <xdr:sp macro="" textlink="">
      <xdr:nvSpPr>
        <xdr:cNvPr id="800" name="楕円 799">
          <a:extLst>
            <a:ext uri="{FF2B5EF4-FFF2-40B4-BE49-F238E27FC236}">
              <a16:creationId xmlns:a16="http://schemas.microsoft.com/office/drawing/2014/main" id="{DB8B4A7F-CD03-472D-A392-D3C21120FBCD}"/>
            </a:ext>
          </a:extLst>
        </xdr:cNvPr>
        <xdr:cNvSpPr/>
      </xdr:nvSpPr>
      <xdr:spPr>
        <a:xfrm>
          <a:off x="14541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126819</xdr:rowOff>
    </xdr:from>
    <xdr:to>
      <xdr:col>81</xdr:col>
      <xdr:colOff>50800</xdr:colOff>
      <xdr:row>103</xdr:row>
      <xdr:rowOff>89263</xdr:rowOff>
    </xdr:to>
    <xdr:cxnSp macro="">
      <xdr:nvCxnSpPr>
        <xdr:cNvPr id="801" name="直線コネクタ 800">
          <a:extLst>
            <a:ext uri="{FF2B5EF4-FFF2-40B4-BE49-F238E27FC236}">
              <a16:creationId xmlns:a16="http://schemas.microsoft.com/office/drawing/2014/main" id="{C455FD57-FB34-4D9B-91B5-F7A6DAA48F99}"/>
            </a:ext>
          </a:extLst>
        </xdr:cNvPr>
        <xdr:cNvCxnSpPr/>
      </xdr:nvCxnSpPr>
      <xdr:spPr>
        <a:xfrm>
          <a:off x="14592300" y="17614719"/>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02" name="楕円 801">
          <a:extLst>
            <a:ext uri="{FF2B5EF4-FFF2-40B4-BE49-F238E27FC236}">
              <a16:creationId xmlns:a16="http://schemas.microsoft.com/office/drawing/2014/main" id="{6638DF30-E5A5-4E02-B1E8-782375280304}"/>
            </a:ext>
          </a:extLst>
        </xdr:cNvPr>
        <xdr:cNvSpPr/>
      </xdr:nvSpPr>
      <xdr:spPr>
        <a:xfrm>
          <a:off x="1365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126819</xdr:rowOff>
    </xdr:from>
    <xdr:to>
      <xdr:col>76</xdr:col>
      <xdr:colOff>114300</xdr:colOff>
      <xdr:row>104</xdr:row>
      <xdr:rowOff>99061</xdr:rowOff>
    </xdr:to>
    <xdr:cxnSp macro="">
      <xdr:nvCxnSpPr>
        <xdr:cNvPr id="803" name="直線コネクタ 802">
          <a:extLst>
            <a:ext uri="{FF2B5EF4-FFF2-40B4-BE49-F238E27FC236}">
              <a16:creationId xmlns:a16="http://schemas.microsoft.com/office/drawing/2014/main" id="{5838DA3E-EBB1-478E-89A0-EB93D6872771}"/>
            </a:ext>
          </a:extLst>
        </xdr:cNvPr>
        <xdr:cNvCxnSpPr/>
      </xdr:nvCxnSpPr>
      <xdr:spPr>
        <a:xfrm flipV="1">
          <a:off x="13703300" y="17614719"/>
          <a:ext cx="889000" cy="3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804" name="n_1aveValue【庁舎】&#10;有形固定資産減価償却率">
          <a:extLst>
            <a:ext uri="{FF2B5EF4-FFF2-40B4-BE49-F238E27FC236}">
              <a16:creationId xmlns:a16="http://schemas.microsoft.com/office/drawing/2014/main" id="{DB707F6D-808E-4F99-9CCF-24495C66C4E1}"/>
            </a:ext>
          </a:extLst>
        </xdr:cNvPr>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805" name="n_2aveValue【庁舎】&#10;有形固定資産減価償却率">
          <a:extLst>
            <a:ext uri="{FF2B5EF4-FFF2-40B4-BE49-F238E27FC236}">
              <a16:creationId xmlns:a16="http://schemas.microsoft.com/office/drawing/2014/main" id="{A94D1424-FD3C-43A4-AC77-EA905F4C8490}"/>
            </a:ext>
          </a:extLst>
        </xdr:cNvPr>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68415</xdr:rowOff>
    </xdr:from>
    <xdr:ext cx="405111" cy="259045"/>
    <xdr:sp macro="" textlink="">
      <xdr:nvSpPr>
        <xdr:cNvPr id="806" name="n_3aveValue【庁舎】&#10;有形固定資産減価償却率">
          <a:extLst>
            <a:ext uri="{FF2B5EF4-FFF2-40B4-BE49-F238E27FC236}">
              <a16:creationId xmlns:a16="http://schemas.microsoft.com/office/drawing/2014/main" id="{594ADDAE-2622-444A-BA2C-6FC4FC9A0487}"/>
            </a:ext>
          </a:extLst>
        </xdr:cNvPr>
        <xdr:cNvSpPr txBox="1"/>
      </xdr:nvSpPr>
      <xdr:spPr>
        <a:xfrm>
          <a:off x="13500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156590</xdr:rowOff>
    </xdr:from>
    <xdr:ext cx="405111" cy="259045"/>
    <xdr:sp macro="" textlink="">
      <xdr:nvSpPr>
        <xdr:cNvPr id="807" name="n_1mainValue【庁舎】&#10;有形固定資産減価償却率">
          <a:extLst>
            <a:ext uri="{FF2B5EF4-FFF2-40B4-BE49-F238E27FC236}">
              <a16:creationId xmlns:a16="http://schemas.microsoft.com/office/drawing/2014/main" id="{5CE10918-24A1-4F4E-8FBB-5D14BC969399}"/>
            </a:ext>
          </a:extLst>
        </xdr:cNvPr>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22696</xdr:rowOff>
    </xdr:from>
    <xdr:ext cx="405111" cy="259045"/>
    <xdr:sp macro="" textlink="">
      <xdr:nvSpPr>
        <xdr:cNvPr id="808" name="n_2mainValue【庁舎】&#10;有形固定資産減価償却率">
          <a:extLst>
            <a:ext uri="{FF2B5EF4-FFF2-40B4-BE49-F238E27FC236}">
              <a16:creationId xmlns:a16="http://schemas.microsoft.com/office/drawing/2014/main" id="{2EE278C5-18F5-4F4C-9B11-99B3A55B7EB5}"/>
            </a:ext>
          </a:extLst>
        </xdr:cNvPr>
        <xdr:cNvSpPr txBox="1"/>
      </xdr:nvSpPr>
      <xdr:spPr>
        <a:xfrm>
          <a:off x="14389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809" name="n_3mainValue【庁舎】&#10;有形固定資産減価償却率">
          <a:extLst>
            <a:ext uri="{FF2B5EF4-FFF2-40B4-BE49-F238E27FC236}">
              <a16:creationId xmlns:a16="http://schemas.microsoft.com/office/drawing/2014/main" id="{D0C1DBA0-9241-451F-8052-134436515DC9}"/>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a:extLst>
            <a:ext uri="{FF2B5EF4-FFF2-40B4-BE49-F238E27FC236}">
              <a16:creationId xmlns:a16="http://schemas.microsoft.com/office/drawing/2014/main" id="{E4D6E159-B417-4083-AEEA-54F48C7FC2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a:extLst>
            <a:ext uri="{FF2B5EF4-FFF2-40B4-BE49-F238E27FC236}">
              <a16:creationId xmlns:a16="http://schemas.microsoft.com/office/drawing/2014/main" id="{87E212B3-C552-42A2-856B-466B611F8F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a:extLst>
            <a:ext uri="{FF2B5EF4-FFF2-40B4-BE49-F238E27FC236}">
              <a16:creationId xmlns:a16="http://schemas.microsoft.com/office/drawing/2014/main" id="{8E19D2C4-07A6-4C4B-BE60-1EF51CC2EB9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a:extLst>
            <a:ext uri="{FF2B5EF4-FFF2-40B4-BE49-F238E27FC236}">
              <a16:creationId xmlns:a16="http://schemas.microsoft.com/office/drawing/2014/main" id="{4130B8B2-3773-44FA-97D8-DFC10BE3B3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a:extLst>
            <a:ext uri="{FF2B5EF4-FFF2-40B4-BE49-F238E27FC236}">
              <a16:creationId xmlns:a16="http://schemas.microsoft.com/office/drawing/2014/main" id="{F706E6FC-4ED6-4CE5-A1E5-FF59CF76D6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a:extLst>
            <a:ext uri="{FF2B5EF4-FFF2-40B4-BE49-F238E27FC236}">
              <a16:creationId xmlns:a16="http://schemas.microsoft.com/office/drawing/2014/main" id="{501A3E96-2495-4CAE-AA7D-BFAEF338DDC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a:extLst>
            <a:ext uri="{FF2B5EF4-FFF2-40B4-BE49-F238E27FC236}">
              <a16:creationId xmlns:a16="http://schemas.microsoft.com/office/drawing/2014/main" id="{C9AF52EF-DFFF-4D22-AB56-B99C3D3E66D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a:extLst>
            <a:ext uri="{FF2B5EF4-FFF2-40B4-BE49-F238E27FC236}">
              <a16:creationId xmlns:a16="http://schemas.microsoft.com/office/drawing/2014/main" id="{D7301C31-B8E3-4B23-BA18-D7F52540369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a:extLst>
            <a:ext uri="{FF2B5EF4-FFF2-40B4-BE49-F238E27FC236}">
              <a16:creationId xmlns:a16="http://schemas.microsoft.com/office/drawing/2014/main" id="{8A300608-E6A7-4F54-A799-E3A49C15A00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a:extLst>
            <a:ext uri="{FF2B5EF4-FFF2-40B4-BE49-F238E27FC236}">
              <a16:creationId xmlns:a16="http://schemas.microsoft.com/office/drawing/2014/main" id="{BDCD55E7-E546-4932-8BF3-8764F36759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0" name="直線コネクタ 819">
          <a:extLst>
            <a:ext uri="{FF2B5EF4-FFF2-40B4-BE49-F238E27FC236}">
              <a16:creationId xmlns:a16="http://schemas.microsoft.com/office/drawing/2014/main" id="{B3472077-C8B0-44D0-A59C-65510C1AABB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1" name="テキスト ボックス 820">
          <a:extLst>
            <a:ext uri="{FF2B5EF4-FFF2-40B4-BE49-F238E27FC236}">
              <a16:creationId xmlns:a16="http://schemas.microsoft.com/office/drawing/2014/main" id="{9B512B2F-A126-4077-8C2E-73B0CDA3B36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2" name="直線コネクタ 821">
          <a:extLst>
            <a:ext uri="{FF2B5EF4-FFF2-40B4-BE49-F238E27FC236}">
              <a16:creationId xmlns:a16="http://schemas.microsoft.com/office/drawing/2014/main" id="{78B95AF3-316F-4D72-9C01-825CA88AC67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3" name="テキスト ボックス 822">
          <a:extLst>
            <a:ext uri="{FF2B5EF4-FFF2-40B4-BE49-F238E27FC236}">
              <a16:creationId xmlns:a16="http://schemas.microsoft.com/office/drawing/2014/main" id="{AACC4EED-9336-42E7-BBA9-BDA6DE0EF34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4" name="直線コネクタ 823">
          <a:extLst>
            <a:ext uri="{FF2B5EF4-FFF2-40B4-BE49-F238E27FC236}">
              <a16:creationId xmlns:a16="http://schemas.microsoft.com/office/drawing/2014/main" id="{B308A7B4-7976-4C6B-B2E6-B802F7F7FAD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5" name="テキスト ボックス 824">
          <a:extLst>
            <a:ext uri="{FF2B5EF4-FFF2-40B4-BE49-F238E27FC236}">
              <a16:creationId xmlns:a16="http://schemas.microsoft.com/office/drawing/2014/main" id="{3C232123-A1F3-454F-9637-63C18056137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6" name="直線コネクタ 825">
          <a:extLst>
            <a:ext uri="{FF2B5EF4-FFF2-40B4-BE49-F238E27FC236}">
              <a16:creationId xmlns:a16="http://schemas.microsoft.com/office/drawing/2014/main" id="{9FA587FB-A790-4B7C-92EA-151A9D7746E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7" name="テキスト ボックス 826">
          <a:extLst>
            <a:ext uri="{FF2B5EF4-FFF2-40B4-BE49-F238E27FC236}">
              <a16:creationId xmlns:a16="http://schemas.microsoft.com/office/drawing/2014/main" id="{AFE215F5-1BFE-4D64-B2DB-BA7605E4C81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8" name="直線コネクタ 827">
          <a:extLst>
            <a:ext uri="{FF2B5EF4-FFF2-40B4-BE49-F238E27FC236}">
              <a16:creationId xmlns:a16="http://schemas.microsoft.com/office/drawing/2014/main" id="{5ADF8B50-4C0A-48EA-9D0F-2C82660325B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9" name="テキスト ボックス 828">
          <a:extLst>
            <a:ext uri="{FF2B5EF4-FFF2-40B4-BE49-F238E27FC236}">
              <a16:creationId xmlns:a16="http://schemas.microsoft.com/office/drawing/2014/main" id="{F57DFF37-0003-4DCB-ABCC-96904FF8889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a:extLst>
            <a:ext uri="{FF2B5EF4-FFF2-40B4-BE49-F238E27FC236}">
              <a16:creationId xmlns:a16="http://schemas.microsoft.com/office/drawing/2014/main" id="{8F7B176B-F440-421B-B943-0BDBAE1CEEB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a:extLst>
            <a:ext uri="{FF2B5EF4-FFF2-40B4-BE49-F238E27FC236}">
              <a16:creationId xmlns:a16="http://schemas.microsoft.com/office/drawing/2014/main" id="{9672DB6B-9888-43E2-9475-4DD78D4B3E1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a:extLst>
            <a:ext uri="{FF2B5EF4-FFF2-40B4-BE49-F238E27FC236}">
              <a16:creationId xmlns:a16="http://schemas.microsoft.com/office/drawing/2014/main" id="{ED149A1A-AB74-4DA5-912F-D2A53AE3B4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33" name="直線コネクタ 832">
          <a:extLst>
            <a:ext uri="{FF2B5EF4-FFF2-40B4-BE49-F238E27FC236}">
              <a16:creationId xmlns:a16="http://schemas.microsoft.com/office/drawing/2014/main" id="{F6546C7E-1B81-41CF-A773-FEE97603C95A}"/>
            </a:ext>
          </a:extLst>
        </xdr:cNvPr>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34" name="【庁舎】&#10;一人当たり面積最小値テキスト">
          <a:extLst>
            <a:ext uri="{FF2B5EF4-FFF2-40B4-BE49-F238E27FC236}">
              <a16:creationId xmlns:a16="http://schemas.microsoft.com/office/drawing/2014/main" id="{CB1FD8C8-577E-4673-8FCB-021CF1E92AAA}"/>
            </a:ext>
          </a:extLst>
        </xdr:cNvPr>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35" name="直線コネクタ 834">
          <a:extLst>
            <a:ext uri="{FF2B5EF4-FFF2-40B4-BE49-F238E27FC236}">
              <a16:creationId xmlns:a16="http://schemas.microsoft.com/office/drawing/2014/main" id="{A4449FB1-9848-46BF-93A1-671EF750EF3E}"/>
            </a:ext>
          </a:extLst>
        </xdr:cNvPr>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36" name="【庁舎】&#10;一人当たり面積最大値テキスト">
          <a:extLst>
            <a:ext uri="{FF2B5EF4-FFF2-40B4-BE49-F238E27FC236}">
              <a16:creationId xmlns:a16="http://schemas.microsoft.com/office/drawing/2014/main" id="{892B1B58-0D50-44A0-8D5A-561CB90E995E}"/>
            </a:ext>
          </a:extLst>
        </xdr:cNvPr>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37" name="直線コネクタ 836">
          <a:extLst>
            <a:ext uri="{FF2B5EF4-FFF2-40B4-BE49-F238E27FC236}">
              <a16:creationId xmlns:a16="http://schemas.microsoft.com/office/drawing/2014/main" id="{9FD66B27-EBFB-4369-A6CC-C222424E1F17}"/>
            </a:ext>
          </a:extLst>
        </xdr:cNvPr>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838" name="【庁舎】&#10;一人当たり面積平均値テキスト">
          <a:extLst>
            <a:ext uri="{FF2B5EF4-FFF2-40B4-BE49-F238E27FC236}">
              <a16:creationId xmlns:a16="http://schemas.microsoft.com/office/drawing/2014/main" id="{C331622A-6305-46EB-8B4B-7441EFC2EF35}"/>
            </a:ext>
          </a:extLst>
        </xdr:cNvPr>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39" name="フローチャート: 判断 838">
          <a:extLst>
            <a:ext uri="{FF2B5EF4-FFF2-40B4-BE49-F238E27FC236}">
              <a16:creationId xmlns:a16="http://schemas.microsoft.com/office/drawing/2014/main" id="{65EC013F-B6AF-4E9A-B339-831409D05759}"/>
            </a:ext>
          </a:extLst>
        </xdr:cNvPr>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40" name="フローチャート: 判断 839">
          <a:extLst>
            <a:ext uri="{FF2B5EF4-FFF2-40B4-BE49-F238E27FC236}">
              <a16:creationId xmlns:a16="http://schemas.microsoft.com/office/drawing/2014/main" id="{924E88E8-470E-4B3C-AF33-F6AB869B93BE}"/>
            </a:ext>
          </a:extLst>
        </xdr:cNvPr>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41" name="フローチャート: 判断 840">
          <a:extLst>
            <a:ext uri="{FF2B5EF4-FFF2-40B4-BE49-F238E27FC236}">
              <a16:creationId xmlns:a16="http://schemas.microsoft.com/office/drawing/2014/main" id="{5FA52EDE-3884-4933-9558-DE2DB36C355B}"/>
            </a:ext>
          </a:extLst>
        </xdr:cNvPr>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842" name="フローチャート: 判断 841">
          <a:extLst>
            <a:ext uri="{FF2B5EF4-FFF2-40B4-BE49-F238E27FC236}">
              <a16:creationId xmlns:a16="http://schemas.microsoft.com/office/drawing/2014/main" id="{ABC10343-094F-412C-8A40-0FE6A578F84B}"/>
            </a:ext>
          </a:extLst>
        </xdr:cNvPr>
        <xdr:cNvSpPr/>
      </xdr:nvSpPr>
      <xdr:spPr>
        <a:xfrm>
          <a:off x="194945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F9DEA4B6-E70C-45A3-9FF1-8758756B7A9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B2F4E055-5FC4-4FDB-9C5B-7B353EA14F7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99159829-AC0F-42F2-87E6-CF8DD9E01E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9484D39E-88D8-4083-8676-B846BD3B1B9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4493F10D-EFF5-4D40-870A-2CEAFEF2E9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141605</xdr:rowOff>
    </xdr:from>
    <xdr:to>
      <xdr:col>116</xdr:col>
      <xdr:colOff>114300</xdr:colOff>
      <xdr:row>107</xdr:row>
      <xdr:rowOff>71755</xdr:rowOff>
    </xdr:to>
    <xdr:sp macro="" textlink="">
      <xdr:nvSpPr>
        <xdr:cNvPr id="848" name="楕円 847">
          <a:extLst>
            <a:ext uri="{FF2B5EF4-FFF2-40B4-BE49-F238E27FC236}">
              <a16:creationId xmlns:a16="http://schemas.microsoft.com/office/drawing/2014/main" id="{7C814108-95AD-472D-8F5A-1077EEE8BAE7}"/>
            </a:ext>
          </a:extLst>
        </xdr:cNvPr>
        <xdr:cNvSpPr/>
      </xdr:nvSpPr>
      <xdr:spPr>
        <a:xfrm>
          <a:off x="221107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120032</xdr:rowOff>
    </xdr:from>
    <xdr:ext cx="469744" cy="259045"/>
    <xdr:sp macro="" textlink="">
      <xdr:nvSpPr>
        <xdr:cNvPr id="849" name="【庁舎】&#10;一人当たり面積該当値テキスト">
          <a:extLst>
            <a:ext uri="{FF2B5EF4-FFF2-40B4-BE49-F238E27FC236}">
              <a16:creationId xmlns:a16="http://schemas.microsoft.com/office/drawing/2014/main" id="{79722846-ACB0-49FA-8ADB-E0EE7E157707}"/>
            </a:ext>
          </a:extLst>
        </xdr:cNvPr>
        <xdr:cNvSpPr txBox="1"/>
      </xdr:nvSpPr>
      <xdr:spPr>
        <a:xfrm>
          <a:off x="22199600"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145414</xdr:rowOff>
    </xdr:from>
    <xdr:to>
      <xdr:col>112</xdr:col>
      <xdr:colOff>38100</xdr:colOff>
      <xdr:row>107</xdr:row>
      <xdr:rowOff>75564</xdr:rowOff>
    </xdr:to>
    <xdr:sp macro="" textlink="">
      <xdr:nvSpPr>
        <xdr:cNvPr id="850" name="楕円 849">
          <a:extLst>
            <a:ext uri="{FF2B5EF4-FFF2-40B4-BE49-F238E27FC236}">
              <a16:creationId xmlns:a16="http://schemas.microsoft.com/office/drawing/2014/main" id="{07DD1992-E7CD-42FD-9A5F-A298C81056A4}"/>
            </a:ext>
          </a:extLst>
        </xdr:cNvPr>
        <xdr:cNvSpPr/>
      </xdr:nvSpPr>
      <xdr:spPr>
        <a:xfrm>
          <a:off x="21272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20955</xdr:rowOff>
    </xdr:from>
    <xdr:to>
      <xdr:col>116</xdr:col>
      <xdr:colOff>63500</xdr:colOff>
      <xdr:row>107</xdr:row>
      <xdr:rowOff>24764</xdr:rowOff>
    </xdr:to>
    <xdr:cxnSp macro="">
      <xdr:nvCxnSpPr>
        <xdr:cNvPr id="851" name="直線コネクタ 850">
          <a:extLst>
            <a:ext uri="{FF2B5EF4-FFF2-40B4-BE49-F238E27FC236}">
              <a16:creationId xmlns:a16="http://schemas.microsoft.com/office/drawing/2014/main" id="{D669A317-9258-4AA6-B097-D53F8488CF0A}"/>
            </a:ext>
          </a:extLst>
        </xdr:cNvPr>
        <xdr:cNvCxnSpPr/>
      </xdr:nvCxnSpPr>
      <xdr:spPr>
        <a:xfrm flipV="1">
          <a:off x="21323300" y="183661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852" name="楕円 851">
          <a:extLst>
            <a:ext uri="{FF2B5EF4-FFF2-40B4-BE49-F238E27FC236}">
              <a16:creationId xmlns:a16="http://schemas.microsoft.com/office/drawing/2014/main" id="{C256774C-7D26-4BA2-8C0B-D336E83200F4}"/>
            </a:ext>
          </a:extLst>
        </xdr:cNvPr>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107</xdr:row>
      <xdr:rowOff>24764</xdr:rowOff>
    </xdr:to>
    <xdr:cxnSp macro="">
      <xdr:nvCxnSpPr>
        <xdr:cNvPr id="853" name="直線コネクタ 852">
          <a:extLst>
            <a:ext uri="{FF2B5EF4-FFF2-40B4-BE49-F238E27FC236}">
              <a16:creationId xmlns:a16="http://schemas.microsoft.com/office/drawing/2014/main" id="{362AE186-0091-4CB9-B65B-9DE4736DE56A}"/>
            </a:ext>
          </a:extLst>
        </xdr:cNvPr>
        <xdr:cNvCxnSpPr/>
      </xdr:nvCxnSpPr>
      <xdr:spPr>
        <a:xfrm>
          <a:off x="20434300" y="182956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55880</xdr:rowOff>
    </xdr:from>
    <xdr:to>
      <xdr:col>102</xdr:col>
      <xdr:colOff>165100</xdr:colOff>
      <xdr:row>106</xdr:row>
      <xdr:rowOff>157480</xdr:rowOff>
    </xdr:to>
    <xdr:sp macro="" textlink="">
      <xdr:nvSpPr>
        <xdr:cNvPr id="854" name="楕円 853">
          <a:extLst>
            <a:ext uri="{FF2B5EF4-FFF2-40B4-BE49-F238E27FC236}">
              <a16:creationId xmlns:a16="http://schemas.microsoft.com/office/drawing/2014/main" id="{D86BC158-7E39-43AA-9F61-0498C41FC1BB}"/>
            </a:ext>
          </a:extLst>
        </xdr:cNvPr>
        <xdr:cNvSpPr/>
      </xdr:nvSpPr>
      <xdr:spPr>
        <a:xfrm>
          <a:off x="19494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121920</xdr:rowOff>
    </xdr:to>
    <xdr:cxnSp macro="">
      <xdr:nvCxnSpPr>
        <xdr:cNvPr id="855" name="直線コネクタ 854">
          <a:extLst>
            <a:ext uri="{FF2B5EF4-FFF2-40B4-BE49-F238E27FC236}">
              <a16:creationId xmlns:a16="http://schemas.microsoft.com/office/drawing/2014/main" id="{D17CD311-9938-4192-BC81-641FE85276A2}"/>
            </a:ext>
          </a:extLst>
        </xdr:cNvPr>
        <xdr:cNvCxnSpPr/>
      </xdr:nvCxnSpPr>
      <xdr:spPr>
        <a:xfrm>
          <a:off x="19545300" y="18280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856" name="n_1aveValue【庁舎】&#10;一人当たり面積">
          <a:extLst>
            <a:ext uri="{FF2B5EF4-FFF2-40B4-BE49-F238E27FC236}">
              <a16:creationId xmlns:a16="http://schemas.microsoft.com/office/drawing/2014/main" id="{8D51738A-C740-4CB5-81D7-2701D827F89A}"/>
            </a:ext>
          </a:extLst>
        </xdr:cNvPr>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57" name="n_2aveValue【庁舎】&#10;一人当たり面積">
          <a:extLst>
            <a:ext uri="{FF2B5EF4-FFF2-40B4-BE49-F238E27FC236}">
              <a16:creationId xmlns:a16="http://schemas.microsoft.com/office/drawing/2014/main" id="{F46675C4-D971-4DED-AB85-2550EB6FE61E}"/>
            </a:ext>
          </a:extLst>
        </xdr:cNvPr>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86377</xdr:rowOff>
    </xdr:from>
    <xdr:ext cx="469744" cy="259045"/>
    <xdr:sp macro="" textlink="">
      <xdr:nvSpPr>
        <xdr:cNvPr id="858" name="n_3aveValue【庁舎】&#10;一人当たり面積">
          <a:extLst>
            <a:ext uri="{FF2B5EF4-FFF2-40B4-BE49-F238E27FC236}">
              <a16:creationId xmlns:a16="http://schemas.microsoft.com/office/drawing/2014/main" id="{312F444A-5931-4559-BE92-FB2BD1029D86}"/>
            </a:ext>
          </a:extLst>
        </xdr:cNvPr>
        <xdr:cNvSpPr txBox="1"/>
      </xdr:nvSpPr>
      <xdr:spPr>
        <a:xfrm>
          <a:off x="19310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66691</xdr:rowOff>
    </xdr:from>
    <xdr:ext cx="469744" cy="259045"/>
    <xdr:sp macro="" textlink="">
      <xdr:nvSpPr>
        <xdr:cNvPr id="859" name="n_1mainValue【庁舎】&#10;一人当たり面積">
          <a:extLst>
            <a:ext uri="{FF2B5EF4-FFF2-40B4-BE49-F238E27FC236}">
              <a16:creationId xmlns:a16="http://schemas.microsoft.com/office/drawing/2014/main" id="{FC63E0C0-4DD4-46DF-9AF4-ADD201C8FC74}"/>
            </a:ext>
          </a:extLst>
        </xdr:cNvPr>
        <xdr:cNvSpPr txBox="1"/>
      </xdr:nvSpPr>
      <xdr:spPr>
        <a:xfrm>
          <a:off x="210757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60" name="n_2mainValue【庁舎】&#10;一人当たり面積">
          <a:extLst>
            <a:ext uri="{FF2B5EF4-FFF2-40B4-BE49-F238E27FC236}">
              <a16:creationId xmlns:a16="http://schemas.microsoft.com/office/drawing/2014/main" id="{DD7E324E-EB3F-4849-9D3B-FF3F7EC550FB}"/>
            </a:ext>
          </a:extLst>
        </xdr:cNvPr>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148607</xdr:rowOff>
    </xdr:from>
    <xdr:ext cx="469744" cy="259045"/>
    <xdr:sp macro="" textlink="">
      <xdr:nvSpPr>
        <xdr:cNvPr id="861" name="n_3mainValue【庁舎】&#10;一人当たり面積">
          <a:extLst>
            <a:ext uri="{FF2B5EF4-FFF2-40B4-BE49-F238E27FC236}">
              <a16:creationId xmlns:a16="http://schemas.microsoft.com/office/drawing/2014/main" id="{548ACB7A-3481-4449-AB19-377242A9DB71}"/>
            </a:ext>
          </a:extLst>
        </xdr:cNvPr>
        <xdr:cNvSpPr txBox="1"/>
      </xdr:nvSpPr>
      <xdr:spPr>
        <a:xfrm>
          <a:off x="19310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6A7E554A-5723-4A8E-A4C9-21F50C08F4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AD9CCE47-A88A-43A5-8246-2ECFD89A85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706C7B45-7361-4B85-9FE8-9B6CEFE0E2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半数の項目において、類似団体内平均値より高い有形固定資産減価償却率となっている。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年度数値では類似団体内平均値より大幅に高い数値となっていたが、平成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年度に増改築等が完了したため、前年度比に比べ数値が低下し類似団体内平均値と比較して数値は微増となっている。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保健センターについては公共施設の再編による機能集約、統廃合の対象施設として、一部施設は機能移転、用途変更等を進め、使用しない施設は解体や貸与を行った結果、類似団体と比較し大幅に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71,858
70,877
264.14
34,156,283
32,493,589
1,598,181
19,238,822
31,898,150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一本算定による基準財政需要額は、その他の土木費、小学校費、農業行政費等が減少したものの、下水道費、社会福祉費、公債費等の増加により前年度比で</a:t>
          </a:r>
          <a:r>
            <a:rPr kumimoji="1" lang="en-US" altLang="ja-JP" sz="1000">
              <a:solidFill>
                <a:schemeClr val="dk1"/>
              </a:solidFill>
              <a:effectLst/>
              <a:latin typeface="+mn-lt"/>
              <a:ea typeface="+mn-ea"/>
              <a:cs typeface="+mn-cs"/>
            </a:rPr>
            <a:t>515,136</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3.4</a:t>
          </a:r>
          <a:r>
            <a:rPr kumimoji="1" lang="ja-JP" altLang="ja-JP" sz="1000">
              <a:solidFill>
                <a:schemeClr val="dk1"/>
              </a:solidFill>
              <a:effectLst/>
              <a:latin typeface="+mn-lt"/>
              <a:ea typeface="+mn-ea"/>
              <a:cs typeface="+mn-cs"/>
            </a:rPr>
            <a:t>％）増加した。</a:t>
          </a:r>
          <a:endParaRPr lang="ja-JP" altLang="ja-JP" sz="1000">
            <a:effectLst/>
          </a:endParaRPr>
        </a:p>
        <a:p>
          <a:r>
            <a:rPr kumimoji="1" lang="ja-JP" altLang="ja-JP" sz="1000">
              <a:solidFill>
                <a:schemeClr val="dk1"/>
              </a:solidFill>
              <a:effectLst/>
              <a:latin typeface="+mn-lt"/>
              <a:ea typeface="+mn-ea"/>
              <a:cs typeface="+mn-cs"/>
            </a:rPr>
            <a:t>　基準財政収入額は、固定資産税は減少したものの、市民税は増加</a:t>
          </a:r>
          <a:r>
            <a:rPr kumimoji="1" lang="ja-JP" altLang="en-US" sz="1000">
              <a:solidFill>
                <a:schemeClr val="dk1"/>
              </a:solidFill>
              <a:effectLst/>
              <a:latin typeface="+mn-lt"/>
              <a:ea typeface="+mn-ea"/>
              <a:cs typeface="+mn-cs"/>
            </a:rPr>
            <a:t>し、</a:t>
          </a:r>
          <a:r>
            <a:rPr kumimoji="1" lang="ja-JP" altLang="ja-JP" sz="1000">
              <a:solidFill>
                <a:schemeClr val="dk1"/>
              </a:solidFill>
              <a:effectLst/>
              <a:latin typeface="+mn-lt"/>
              <a:ea typeface="+mn-ea"/>
              <a:cs typeface="+mn-cs"/>
            </a:rPr>
            <a:t>市税全般では増加</a:t>
          </a:r>
          <a:r>
            <a:rPr kumimoji="1" lang="ja-JP" altLang="en-US" sz="1000">
              <a:solidFill>
                <a:schemeClr val="dk1"/>
              </a:solidFill>
              <a:effectLst/>
              <a:latin typeface="+mn-lt"/>
              <a:ea typeface="+mn-ea"/>
              <a:cs typeface="+mn-cs"/>
            </a:rPr>
            <a:t>、地方消費</a:t>
          </a:r>
          <a:r>
            <a:rPr kumimoji="1" lang="ja-JP" altLang="ja-JP" sz="1000">
              <a:solidFill>
                <a:schemeClr val="dk1"/>
              </a:solidFill>
              <a:effectLst/>
              <a:latin typeface="+mn-lt"/>
              <a:ea typeface="+mn-ea"/>
              <a:cs typeface="+mn-cs"/>
            </a:rPr>
            <a:t>税交付金等</a:t>
          </a:r>
          <a:r>
            <a:rPr kumimoji="1" lang="ja-JP" altLang="en-US" sz="1000">
              <a:solidFill>
                <a:schemeClr val="dk1"/>
              </a:solidFill>
              <a:effectLst/>
              <a:latin typeface="+mn-lt"/>
              <a:ea typeface="+mn-ea"/>
              <a:cs typeface="+mn-cs"/>
            </a:rPr>
            <a:t>も増加</a:t>
          </a:r>
          <a:r>
            <a:rPr kumimoji="1" lang="ja-JP" altLang="ja-JP" sz="1000">
              <a:solidFill>
                <a:schemeClr val="dk1"/>
              </a:solidFill>
              <a:effectLst/>
              <a:latin typeface="+mn-lt"/>
              <a:ea typeface="+mn-ea"/>
              <a:cs typeface="+mn-cs"/>
            </a:rPr>
            <a:t>したため、前年度比では</a:t>
          </a:r>
          <a:r>
            <a:rPr kumimoji="1" lang="en-US" altLang="ja-JP" sz="1000">
              <a:solidFill>
                <a:schemeClr val="dk1"/>
              </a:solidFill>
              <a:effectLst/>
              <a:latin typeface="+mn-lt"/>
              <a:ea typeface="+mn-ea"/>
              <a:cs typeface="+mn-cs"/>
            </a:rPr>
            <a:t>206,697</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a:t>
          </a:r>
          <a:endParaRPr lang="ja-JP" altLang="ja-JP" sz="1000">
            <a:effectLst/>
          </a:endParaRPr>
        </a:p>
        <a:p>
          <a:r>
            <a:rPr kumimoji="1" lang="ja-JP" altLang="ja-JP" sz="1000">
              <a:solidFill>
                <a:schemeClr val="dk1"/>
              </a:solidFill>
              <a:effectLst/>
              <a:latin typeface="+mn-lt"/>
              <a:ea typeface="+mn-ea"/>
              <a:cs typeface="+mn-cs"/>
            </a:rPr>
            <a:t>　需要</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収入</a:t>
          </a:r>
          <a:r>
            <a:rPr kumimoji="1" lang="ja-JP" altLang="en-US" sz="1000">
              <a:solidFill>
                <a:schemeClr val="dk1"/>
              </a:solidFill>
              <a:effectLst/>
              <a:latin typeface="+mn-lt"/>
              <a:ea typeface="+mn-ea"/>
              <a:cs typeface="+mn-cs"/>
            </a:rPr>
            <a:t>ともに対前年度で増であるが需要の増が収入の増を上回ったた</a:t>
          </a:r>
          <a:r>
            <a:rPr kumimoji="1" lang="ja-JP" altLang="ja-JP" sz="1000">
              <a:solidFill>
                <a:schemeClr val="dk1"/>
              </a:solidFill>
              <a:effectLst/>
              <a:latin typeface="+mn-lt"/>
              <a:ea typeface="+mn-ea"/>
              <a:cs typeface="+mn-cs"/>
            </a:rPr>
            <a:t>め、財政力指数は、単年度で</a:t>
          </a:r>
          <a:r>
            <a:rPr kumimoji="1" lang="en-US" altLang="ja-JP" sz="1000">
              <a:solidFill>
                <a:schemeClr val="dk1"/>
              </a:solidFill>
              <a:effectLst/>
              <a:latin typeface="+mn-lt"/>
              <a:ea typeface="+mn-ea"/>
              <a:cs typeface="+mn-cs"/>
            </a:rPr>
            <a:t>0.004</a:t>
          </a:r>
          <a:r>
            <a:rPr kumimoji="1" lang="ja-JP" altLang="ja-JP" sz="1000">
              <a:solidFill>
                <a:schemeClr val="dk1"/>
              </a:solidFill>
              <a:effectLst/>
              <a:latin typeface="+mn-lt"/>
              <a:ea typeface="+mn-ea"/>
              <a:cs typeface="+mn-cs"/>
            </a:rPr>
            <a:t>ポイントの減となり、３ヵ年平均（</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）も前年度（</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）を</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ポイント下回り</a:t>
          </a:r>
          <a:r>
            <a:rPr kumimoji="1" lang="en-US" altLang="ja-JP" sz="1000">
              <a:solidFill>
                <a:schemeClr val="dk1"/>
              </a:solidFill>
              <a:effectLst/>
              <a:latin typeface="+mn-lt"/>
              <a:ea typeface="+mn-ea"/>
              <a:cs typeface="+mn-cs"/>
            </a:rPr>
            <a:t>0.54</a:t>
          </a:r>
          <a:r>
            <a:rPr kumimoji="1" lang="ja-JP" altLang="ja-JP" sz="1000">
              <a:solidFill>
                <a:schemeClr val="dk1"/>
              </a:solidFill>
              <a:effectLst/>
              <a:latin typeface="+mn-lt"/>
              <a:ea typeface="+mn-ea"/>
              <a:cs typeface="+mn-cs"/>
            </a:rPr>
            <a:t>となった。</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106892</xdr:rowOff>
    </xdr:from>
    <xdr:to>
      <xdr:col>11</xdr:col>
      <xdr:colOff>82550</xdr:colOff>
      <xdr:row>40</xdr:row>
      <xdr:rowOff>37042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経常経費充当一般財源は、人件費、繰出金が減少した一方、物件費、扶助費、補助費、公債費において増加し、前年度比で</a:t>
          </a:r>
          <a:r>
            <a:rPr lang="en-US" altLang="ja-JP" sz="1100">
              <a:solidFill>
                <a:schemeClr val="dk1"/>
              </a:solidFill>
              <a:effectLst/>
              <a:latin typeface="+mn-lt"/>
              <a:ea typeface="+mn-ea"/>
              <a:cs typeface="+mn-cs"/>
            </a:rPr>
            <a:t>332,495</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％）増加した。</a:t>
          </a:r>
          <a:endParaRPr lang="ja-JP" altLang="ja-JP" sz="1400">
            <a:effectLst/>
          </a:endParaRPr>
        </a:p>
        <a:p>
          <a:r>
            <a:rPr lang="ja-JP" altLang="ja-JP" sz="1100">
              <a:solidFill>
                <a:schemeClr val="dk1"/>
              </a:solidFill>
              <a:effectLst/>
              <a:latin typeface="+mn-lt"/>
              <a:ea typeface="+mn-ea"/>
              <a:cs typeface="+mn-cs"/>
            </a:rPr>
            <a:t>　また、経常一般財源は、地方税</a:t>
          </a:r>
          <a:r>
            <a:rPr lang="ja-JP" altLang="en-US" sz="1100">
              <a:solidFill>
                <a:schemeClr val="dk1"/>
              </a:solidFill>
              <a:effectLst/>
              <a:latin typeface="+mn-lt"/>
              <a:ea typeface="+mn-ea"/>
              <a:cs typeface="+mn-cs"/>
            </a:rPr>
            <a:t>は減少したが</a:t>
          </a:r>
          <a:r>
            <a:rPr lang="ja-JP" altLang="ja-JP" sz="1100">
              <a:solidFill>
                <a:schemeClr val="dk1"/>
              </a:solidFill>
              <a:effectLst/>
              <a:latin typeface="+mn-lt"/>
              <a:ea typeface="+mn-ea"/>
              <a:cs typeface="+mn-cs"/>
            </a:rPr>
            <a:t>、地方消費税交付金、地方交付税が増加したため、前年度比で</a:t>
          </a:r>
          <a:r>
            <a:rPr lang="en-US" altLang="ja-JP" sz="1100">
              <a:solidFill>
                <a:schemeClr val="dk1"/>
              </a:solidFill>
              <a:effectLst/>
              <a:latin typeface="+mn-lt"/>
              <a:ea typeface="+mn-ea"/>
              <a:cs typeface="+mn-cs"/>
            </a:rPr>
            <a:t>165,758</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％）の増となった。</a:t>
          </a:r>
          <a:endParaRPr lang="ja-JP" altLang="ja-JP" sz="1400">
            <a:effectLst/>
          </a:endParaRPr>
        </a:p>
        <a:p>
          <a:r>
            <a:rPr lang="ja-JP" altLang="ja-JP" sz="1100">
              <a:solidFill>
                <a:schemeClr val="dk1"/>
              </a:solidFill>
              <a:effectLst/>
              <a:latin typeface="+mn-lt"/>
              <a:ea typeface="+mn-ea"/>
              <a:cs typeface="+mn-cs"/>
            </a:rPr>
            <a:t>　臨時財政対策債発行額においては、</a:t>
          </a:r>
          <a:r>
            <a:rPr lang="en-US" altLang="ja-JP" sz="1100">
              <a:solidFill>
                <a:schemeClr val="dk1"/>
              </a:solidFill>
              <a:effectLst/>
              <a:latin typeface="+mn-lt"/>
              <a:ea typeface="+mn-ea"/>
              <a:cs typeface="+mn-cs"/>
            </a:rPr>
            <a:t>17,011</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％）の増額となり、経常一般財源に臨時財政対策債を加えた財源は前年度比で</a:t>
          </a:r>
          <a:r>
            <a:rPr lang="en-US" altLang="ja-JP" sz="1100">
              <a:solidFill>
                <a:schemeClr val="dk1"/>
              </a:solidFill>
              <a:effectLst/>
              <a:latin typeface="+mn-lt"/>
              <a:ea typeface="+mn-ea"/>
              <a:cs typeface="+mn-cs"/>
            </a:rPr>
            <a:t>182,769</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％）の増となるが、経常収支比率は</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ポイント増加した。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108796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6630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62</xdr:row>
      <xdr:rowOff>36406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376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61</xdr:row>
      <xdr:rowOff>79163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1588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17356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2158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151554</xdr:rowOff>
    </xdr:from>
    <xdr:to>
      <xdr:col>11</xdr:col>
      <xdr:colOff>82550</xdr:colOff>
      <xdr:row>61</xdr:row>
      <xdr:rowOff>81704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66481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49530</xdr:rowOff>
    </xdr:from>
    <xdr:to>
      <xdr:col>11</xdr:col>
      <xdr:colOff>82550</xdr:colOff>
      <xdr:row>59</xdr:row>
      <xdr:rowOff>151130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161307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年度の決算値と比較すると</a:t>
          </a:r>
          <a:r>
            <a:rPr lang="en-US" altLang="ja-JP" sz="1100">
              <a:solidFill>
                <a:schemeClr val="dk1"/>
              </a:solidFill>
              <a:effectLst/>
              <a:latin typeface="+mn-lt"/>
              <a:ea typeface="+mn-ea"/>
              <a:cs typeface="+mn-cs"/>
            </a:rPr>
            <a:t>2,740</a:t>
          </a:r>
          <a:r>
            <a:rPr lang="ja-JP" altLang="ja-JP" sz="1100">
              <a:solidFill>
                <a:schemeClr val="dk1"/>
              </a:solidFill>
              <a:effectLst/>
              <a:latin typeface="+mn-lt"/>
              <a:ea typeface="+mn-ea"/>
              <a:cs typeface="+mn-cs"/>
            </a:rPr>
            <a:t>円の増加となった。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これは、人件費については、人事院勧告により前年度比で増加し、</a:t>
          </a:r>
          <a:r>
            <a:rPr lang="ja-JP" altLang="en-US" sz="1100">
              <a:solidFill>
                <a:schemeClr val="dk1"/>
              </a:solidFill>
              <a:effectLst/>
              <a:latin typeface="+mn-lt"/>
              <a:ea typeface="+mn-ea"/>
              <a:cs typeface="+mn-cs"/>
            </a:rPr>
            <a:t>伊奈ヶ湖周辺施設管理運営事業やふるさと納税事業、ヘルスピア白根解体事業などにより</a:t>
          </a:r>
          <a:r>
            <a:rPr lang="ja-JP" altLang="ja-JP" sz="1100">
              <a:solidFill>
                <a:schemeClr val="dk1"/>
              </a:solidFill>
              <a:effectLst/>
              <a:latin typeface="+mn-lt"/>
              <a:ea typeface="+mn-ea"/>
              <a:cs typeface="+mn-cs"/>
            </a:rPr>
            <a:t>物件費</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前年度比で増加し、人口が前年比で</a:t>
          </a:r>
          <a:r>
            <a:rPr lang="en-US" altLang="ja-JP" sz="1100">
              <a:solidFill>
                <a:schemeClr val="dk1"/>
              </a:solidFill>
              <a:effectLst/>
              <a:latin typeface="+mn-lt"/>
              <a:ea typeface="+mn-ea"/>
              <a:cs typeface="+mn-cs"/>
            </a:rPr>
            <a:t>131</a:t>
          </a:r>
          <a:r>
            <a:rPr lang="ja-JP" altLang="ja-JP" sz="1100">
              <a:solidFill>
                <a:schemeClr val="dk1"/>
              </a:solidFill>
              <a:effectLst/>
              <a:latin typeface="+mn-lt"/>
              <a:ea typeface="+mn-ea"/>
              <a:cs typeface="+mn-cs"/>
            </a:rPr>
            <a:t>人の減となったためである。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類似団体と比較すると</a:t>
          </a:r>
          <a:r>
            <a:rPr lang="en-US" altLang="ja-JP" sz="1100">
              <a:solidFill>
                <a:schemeClr val="dk1"/>
              </a:solidFill>
              <a:effectLst/>
              <a:latin typeface="+mn-lt"/>
              <a:ea typeface="+mn-ea"/>
              <a:cs typeface="+mn-cs"/>
            </a:rPr>
            <a:t>1,250</a:t>
          </a:r>
          <a:r>
            <a:rPr lang="ja-JP" altLang="ja-JP" sz="1100">
              <a:solidFill>
                <a:schemeClr val="dk1"/>
              </a:solidFill>
              <a:effectLst/>
              <a:latin typeface="+mn-lt"/>
              <a:ea typeface="+mn-ea"/>
              <a:cs typeface="+mn-cs"/>
            </a:rPr>
            <a:t>円下回っている数値であるが、今後も定員適正化計画に基づく職員定数の削減や、内部経費の抑制に努める。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156333</xdr:rowOff>
    </xdr:from>
    <xdr:to>
      <xdr:col>23</xdr:col>
      <xdr:colOff>133350</xdr:colOff>
      <xdr:row>83</xdr:row>
      <xdr:rowOff>11330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15233"/>
          <a:ext cx="838200" cy="2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130659</xdr:rowOff>
    </xdr:from>
    <xdr:to>
      <xdr:col>19</xdr:col>
      <xdr:colOff>133350</xdr:colOff>
      <xdr:row>82</xdr:row>
      <xdr:rowOff>156333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89559"/>
          <a:ext cx="889000" cy="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125823</xdr:rowOff>
    </xdr:from>
    <xdr:to>
      <xdr:col>15</xdr:col>
      <xdr:colOff>82550</xdr:colOff>
      <xdr:row>82</xdr:row>
      <xdr:rowOff>130659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84723"/>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110900</xdr:rowOff>
    </xdr:from>
    <xdr:to>
      <xdr:col>11</xdr:col>
      <xdr:colOff>31750</xdr:colOff>
      <xdr:row>82</xdr:row>
      <xdr:rowOff>125823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69800"/>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88216</xdr:rowOff>
    </xdr:from>
    <xdr:to>
      <xdr:col>11</xdr:col>
      <xdr:colOff>82550</xdr:colOff>
      <xdr:row>84</xdr:row>
      <xdr:rowOff>18366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3143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131980</xdr:rowOff>
    </xdr:from>
    <xdr:to>
      <xdr:col>23</xdr:col>
      <xdr:colOff>184150</xdr:colOff>
      <xdr:row>83</xdr:row>
      <xdr:rowOff>62130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148507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3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105533</xdr:rowOff>
    </xdr:from>
    <xdr:to>
      <xdr:col>19</xdr:col>
      <xdr:colOff>184150</xdr:colOff>
      <xdr:row>83</xdr:row>
      <xdr:rowOff>35683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45860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79859</xdr:rowOff>
    </xdr:from>
    <xdr:to>
      <xdr:col>15</xdr:col>
      <xdr:colOff>133350</xdr:colOff>
      <xdr:row>83</xdr:row>
      <xdr:rowOff>10009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20186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0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75023</xdr:rowOff>
    </xdr:from>
    <xdr:to>
      <xdr:col>11</xdr:col>
      <xdr:colOff>82550</xdr:colOff>
      <xdr:row>83</xdr:row>
      <xdr:rowOff>5173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15350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0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60100</xdr:rowOff>
    </xdr:from>
    <xdr:to>
      <xdr:col>7</xdr:col>
      <xdr:colOff>31750</xdr:colOff>
      <xdr:row>82</xdr:row>
      <xdr:rowOff>161700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8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ラスパイレス指数は、全国市平均を上回り、類似団体内でも高い数値となっている。</a:t>
          </a:r>
          <a:endParaRPr lang="ja-JP" altLang="ja-JP" sz="1400">
            <a:effectLst/>
          </a:endParaRPr>
        </a:p>
        <a:p>
          <a:r>
            <a:rPr kumimoji="1" lang="ja-JP" altLang="ja-JP" sz="1100">
              <a:solidFill>
                <a:schemeClr val="dk1"/>
              </a:solidFill>
              <a:effectLst/>
              <a:latin typeface="+mn-lt"/>
              <a:ea typeface="+mn-ea"/>
              <a:cs typeface="+mn-cs"/>
            </a:rPr>
            <a:t>これは、国家公務員と比較し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高卒の昇給者の割合が高いことが主な要因である。</a:t>
          </a:r>
          <a:endParaRPr lang="ja-JP" altLang="ja-JP" sz="1400">
            <a:effectLst/>
          </a:endParaRPr>
        </a:p>
        <a:p>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91016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803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144639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071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67028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607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67028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1278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131234</xdr:rowOff>
    </xdr:from>
    <xdr:to>
      <xdr:col>68</xdr:col>
      <xdr:colOff>203200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16228</xdr:rowOff>
    </xdr:from>
    <xdr:to>
      <xdr:col>68</xdr:col>
      <xdr:colOff>203200</xdr:colOff>
      <xdr:row>88</xdr:row>
      <xdr:rowOff>117828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102605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人口千人当たりの職員数は、県平均とほぼ同水準にある。</a:t>
          </a:r>
          <a:endParaRPr lang="ja-JP" altLang="ja-JP" sz="1400">
            <a:effectLst/>
          </a:endParaRPr>
        </a:p>
        <a:p>
          <a:r>
            <a:rPr kumimoji="1" lang="ja-JP" altLang="ja-JP" sz="1100">
              <a:solidFill>
                <a:schemeClr val="dk1"/>
              </a:solidFill>
              <a:effectLst/>
              <a:latin typeface="+mn-lt"/>
              <a:ea typeface="+mn-ea"/>
              <a:cs typeface="+mn-cs"/>
            </a:rPr>
            <a:t>　本市では、平成１５年の合併以降、定員適正化計画に基づき、簡素で効率的な行政運営の推進の観点から、組織・機構の見直し、事務事業の見直しを行うとともに、退職者に対する新規採用者の抑制、早期退職勧奨制度の活用等により職員数の計画的な削減を図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162137</xdr:rowOff>
    </xdr:from>
    <xdr:to>
      <xdr:col>81</xdr:col>
      <xdr:colOff>44450</xdr:colOff>
      <xdr:row>60</xdr:row>
      <xdr:rowOff>170180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491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162137</xdr:rowOff>
    </xdr:from>
    <xdr:to>
      <xdr:col>77</xdr:col>
      <xdr:colOff>44450</xdr:colOff>
      <xdr:row>60</xdr:row>
      <xdr:rowOff>166733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491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60</xdr:row>
      <xdr:rowOff>166733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53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166733</xdr:rowOff>
    </xdr:from>
    <xdr:to>
      <xdr:col>68</xdr:col>
      <xdr:colOff>152400</xdr:colOff>
      <xdr:row>61</xdr:row>
      <xdr:rowOff>2177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146957</xdr:rowOff>
    </xdr:from>
    <xdr:to>
      <xdr:col>68</xdr:col>
      <xdr:colOff>203200</xdr:colOff>
      <xdr:row>61</xdr:row>
      <xdr:rowOff>77107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61884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117082</xdr:rowOff>
    </xdr:from>
    <xdr:to>
      <xdr:col>64</xdr:col>
      <xdr:colOff>152400</xdr:colOff>
      <xdr:row>61</xdr:row>
      <xdr:rowOff>47232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57409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135907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111337</xdr:rowOff>
    </xdr:from>
    <xdr:to>
      <xdr:col>77</xdr:col>
      <xdr:colOff>95250</xdr:colOff>
      <xdr:row>61</xdr:row>
      <xdr:rowOff>41487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115933</xdr:rowOff>
    </xdr:from>
    <xdr:to>
      <xdr:col>73</xdr:col>
      <xdr:colOff>44450</xdr:colOff>
      <xdr:row>61</xdr:row>
      <xdr:rowOff>46083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56260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115933</xdr:rowOff>
    </xdr:from>
    <xdr:to>
      <xdr:col>68</xdr:col>
      <xdr:colOff>203200</xdr:colOff>
      <xdr:row>61</xdr:row>
      <xdr:rowOff>46083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56260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ポイント減少し、近年減少傾向にある。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これまでの繰上償還の効果と既発債の償還を進めていることが主な要因である。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類似団体と比較し</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ポイント低い状況であることから、引き続き低利な借入れによる公債費利子の軽減を図り、比率の改善に努める。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28194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6857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76454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14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144018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7630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40</xdr:row>
      <xdr:rowOff>49784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305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ポイント増加したが、前年度と同様マイナス数値となり、類似団体との比較では大幅に下回った数値となった。</a:t>
          </a:r>
          <a:endParaRPr lang="ja-JP" altLang="ja-JP" sz="1400">
            <a:effectLst/>
          </a:endParaRPr>
        </a:p>
        <a:p>
          <a:r>
            <a:rPr kumimoji="1" lang="ja-JP" altLang="ja-JP" sz="1100">
              <a:solidFill>
                <a:schemeClr val="dk1"/>
              </a:solidFill>
              <a:effectLst/>
              <a:latin typeface="+mn-lt"/>
              <a:ea typeface="+mn-ea"/>
              <a:cs typeface="+mn-cs"/>
            </a:rPr>
            <a:t>　一般会計の市債現在高は、公共施設再配置計画に基づく施設改修に充てる新発債の発行が増加したため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前年度比で増加となったが、将来負担を軽減する財源である充当可能基金の増加や新発債の大部分が交付税算入率の高い合併特例債であるためである。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100874</xdr:rowOff>
    </xdr:from>
    <xdr:to>
      <xdr:col>68</xdr:col>
      <xdr:colOff>203200</xdr:colOff>
      <xdr:row>16</xdr:row>
      <xdr:rowOff>31024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7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41201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4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156227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45055</xdr:rowOff>
    </xdr:from>
    <xdr:to>
      <xdr:col>64</xdr:col>
      <xdr:colOff>152400</xdr:colOff>
      <xdr:row>13</xdr:row>
      <xdr:rowOff>146655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156832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04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71,858
70,877
264.14
34,156,283
32,493,589
1,598,181
19,238,822
31,898,150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a:t>
          </a:r>
          <a:r>
            <a:rPr kumimoji="1" lang="ja-JP" altLang="en-US" sz="1100">
              <a:solidFill>
                <a:schemeClr val="dk1"/>
              </a:solidFill>
              <a:effectLst/>
              <a:latin typeface="+mn-lt"/>
              <a:ea typeface="+mn-ea"/>
              <a:cs typeface="+mn-cs"/>
            </a:rPr>
            <a:t>職員数の削減</a:t>
          </a:r>
          <a:r>
            <a:rPr lang="ja-JP" altLang="ja-JP" sz="1100">
              <a:solidFill>
                <a:schemeClr val="dk1"/>
              </a:solidFill>
              <a:effectLst/>
              <a:latin typeface="+mn-lt"/>
              <a:ea typeface="+mn-ea"/>
              <a:cs typeface="+mn-cs"/>
            </a:rPr>
            <a:t>により、前年度と比較し</a:t>
          </a:r>
          <a:r>
            <a:rPr lang="en-US" altLang="ja-JP" sz="1100">
              <a:solidFill>
                <a:schemeClr val="dk1"/>
              </a:solidFill>
              <a:effectLst/>
              <a:latin typeface="+mn-lt"/>
              <a:ea typeface="+mn-ea"/>
              <a:cs typeface="+mn-cs"/>
            </a:rPr>
            <a:t>70,900</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分母となる</a:t>
          </a:r>
          <a:r>
            <a:rPr lang="ja-JP" altLang="ja-JP" sz="1100">
              <a:solidFill>
                <a:schemeClr val="dk1"/>
              </a:solidFill>
              <a:effectLst/>
              <a:latin typeface="+mn-lt"/>
              <a:ea typeface="+mn-ea"/>
              <a:cs typeface="+mn-cs"/>
            </a:rPr>
            <a:t>経常一般財源は、地方消費税交付金、地方交付税が増加し、併せて臨時財政対策債も増加した結果、人件費に係る経常収支比率は、</a:t>
          </a:r>
          <a:r>
            <a:rPr lang="en-US" altLang="ja-JP" sz="1100">
              <a:solidFill>
                <a:schemeClr val="dk1"/>
              </a:solidFill>
              <a:effectLst/>
              <a:latin typeface="+mn-lt"/>
              <a:ea typeface="+mn-ea"/>
              <a:cs typeface="+mn-cs"/>
            </a:rPr>
            <a:t>0.6</a:t>
          </a:r>
          <a:r>
            <a:rPr lang="ja-JP" altLang="en-US" sz="1100">
              <a:solidFill>
                <a:schemeClr val="dk1"/>
              </a:solidFill>
              <a:effectLst/>
              <a:latin typeface="+mn-lt"/>
              <a:ea typeface="+mn-ea"/>
              <a:cs typeface="+mn-cs"/>
            </a:rPr>
            <a:t>ポイントの減少</a:t>
          </a:r>
          <a:r>
            <a:rPr lang="ja-JP" altLang="ja-JP" sz="1100">
              <a:solidFill>
                <a:schemeClr val="dk1"/>
              </a:solidFill>
              <a:effectLst/>
              <a:latin typeface="+mn-lt"/>
              <a:ea typeface="+mn-ea"/>
              <a:cs typeface="+mn-cs"/>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a:t>
          </a:r>
          <a:r>
            <a:rPr kumimoji="1" lang="ja-JP" altLang="en-US" sz="1100">
              <a:solidFill>
                <a:schemeClr val="dk1"/>
              </a:solidFill>
              <a:effectLst/>
              <a:latin typeface="+mn-lt"/>
              <a:ea typeface="+mn-ea"/>
              <a:cs typeface="+mn-cs"/>
            </a:rPr>
            <a:t>伊奈ヶ湖周辺施設管理運営事業</a:t>
          </a:r>
          <a:r>
            <a:rPr kumimoji="1" lang="ja-JP" altLang="ja-JP" sz="1100">
              <a:solidFill>
                <a:schemeClr val="dk1"/>
              </a:solidFill>
              <a:effectLst/>
              <a:latin typeface="+mn-lt"/>
              <a:ea typeface="+mn-ea"/>
              <a:cs typeface="+mn-cs"/>
            </a:rPr>
            <a:t>等の影響により増加（前年度比</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％）し、分母となる</a:t>
          </a:r>
          <a:r>
            <a:rPr lang="ja-JP" altLang="ja-JP" sz="1100">
              <a:solidFill>
                <a:schemeClr val="dk1"/>
              </a:solidFill>
              <a:effectLst/>
              <a:latin typeface="+mn-lt"/>
              <a:ea typeface="+mn-ea"/>
              <a:cs typeface="+mn-cs"/>
            </a:rPr>
            <a:t>経常一般財源は、地方消費税交付金、地方交付税が増加し、併せて臨時財政対策債も増加した結果、物件費に係る経常収支比率は、</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ポイントの増加となった。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39370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74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19</xdr:row>
      <xdr:rowOff>16510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2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96520</xdr:rowOff>
    </xdr:from>
    <xdr:to>
      <xdr:col>73</xdr:col>
      <xdr:colOff>180975</xdr:colOff>
      <xdr:row>18</xdr:row>
      <xdr:rowOff>142240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82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66040</xdr:rowOff>
    </xdr:from>
    <xdr:to>
      <xdr:col>69</xdr:col>
      <xdr:colOff>92075</xdr:colOff>
      <xdr:row>18</xdr:row>
      <xdr:rowOff>96520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52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160020</xdr:rowOff>
    </xdr:from>
    <xdr:to>
      <xdr:col>82</xdr:col>
      <xdr:colOff>158750</xdr:colOff>
      <xdr:row>19</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132097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分子となる経常経費充当一般財源は、介護給付・訓練等給付事業、施設型給付事業等の影響により</a:t>
          </a:r>
          <a:r>
            <a:rPr kumimoji="1" lang="en-US" altLang="ja-JP" sz="1100">
              <a:solidFill>
                <a:schemeClr val="dk1"/>
              </a:solidFill>
              <a:effectLst/>
              <a:latin typeface="+mn-lt"/>
              <a:ea typeface="+mn-ea"/>
              <a:cs typeface="+mn-cs"/>
            </a:rPr>
            <a:t>82,272</a:t>
          </a:r>
          <a:r>
            <a:rPr kumimoji="1" lang="ja-JP" altLang="ja-JP" sz="1100">
              <a:solidFill>
                <a:schemeClr val="dk1"/>
              </a:solidFill>
              <a:effectLst/>
              <a:latin typeface="+mn-lt"/>
              <a:ea typeface="+mn-ea"/>
              <a:cs typeface="+mn-cs"/>
            </a:rPr>
            <a:t>千円増加し、分母となる経常一般財源は、</a:t>
          </a:r>
          <a:r>
            <a:rPr lang="ja-JP" altLang="ja-JP" sz="1100">
              <a:solidFill>
                <a:schemeClr val="dk1"/>
              </a:solidFill>
              <a:effectLst/>
              <a:latin typeface="+mn-lt"/>
              <a:ea typeface="+mn-ea"/>
              <a:cs typeface="+mn-cs"/>
            </a:rPr>
            <a:t>地方消費税交付金、地方交付税が増加し、併せて臨時財政対策債も増加した結果、扶助費に係る経常収支比率は、</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ポイントの増加となった。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39370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38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8890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54</xdr:row>
      <xdr:rowOff>149860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16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58420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7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30480</xdr:rowOff>
    </xdr:from>
    <xdr:to>
      <xdr:col>11</xdr:col>
      <xdr:colOff>60325</xdr:colOff>
      <xdr:row>54</xdr:row>
      <xdr:rowOff>132080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116857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xdr:rowOff>
    </xdr:from>
    <xdr:to>
      <xdr:col>6</xdr:col>
      <xdr:colOff>171450</xdr:colOff>
      <xdr:row>54</xdr:row>
      <xdr:rowOff>116840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7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101617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129540</xdr:rowOff>
    </xdr:from>
    <xdr:to>
      <xdr:col>20</xdr:col>
      <xdr:colOff>38100</xdr:colOff>
      <xdr:row>55</xdr:row>
      <xdr:rowOff>59690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69867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a:t>
          </a:r>
          <a:r>
            <a:rPr kumimoji="1" lang="ja-JP" altLang="en-US" sz="1100">
              <a:solidFill>
                <a:schemeClr val="dk1"/>
              </a:solidFill>
              <a:effectLst/>
              <a:latin typeface="+mn-lt"/>
              <a:ea typeface="+mn-ea"/>
              <a:cs typeface="+mn-cs"/>
            </a:rPr>
            <a:t>下水道事業特別会計繰出金等</a:t>
          </a:r>
          <a:r>
            <a:rPr kumimoji="1" lang="ja-JP" altLang="ja-JP" sz="1100">
              <a:solidFill>
                <a:schemeClr val="dk1"/>
              </a:solidFill>
              <a:effectLst/>
              <a:latin typeface="+mn-lt"/>
              <a:ea typeface="+mn-ea"/>
              <a:cs typeface="+mn-cs"/>
            </a:rPr>
            <a:t>の影響により減少（前年度比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％）し、分母となる経常一般財源は、</a:t>
          </a:r>
          <a:r>
            <a:rPr lang="ja-JP" altLang="ja-JP" sz="1100">
              <a:solidFill>
                <a:schemeClr val="dk1"/>
              </a:solidFill>
              <a:effectLst/>
              <a:latin typeface="+mn-lt"/>
              <a:ea typeface="+mn-ea"/>
              <a:cs typeface="+mn-cs"/>
            </a:rPr>
            <a:t>地方消費税交付金、地方交付税が増加し、併せて臨時財政対策債も増加した結果、その他に係る経常収支比率は、</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ポイントの減少となった。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99241</xdr:rowOff>
    </xdr:from>
    <xdr:to>
      <xdr:col>82</xdr:col>
      <xdr:colOff>107950</xdr:colOff>
      <xdr:row>55</xdr:row>
      <xdr:rowOff>118835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2899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55</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151493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028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66584</xdr:rowOff>
    </xdr:from>
    <xdr:to>
      <xdr:col>69</xdr:col>
      <xdr:colOff>92075</xdr:colOff>
      <xdr:row>55</xdr:row>
      <xdr:rowOff>73116</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96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35378</xdr:rowOff>
    </xdr:from>
    <xdr:to>
      <xdr:col>69</xdr:col>
      <xdr:colOff>142875</xdr:colOff>
      <xdr:row>55</xdr:row>
      <xdr:rowOff>136978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121755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147881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48441</xdr:rowOff>
    </xdr:from>
    <xdr:to>
      <xdr:col>82</xdr:col>
      <xdr:colOff>158750</xdr:colOff>
      <xdr:row>55</xdr:row>
      <xdr:rowOff>150041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64968</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2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15784</xdr:rowOff>
    </xdr:from>
    <xdr:to>
      <xdr:col>65</xdr:col>
      <xdr:colOff>53975</xdr:colOff>
      <xdr:row>55</xdr:row>
      <xdr:rowOff>117384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127561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a:t>
          </a:r>
          <a:r>
            <a:rPr kumimoji="1" lang="ja-JP" altLang="en-US" sz="1100">
              <a:solidFill>
                <a:schemeClr val="dk1"/>
              </a:solidFill>
              <a:effectLst/>
              <a:latin typeface="+mn-lt"/>
              <a:ea typeface="+mn-ea"/>
              <a:cs typeface="+mn-cs"/>
            </a:rPr>
            <a:t>ふるさと納税</a:t>
          </a:r>
          <a:r>
            <a:rPr kumimoji="1" lang="ja-JP" altLang="ja-JP" sz="1100">
              <a:solidFill>
                <a:schemeClr val="dk1"/>
              </a:solidFill>
              <a:effectLst/>
              <a:latin typeface="+mn-lt"/>
              <a:ea typeface="+mn-ea"/>
              <a:cs typeface="+mn-cs"/>
            </a:rPr>
            <a:t>事業等の影響により増加（前年度比</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％）し、分母となる経常一般財源は、</a:t>
          </a:r>
          <a:r>
            <a:rPr lang="ja-JP" altLang="ja-JP" sz="1100">
              <a:solidFill>
                <a:schemeClr val="dk1"/>
              </a:solidFill>
              <a:effectLst/>
              <a:latin typeface="+mn-lt"/>
              <a:ea typeface="+mn-ea"/>
              <a:cs typeface="+mn-cs"/>
            </a:rPr>
            <a:t>地方消費税交付金、地方交付税が増加し、併せて臨時財政対策債も増加した結果、補助費等に係る経常収支比率は、</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ポイントの増加となった。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52705</xdr:rowOff>
    </xdr:from>
    <xdr:to>
      <xdr:col>82</xdr:col>
      <xdr:colOff>107950</xdr:colOff>
      <xdr:row>36</xdr:row>
      <xdr:rowOff>75565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249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52705</xdr:rowOff>
    </xdr:from>
    <xdr:to>
      <xdr:col>78</xdr:col>
      <xdr:colOff>69850</xdr:colOff>
      <xdr:row>36</xdr:row>
      <xdr:rowOff>52705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24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24130</xdr:rowOff>
    </xdr:from>
    <xdr:to>
      <xdr:col>73</xdr:col>
      <xdr:colOff>180975</xdr:colOff>
      <xdr:row>36</xdr:row>
      <xdr:rowOff>52705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96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24130</xdr:rowOff>
    </xdr:from>
    <xdr:to>
      <xdr:col>69</xdr:col>
      <xdr:colOff>92075</xdr:colOff>
      <xdr:row>36</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96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127635</xdr:rowOff>
    </xdr:from>
    <xdr:to>
      <xdr:col>69</xdr:col>
      <xdr:colOff>142875</xdr:colOff>
      <xdr:row>38</xdr:row>
      <xdr:rowOff>57785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42562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24765</xdr:rowOff>
    </xdr:from>
    <xdr:to>
      <xdr:col>82</xdr:col>
      <xdr:colOff>158750</xdr:colOff>
      <xdr:row>36</xdr:row>
      <xdr:rowOff>126365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41292</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4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xdr:rowOff>
    </xdr:from>
    <xdr:to>
      <xdr:col>78</xdr:col>
      <xdr:colOff>120650</xdr:colOff>
      <xdr:row>36</xdr:row>
      <xdr:rowOff>103505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113682</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4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xdr:rowOff>
    </xdr:from>
    <xdr:to>
      <xdr:col>74</xdr:col>
      <xdr:colOff>31750</xdr:colOff>
      <xdr:row>36</xdr:row>
      <xdr:rowOff>103505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113682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144780</xdr:rowOff>
    </xdr:from>
    <xdr:to>
      <xdr:col>69</xdr:col>
      <xdr:colOff>142875</xdr:colOff>
      <xdr:row>36</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85107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144780</xdr:rowOff>
    </xdr:from>
    <xdr:to>
      <xdr:col>65</xdr:col>
      <xdr:colOff>53975</xdr:colOff>
      <xdr:row>36</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85107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分子となる</a:t>
          </a:r>
          <a:r>
            <a:rPr kumimoji="1" lang="ja-JP" altLang="ja-JP" sz="1100">
              <a:solidFill>
                <a:schemeClr val="dk1"/>
              </a:solidFill>
              <a:effectLst/>
              <a:latin typeface="+mn-lt"/>
              <a:ea typeface="+mn-ea"/>
              <a:cs typeface="+mn-cs"/>
            </a:rPr>
            <a:t>経常経費充当一般財源は、定時の市債償還金が合併特例債による平成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年度を目途とした公共施設再配置計画に基づく施設改修に充てる新発債の発行が増加しているため増加（前年度比</a:t>
          </a:r>
          <a:r>
            <a:rPr kumimoji="1" lang="en-US" altLang="ja-JP" sz="1100">
              <a:solidFill>
                <a:schemeClr val="dk1"/>
              </a:solidFill>
              <a:effectLst/>
              <a:latin typeface="+mn-lt"/>
              <a:ea typeface="+mn-ea"/>
              <a:cs typeface="+mn-cs"/>
            </a:rPr>
            <a:t>5.1 </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分母となる経常一般財源は、</a:t>
          </a:r>
          <a:r>
            <a:rPr lang="ja-JP" altLang="ja-JP" sz="1100">
              <a:solidFill>
                <a:schemeClr val="dk1"/>
              </a:solidFill>
              <a:effectLst/>
              <a:latin typeface="+mn-lt"/>
              <a:ea typeface="+mn-ea"/>
              <a:cs typeface="+mn-cs"/>
            </a:rPr>
            <a:t>地方消費税交付金、地方交付税が増加し、併せて臨時財政対策債も増加した結果、公債費に係る経常収支比率は、</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ポイントの増加となった。</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109038</xdr:rowOff>
    </xdr:from>
    <xdr:to>
      <xdr:col>24</xdr:col>
      <xdr:colOff>25400</xdr:colOff>
      <xdr:row>77</xdr:row>
      <xdr:rowOff>154758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106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37193</xdr:rowOff>
    </xdr:from>
    <xdr:to>
      <xdr:col>19</xdr:col>
      <xdr:colOff>187325</xdr:colOff>
      <xdr:row>77</xdr:row>
      <xdr:rowOff>109038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388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37193</xdr:rowOff>
    </xdr:from>
    <xdr:to>
      <xdr:col>15</xdr:col>
      <xdr:colOff>98425</xdr:colOff>
      <xdr:row>77</xdr:row>
      <xdr:rowOff>37193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3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37193</xdr:rowOff>
    </xdr:from>
    <xdr:to>
      <xdr:col>11</xdr:col>
      <xdr:colOff>9525</xdr:colOff>
      <xdr:row>77</xdr:row>
      <xdr:rowOff>161289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38843"/>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105592</xdr:rowOff>
    </xdr:from>
    <xdr:to>
      <xdr:col>11</xdr:col>
      <xdr:colOff>60325</xdr:colOff>
      <xdr:row>77</xdr:row>
      <xdr:rowOff>35742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45918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118655</xdr:rowOff>
    </xdr:from>
    <xdr:to>
      <xdr:col>6</xdr:col>
      <xdr:colOff>171450</xdr:colOff>
      <xdr:row>77</xdr:row>
      <xdr:rowOff>48805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58981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103958</xdr:rowOff>
    </xdr:from>
    <xdr:to>
      <xdr:col>24</xdr:col>
      <xdr:colOff>76200</xdr:colOff>
      <xdr:row>78</xdr:row>
      <xdr:rowOff>34108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76035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58238</xdr:rowOff>
    </xdr:from>
    <xdr:to>
      <xdr:col>20</xdr:col>
      <xdr:colOff>38100</xdr:colOff>
      <xdr:row>77</xdr:row>
      <xdr:rowOff>159838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170015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2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157843</xdr:rowOff>
    </xdr:from>
    <xdr:to>
      <xdr:col>11</xdr:col>
      <xdr:colOff>60325</xdr:colOff>
      <xdr:row>77</xdr:row>
      <xdr:rowOff>87993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72770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公債費以外の経常収支比率については、</a:t>
          </a:r>
          <a:r>
            <a:rPr lang="ja-JP" altLang="en-US" sz="1100">
              <a:solidFill>
                <a:schemeClr val="dk1"/>
              </a:solidFill>
              <a:effectLst/>
              <a:latin typeface="+mn-lt"/>
              <a:ea typeface="+mn-ea"/>
              <a:cs typeface="+mn-cs"/>
            </a:rPr>
            <a:t>人件費及び繰出金</a:t>
          </a:r>
          <a:r>
            <a:rPr lang="ja-JP" altLang="ja-JP" sz="1100">
              <a:solidFill>
                <a:schemeClr val="dk1"/>
              </a:solidFill>
              <a:effectLst/>
              <a:latin typeface="+mn-lt"/>
              <a:ea typeface="+mn-ea"/>
              <a:cs typeface="+mn-cs"/>
            </a:rPr>
            <a:t>を除く全て経費において増加となったが、特に物件費</a:t>
          </a:r>
          <a:r>
            <a:rPr lang="ja-JP" altLang="en-US" sz="1100">
              <a:solidFill>
                <a:schemeClr val="dk1"/>
              </a:solidFill>
              <a:effectLst/>
              <a:latin typeface="+mn-lt"/>
              <a:ea typeface="+mn-ea"/>
              <a:cs typeface="+mn-cs"/>
            </a:rPr>
            <a:t>や補助費等</a:t>
          </a:r>
          <a:r>
            <a:rPr lang="ja-JP" altLang="ja-JP" sz="1100">
              <a:solidFill>
                <a:schemeClr val="dk1"/>
              </a:solidFill>
              <a:effectLst/>
              <a:latin typeface="+mn-lt"/>
              <a:ea typeface="+mn-ea"/>
              <a:cs typeface="+mn-cs"/>
            </a:rPr>
            <a:t>の増加による影響が強く、平成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年度と比較し</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ポイント上昇したが、県平均、</a:t>
          </a:r>
          <a:r>
            <a:rPr kumimoji="1" lang="ja-JP" altLang="ja-JP" sz="1100">
              <a:solidFill>
                <a:schemeClr val="dk1"/>
              </a:solidFill>
              <a:effectLst/>
              <a:latin typeface="+mn-lt"/>
              <a:ea typeface="+mn-ea"/>
              <a:cs typeface="+mn-cs"/>
            </a:rPr>
            <a:t>類似団体との比較では、引続き低い水準にある。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056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26415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337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76</xdr:row>
      <xdr:rowOff>3556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8508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163576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814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21610</xdr:rowOff>
    </xdr:from>
    <xdr:to>
      <xdr:col>29</xdr:col>
      <xdr:colOff>127000</xdr:colOff>
      <xdr:row>17</xdr:row>
      <xdr:rowOff>23047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3885"/>
          <a:ext cx="6477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23047</xdr:rowOff>
    </xdr:from>
    <xdr:to>
      <xdr:col>26</xdr:col>
      <xdr:colOff>50800</xdr:colOff>
      <xdr:row>17</xdr:row>
      <xdr:rowOff>47425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5322"/>
          <a:ext cx="698500" cy="24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36583</xdr:rowOff>
    </xdr:from>
    <xdr:to>
      <xdr:col>22</xdr:col>
      <xdr:colOff>114300</xdr:colOff>
      <xdr:row>17</xdr:row>
      <xdr:rowOff>47425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98858"/>
          <a:ext cx="698500" cy="1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36583</xdr:rowOff>
    </xdr:from>
    <xdr:to>
      <xdr:col>18</xdr:col>
      <xdr:colOff>177800</xdr:colOff>
      <xdr:row>17</xdr:row>
      <xdr:rowOff>69763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98858"/>
          <a:ext cx="698500" cy="3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99234</xdr:rowOff>
    </xdr:from>
    <xdr:to>
      <xdr:col>19</xdr:col>
      <xdr:colOff>38100</xdr:colOff>
      <xdr:row>17</xdr:row>
      <xdr:rowOff>29384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39561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142260</xdr:rowOff>
    </xdr:from>
    <xdr:to>
      <xdr:col>29</xdr:col>
      <xdr:colOff>177800</xdr:colOff>
      <xdr:row>17</xdr:row>
      <xdr:rowOff>72410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114337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143697</xdr:rowOff>
    </xdr:from>
    <xdr:to>
      <xdr:col>26</xdr:col>
      <xdr:colOff>101600</xdr:colOff>
      <xdr:row>17</xdr:row>
      <xdr:rowOff>73847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58624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2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168075</xdr:rowOff>
    </xdr:from>
    <xdr:to>
      <xdr:col>22</xdr:col>
      <xdr:colOff>165100</xdr:colOff>
      <xdr:row>17</xdr:row>
      <xdr:rowOff>98225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83002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157233</xdr:rowOff>
    </xdr:from>
    <xdr:to>
      <xdr:col>19</xdr:col>
      <xdr:colOff>38100</xdr:colOff>
      <xdr:row>17</xdr:row>
      <xdr:rowOff>87383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4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72160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3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18963</xdr:rowOff>
    </xdr:from>
    <xdr:to>
      <xdr:col>15</xdr:col>
      <xdr:colOff>101600</xdr:colOff>
      <xdr:row>17</xdr:row>
      <xdr:rowOff>120563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105340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6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132898</xdr:rowOff>
    </xdr:from>
    <xdr:to>
      <xdr:col>29</xdr:col>
      <xdr:colOff>127000</xdr:colOff>
      <xdr:row>37</xdr:row>
      <xdr:rowOff>149563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57598"/>
          <a:ext cx="647700" cy="1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132898</xdr:rowOff>
    </xdr:from>
    <xdr:to>
      <xdr:col>26</xdr:col>
      <xdr:colOff>50800</xdr:colOff>
      <xdr:row>37</xdr:row>
      <xdr:rowOff>149906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57598"/>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100460</xdr:rowOff>
    </xdr:from>
    <xdr:to>
      <xdr:col>22</xdr:col>
      <xdr:colOff>114300</xdr:colOff>
      <xdr:row>37</xdr:row>
      <xdr:rowOff>149906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25160"/>
          <a:ext cx="698500" cy="49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50762</xdr:rowOff>
    </xdr:from>
    <xdr:to>
      <xdr:col>18</xdr:col>
      <xdr:colOff>177800</xdr:colOff>
      <xdr:row>37</xdr:row>
      <xdr:rowOff>100460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75462"/>
          <a:ext cx="698500" cy="4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62644</xdr:rowOff>
    </xdr:from>
    <xdr:to>
      <xdr:col>19</xdr:col>
      <xdr:colOff>38100</xdr:colOff>
      <xdr:row>36</xdr:row>
      <xdr:rowOff>164244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1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174421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8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93436</xdr:rowOff>
    </xdr:from>
    <xdr:to>
      <xdr:col>15</xdr:col>
      <xdr:colOff>101600</xdr:colOff>
      <xdr:row>37</xdr:row>
      <xdr:rowOff>23586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46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205213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1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98763</xdr:rowOff>
    </xdr:from>
    <xdr:to>
      <xdr:col>29</xdr:col>
      <xdr:colOff>177800</xdr:colOff>
      <xdr:row>37</xdr:row>
      <xdr:rowOff>200363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70840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82098</xdr:rowOff>
    </xdr:from>
    <xdr:to>
      <xdr:col>26</xdr:col>
      <xdr:colOff>101600</xdr:colOff>
      <xdr:row>37</xdr:row>
      <xdr:rowOff>183698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0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168475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93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99106</xdr:rowOff>
    </xdr:from>
    <xdr:to>
      <xdr:col>22</xdr:col>
      <xdr:colOff>165100</xdr:colOff>
      <xdr:row>37</xdr:row>
      <xdr:rowOff>200706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2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185483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1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49660</xdr:rowOff>
    </xdr:from>
    <xdr:to>
      <xdr:col>19</xdr:col>
      <xdr:colOff>38100</xdr:colOff>
      <xdr:row>37</xdr:row>
      <xdr:rowOff>151260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7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136037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171412</xdr:rowOff>
    </xdr:from>
    <xdr:to>
      <xdr:col>15</xdr:col>
      <xdr:colOff>101600</xdr:colOff>
      <xdr:row>37</xdr:row>
      <xdr:rowOff>101562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2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86339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1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71,858
70,877
264.14
34,156,283
32,493,589
1,598,181
19,238,822
31,898,150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53028</xdr:rowOff>
    </xdr:from>
    <xdr:to>
      <xdr:col>24</xdr:col>
      <xdr:colOff>63500</xdr:colOff>
      <xdr:row>37</xdr:row>
      <xdr:rowOff>66695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96678"/>
          <a:ext cx="8382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53028</xdr:rowOff>
    </xdr:from>
    <xdr:to>
      <xdr:col>19</xdr:col>
      <xdr:colOff>177800</xdr:colOff>
      <xdr:row>37</xdr:row>
      <xdr:rowOff>71218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96678"/>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43835</xdr:rowOff>
    </xdr:from>
    <xdr:to>
      <xdr:col>15</xdr:col>
      <xdr:colOff>50800</xdr:colOff>
      <xdr:row>37</xdr:row>
      <xdr:rowOff>71218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87485"/>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43835</xdr:rowOff>
    </xdr:from>
    <xdr:to>
      <xdr:col>10</xdr:col>
      <xdr:colOff>114300</xdr:colOff>
      <xdr:row>37</xdr:row>
      <xdr:rowOff>51558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7485"/>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90468</xdr:rowOff>
    </xdr:from>
    <xdr:to>
      <xdr:col>10</xdr:col>
      <xdr:colOff>165100</xdr:colOff>
      <xdr:row>37</xdr:row>
      <xdr:rowOff>20618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37145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135143</xdr:rowOff>
    </xdr:from>
    <xdr:to>
      <xdr:col>6</xdr:col>
      <xdr:colOff>38100</xdr:colOff>
      <xdr:row>37</xdr:row>
      <xdr:rowOff>65293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0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81820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15895</xdr:rowOff>
    </xdr:from>
    <xdr:to>
      <xdr:col>24</xdr:col>
      <xdr:colOff>114300</xdr:colOff>
      <xdr:row>37</xdr:row>
      <xdr:rowOff>117495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165772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2228</xdr:rowOff>
    </xdr:from>
    <xdr:to>
      <xdr:col>20</xdr:col>
      <xdr:colOff>38100</xdr:colOff>
      <xdr:row>37</xdr:row>
      <xdr:rowOff>103828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94955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20418</xdr:rowOff>
    </xdr:from>
    <xdr:to>
      <xdr:col>15</xdr:col>
      <xdr:colOff>101600</xdr:colOff>
      <xdr:row>37</xdr:row>
      <xdr:rowOff>122018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113145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164485</xdr:rowOff>
    </xdr:from>
    <xdr:to>
      <xdr:col>10</xdr:col>
      <xdr:colOff>165100</xdr:colOff>
      <xdr:row>37</xdr:row>
      <xdr:rowOff>94635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85762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758</xdr:rowOff>
    </xdr:from>
    <xdr:to>
      <xdr:col>6</xdr:col>
      <xdr:colOff>38100</xdr:colOff>
      <xdr:row>37</xdr:row>
      <xdr:rowOff>102358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4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93485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68066</xdr:rowOff>
    </xdr:from>
    <xdr:to>
      <xdr:col>24</xdr:col>
      <xdr:colOff>63500</xdr:colOff>
      <xdr:row>54</xdr:row>
      <xdr:rowOff>115403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26366"/>
          <a:ext cx="8382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115403</xdr:rowOff>
    </xdr:from>
    <xdr:to>
      <xdr:col>19</xdr:col>
      <xdr:colOff>177800</xdr:colOff>
      <xdr:row>54</xdr:row>
      <xdr:rowOff>150085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73703"/>
          <a:ext cx="8890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150085</xdr:rowOff>
    </xdr:from>
    <xdr:to>
      <xdr:col>15</xdr:col>
      <xdr:colOff>50800</xdr:colOff>
      <xdr:row>54</xdr:row>
      <xdr:rowOff>155457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08385"/>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155457</xdr:rowOff>
    </xdr:from>
    <xdr:to>
      <xdr:col>10</xdr:col>
      <xdr:colOff>114300</xdr:colOff>
      <xdr:row>54</xdr:row>
      <xdr:rowOff>161646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13757"/>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63852</xdr:rowOff>
    </xdr:from>
    <xdr:to>
      <xdr:col>10</xdr:col>
      <xdr:colOff>165100</xdr:colOff>
      <xdr:row>53</xdr:row>
      <xdr:rowOff>165452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10529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89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108331</xdr:rowOff>
    </xdr:from>
    <xdr:to>
      <xdr:col>6</xdr:col>
      <xdr:colOff>38100</xdr:colOff>
      <xdr:row>55</xdr:row>
      <xdr:rowOff>38481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55008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17266</xdr:rowOff>
    </xdr:from>
    <xdr:to>
      <xdr:col>24</xdr:col>
      <xdr:colOff>114300</xdr:colOff>
      <xdr:row>54</xdr:row>
      <xdr:rowOff>118866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40143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2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64603</xdr:rowOff>
    </xdr:from>
    <xdr:to>
      <xdr:col>20</xdr:col>
      <xdr:colOff>38100</xdr:colOff>
      <xdr:row>54</xdr:row>
      <xdr:rowOff>166203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11280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09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99285</xdr:rowOff>
    </xdr:from>
    <xdr:to>
      <xdr:col>15</xdr:col>
      <xdr:colOff>101600</xdr:colOff>
      <xdr:row>55</xdr:row>
      <xdr:rowOff>29435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45962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1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104657</xdr:rowOff>
    </xdr:from>
    <xdr:to>
      <xdr:col>10</xdr:col>
      <xdr:colOff>165100</xdr:colOff>
      <xdr:row>55</xdr:row>
      <xdr:rowOff>34807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25934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110846</xdr:rowOff>
    </xdr:from>
    <xdr:to>
      <xdr:col>6</xdr:col>
      <xdr:colOff>38100</xdr:colOff>
      <xdr:row>55</xdr:row>
      <xdr:rowOff>40996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32123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96647</xdr:rowOff>
    </xdr:from>
    <xdr:to>
      <xdr:col>24</xdr:col>
      <xdr:colOff>63500</xdr:colOff>
      <xdr:row>78</xdr:row>
      <xdr:rowOff>104267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6974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85446</xdr:rowOff>
    </xdr:from>
    <xdr:to>
      <xdr:col>19</xdr:col>
      <xdr:colOff>177800</xdr:colOff>
      <xdr:row>78</xdr:row>
      <xdr:rowOff>104267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58546"/>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85446</xdr:rowOff>
    </xdr:from>
    <xdr:to>
      <xdr:col>15</xdr:col>
      <xdr:colOff>50800</xdr:colOff>
      <xdr:row>78</xdr:row>
      <xdr:rowOff>121069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58546"/>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121069</xdr:rowOff>
    </xdr:from>
    <xdr:to>
      <xdr:col>10</xdr:col>
      <xdr:colOff>114300</xdr:colOff>
      <xdr:row>78</xdr:row>
      <xdr:rowOff>137680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94169"/>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124409</xdr:rowOff>
    </xdr:from>
    <xdr:to>
      <xdr:col>10</xdr:col>
      <xdr:colOff>165100</xdr:colOff>
      <xdr:row>78</xdr:row>
      <xdr:rowOff>54559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71086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0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136564</xdr:rowOff>
    </xdr:from>
    <xdr:to>
      <xdr:col>6</xdr:col>
      <xdr:colOff>38100</xdr:colOff>
      <xdr:row>78</xdr:row>
      <xdr:rowOff>66714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3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83241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45847</xdr:rowOff>
    </xdr:from>
    <xdr:to>
      <xdr:col>24</xdr:col>
      <xdr:colOff>114300</xdr:colOff>
      <xdr:row>78</xdr:row>
      <xdr:rowOff>147447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132224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53467</xdr:rowOff>
    </xdr:from>
    <xdr:to>
      <xdr:col>20</xdr:col>
      <xdr:colOff>38100</xdr:colOff>
      <xdr:row>78</xdr:row>
      <xdr:rowOff>155067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146194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34646</xdr:rowOff>
    </xdr:from>
    <xdr:to>
      <xdr:col>15</xdr:col>
      <xdr:colOff>101600</xdr:colOff>
      <xdr:row>78</xdr:row>
      <xdr:rowOff>136246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127373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70269</xdr:rowOff>
    </xdr:from>
    <xdr:to>
      <xdr:col>10</xdr:col>
      <xdr:colOff>165100</xdr:colOff>
      <xdr:row>79</xdr:row>
      <xdr:rowOff>419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162996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3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86880</xdr:rowOff>
    </xdr:from>
    <xdr:to>
      <xdr:col>6</xdr:col>
      <xdr:colOff>38100</xdr:colOff>
      <xdr:row>79</xdr:row>
      <xdr:rowOff>17030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8157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5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16281</xdr:rowOff>
    </xdr:from>
    <xdr:to>
      <xdr:col>24</xdr:col>
      <xdr:colOff>63500</xdr:colOff>
      <xdr:row>98</xdr:row>
      <xdr:rowOff>24536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818381"/>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24536</xdr:rowOff>
    </xdr:from>
    <xdr:to>
      <xdr:col>19</xdr:col>
      <xdr:colOff>177800</xdr:colOff>
      <xdr:row>98</xdr:row>
      <xdr:rowOff>53327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26636"/>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53327</xdr:rowOff>
    </xdr:from>
    <xdr:to>
      <xdr:col>15</xdr:col>
      <xdr:colOff>50800</xdr:colOff>
      <xdr:row>98</xdr:row>
      <xdr:rowOff>115709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55427"/>
          <a:ext cx="8890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115709</xdr:rowOff>
    </xdr:from>
    <xdr:to>
      <xdr:col>10</xdr:col>
      <xdr:colOff>114300</xdr:colOff>
      <xdr:row>98</xdr:row>
      <xdr:rowOff>148692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17809"/>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15215</xdr:rowOff>
    </xdr:from>
    <xdr:to>
      <xdr:col>10</xdr:col>
      <xdr:colOff>165100</xdr:colOff>
      <xdr:row>98</xdr:row>
      <xdr:rowOff>116815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133342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50609</xdr:rowOff>
    </xdr:from>
    <xdr:to>
      <xdr:col>6</xdr:col>
      <xdr:colOff>38100</xdr:colOff>
      <xdr:row>98</xdr:row>
      <xdr:rowOff>152209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168736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136931</xdr:rowOff>
    </xdr:from>
    <xdr:to>
      <xdr:col>24</xdr:col>
      <xdr:colOff>114300</xdr:colOff>
      <xdr:row>98</xdr:row>
      <xdr:rowOff>67081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115358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4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145186</xdr:rowOff>
    </xdr:from>
    <xdr:to>
      <xdr:col>20</xdr:col>
      <xdr:colOff>38100</xdr:colOff>
      <xdr:row>98</xdr:row>
      <xdr:rowOff>75336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66463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2527</xdr:rowOff>
    </xdr:from>
    <xdr:to>
      <xdr:col>15</xdr:col>
      <xdr:colOff>101600</xdr:colOff>
      <xdr:row>98</xdr:row>
      <xdr:rowOff>104127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95254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64909</xdr:rowOff>
    </xdr:from>
    <xdr:to>
      <xdr:col>10</xdr:col>
      <xdr:colOff>165100</xdr:colOff>
      <xdr:row>98</xdr:row>
      <xdr:rowOff>166509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157636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5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97892</xdr:rowOff>
    </xdr:from>
    <xdr:to>
      <xdr:col>6</xdr:col>
      <xdr:colOff>38100</xdr:colOff>
      <xdr:row>99</xdr:row>
      <xdr:rowOff>28042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19169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9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106607</xdr:rowOff>
    </xdr:from>
    <xdr:to>
      <xdr:col>55</xdr:col>
      <xdr:colOff>0</xdr:colOff>
      <xdr:row>37</xdr:row>
      <xdr:rowOff>135367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450257"/>
          <a:ext cx="8382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106607</xdr:rowOff>
    </xdr:from>
    <xdr:to>
      <xdr:col>50</xdr:col>
      <xdr:colOff>114300</xdr:colOff>
      <xdr:row>37</xdr:row>
      <xdr:rowOff>160992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50257"/>
          <a:ext cx="889000" cy="5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69117</xdr:rowOff>
    </xdr:from>
    <xdr:to>
      <xdr:col>45</xdr:col>
      <xdr:colOff>177800</xdr:colOff>
      <xdr:row>37</xdr:row>
      <xdr:rowOff>160992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12767"/>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21024</xdr:rowOff>
    </xdr:from>
    <xdr:to>
      <xdr:col>41</xdr:col>
      <xdr:colOff>50800</xdr:colOff>
      <xdr:row>37</xdr:row>
      <xdr:rowOff>69117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364674"/>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119108</xdr:rowOff>
    </xdr:from>
    <xdr:to>
      <xdr:col>41</xdr:col>
      <xdr:colOff>101600</xdr:colOff>
      <xdr:row>36</xdr:row>
      <xdr:rowOff>49258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65785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8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84567</xdr:rowOff>
    </xdr:from>
    <xdr:to>
      <xdr:col>55</xdr:col>
      <xdr:colOff>50800</xdr:colOff>
      <xdr:row>38</xdr:row>
      <xdr:rowOff>14717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170944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55807</xdr:rowOff>
    </xdr:from>
    <xdr:to>
      <xdr:col>50</xdr:col>
      <xdr:colOff>165100</xdr:colOff>
      <xdr:row>37</xdr:row>
      <xdr:rowOff>157407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148534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9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110192</xdr:rowOff>
    </xdr:from>
    <xdr:to>
      <xdr:col>46</xdr:col>
      <xdr:colOff>38100</xdr:colOff>
      <xdr:row>38</xdr:row>
      <xdr:rowOff>40342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5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31469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18317</xdr:rowOff>
    </xdr:from>
    <xdr:to>
      <xdr:col>41</xdr:col>
      <xdr:colOff>101600</xdr:colOff>
      <xdr:row>37</xdr:row>
      <xdr:rowOff>119917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111044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141674</xdr:rowOff>
    </xdr:from>
    <xdr:to>
      <xdr:col>36</xdr:col>
      <xdr:colOff>165100</xdr:colOff>
      <xdr:row>37</xdr:row>
      <xdr:rowOff>71824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62951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138932</xdr:rowOff>
    </xdr:from>
    <xdr:to>
      <xdr:col>55</xdr:col>
      <xdr:colOff>0</xdr:colOff>
      <xdr:row>54</xdr:row>
      <xdr:rowOff>428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225782"/>
          <a:ext cx="838200" cy="3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428</xdr:rowOff>
    </xdr:from>
    <xdr:to>
      <xdr:col>50</xdr:col>
      <xdr:colOff>114300</xdr:colOff>
      <xdr:row>54</xdr:row>
      <xdr:rowOff>76945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258728"/>
          <a:ext cx="889000" cy="7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76945</xdr:rowOff>
    </xdr:from>
    <xdr:to>
      <xdr:col>45</xdr:col>
      <xdr:colOff>177800</xdr:colOff>
      <xdr:row>56</xdr:row>
      <xdr:rowOff>48534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335245"/>
          <a:ext cx="889000" cy="3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48534</xdr:rowOff>
    </xdr:from>
    <xdr:to>
      <xdr:col>41</xdr:col>
      <xdr:colOff>50800</xdr:colOff>
      <xdr:row>57</xdr:row>
      <xdr:rowOff>40332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49734"/>
          <a:ext cx="889000" cy="16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65976</xdr:rowOff>
    </xdr:from>
    <xdr:to>
      <xdr:col>41</xdr:col>
      <xdr:colOff>101600</xdr:colOff>
      <xdr:row>54</xdr:row>
      <xdr:rowOff>167576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32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12653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0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171306</xdr:rowOff>
    </xdr:from>
    <xdr:to>
      <xdr:col>36</xdr:col>
      <xdr:colOff>165100</xdr:colOff>
      <xdr:row>55</xdr:row>
      <xdr:rowOff>101456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9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117983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0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88132</xdr:rowOff>
    </xdr:from>
    <xdr:to>
      <xdr:col>55</xdr:col>
      <xdr:colOff>50800</xdr:colOff>
      <xdr:row>54</xdr:row>
      <xdr:rowOff>18282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1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111009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0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121078</xdr:rowOff>
    </xdr:from>
    <xdr:to>
      <xdr:col>50</xdr:col>
      <xdr:colOff>165100</xdr:colOff>
      <xdr:row>54</xdr:row>
      <xdr:rowOff>51228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67755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898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26145</xdr:rowOff>
    </xdr:from>
    <xdr:to>
      <xdr:col>46</xdr:col>
      <xdr:colOff>38100</xdr:colOff>
      <xdr:row>54</xdr:row>
      <xdr:rowOff>127745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144272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05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169184</xdr:rowOff>
    </xdr:from>
    <xdr:to>
      <xdr:col>41</xdr:col>
      <xdr:colOff>101600</xdr:colOff>
      <xdr:row>56</xdr:row>
      <xdr:rowOff>99334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90461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6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160982</xdr:rowOff>
    </xdr:from>
    <xdr:to>
      <xdr:col>36</xdr:col>
      <xdr:colOff>165100</xdr:colOff>
      <xdr:row>57</xdr:row>
      <xdr:rowOff>91132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82259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5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59657</xdr:rowOff>
    </xdr:from>
    <xdr:to>
      <xdr:col>55</xdr:col>
      <xdr:colOff>0</xdr:colOff>
      <xdr:row>77</xdr:row>
      <xdr:rowOff>137855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261307"/>
          <a:ext cx="838200" cy="7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39492</xdr:rowOff>
    </xdr:from>
    <xdr:to>
      <xdr:col>50</xdr:col>
      <xdr:colOff>114300</xdr:colOff>
      <xdr:row>77</xdr:row>
      <xdr:rowOff>137855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069692"/>
          <a:ext cx="889000" cy="26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39492</xdr:rowOff>
    </xdr:from>
    <xdr:to>
      <xdr:col>45</xdr:col>
      <xdr:colOff>177800</xdr:colOff>
      <xdr:row>78</xdr:row>
      <xdr:rowOff>2361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069692"/>
          <a:ext cx="889000" cy="30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2361</xdr:rowOff>
    </xdr:from>
    <xdr:to>
      <xdr:col>41</xdr:col>
      <xdr:colOff>50800</xdr:colOff>
      <xdr:row>79</xdr:row>
      <xdr:rowOff>74989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75461"/>
          <a:ext cx="889000" cy="24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142098</xdr:rowOff>
    </xdr:from>
    <xdr:to>
      <xdr:col>41</xdr:col>
      <xdr:colOff>101600</xdr:colOff>
      <xdr:row>76</xdr:row>
      <xdr:rowOff>72248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00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88775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77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119059</xdr:rowOff>
    </xdr:from>
    <xdr:to>
      <xdr:col>36</xdr:col>
      <xdr:colOff>165100</xdr:colOff>
      <xdr:row>77</xdr:row>
      <xdr:rowOff>49209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65736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8857</xdr:rowOff>
    </xdr:from>
    <xdr:to>
      <xdr:col>55</xdr:col>
      <xdr:colOff>50800</xdr:colOff>
      <xdr:row>77</xdr:row>
      <xdr:rowOff>110457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31734</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87055</xdr:rowOff>
    </xdr:from>
    <xdr:to>
      <xdr:col>50</xdr:col>
      <xdr:colOff>165100</xdr:colOff>
      <xdr:row>78</xdr:row>
      <xdr:rowOff>17205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33732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6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160142</xdr:rowOff>
    </xdr:from>
    <xdr:to>
      <xdr:col>46</xdr:col>
      <xdr:colOff>38100</xdr:colOff>
      <xdr:row>76</xdr:row>
      <xdr:rowOff>90292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0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106818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79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123011</xdr:rowOff>
    </xdr:from>
    <xdr:to>
      <xdr:col>41</xdr:col>
      <xdr:colOff>101600</xdr:colOff>
      <xdr:row>78</xdr:row>
      <xdr:rowOff>53161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44288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24189</xdr:rowOff>
    </xdr:from>
    <xdr:to>
      <xdr:col>36</xdr:col>
      <xdr:colOff>165100</xdr:colOff>
      <xdr:row>79</xdr:row>
      <xdr:rowOff>125789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116916</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66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64050</xdr:rowOff>
    </xdr:from>
    <xdr:to>
      <xdr:col>55</xdr:col>
      <xdr:colOff>0</xdr:colOff>
      <xdr:row>93</xdr:row>
      <xdr:rowOff>69960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008900"/>
          <a:ext cx="8382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69960</xdr:rowOff>
    </xdr:from>
    <xdr:to>
      <xdr:col>50</xdr:col>
      <xdr:colOff>114300</xdr:colOff>
      <xdr:row>95</xdr:row>
      <xdr:rowOff>109068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014810"/>
          <a:ext cx="889000" cy="38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109068</xdr:rowOff>
    </xdr:from>
    <xdr:to>
      <xdr:col>45</xdr:col>
      <xdr:colOff>177800</xdr:colOff>
      <xdr:row>97</xdr:row>
      <xdr:rowOff>42937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396818"/>
          <a:ext cx="889000" cy="27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42937</xdr:rowOff>
    </xdr:from>
    <xdr:to>
      <xdr:col>41</xdr:col>
      <xdr:colOff>50800</xdr:colOff>
      <xdr:row>97</xdr:row>
      <xdr:rowOff>74434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673587"/>
          <a:ext cx="889000" cy="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21290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13250</xdr:rowOff>
    </xdr:from>
    <xdr:to>
      <xdr:col>55</xdr:col>
      <xdr:colOff>50800</xdr:colOff>
      <xdr:row>93</xdr:row>
      <xdr:rowOff>114850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9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36127</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8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19160</xdr:rowOff>
    </xdr:from>
    <xdr:to>
      <xdr:col>50</xdr:col>
      <xdr:colOff>165100</xdr:colOff>
      <xdr:row>93</xdr:row>
      <xdr:rowOff>120760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9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137287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73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58268</xdr:rowOff>
    </xdr:from>
    <xdr:to>
      <xdr:col>46</xdr:col>
      <xdr:colOff>38100</xdr:colOff>
      <xdr:row>95</xdr:row>
      <xdr:rowOff>159868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3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4945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1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163587</xdr:rowOff>
    </xdr:from>
    <xdr:to>
      <xdr:col>41</xdr:col>
      <xdr:colOff>101600</xdr:colOff>
      <xdr:row>97</xdr:row>
      <xdr:rowOff>93737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84864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7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23634</xdr:rowOff>
    </xdr:from>
    <xdr:to>
      <xdr:col>36</xdr:col>
      <xdr:colOff>165100</xdr:colOff>
      <xdr:row>97</xdr:row>
      <xdr:rowOff>125234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116361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137030</xdr:rowOff>
    </xdr:from>
    <xdr:to>
      <xdr:col>85</xdr:col>
      <xdr:colOff>127000</xdr:colOff>
      <xdr:row>38</xdr:row>
      <xdr:rowOff>138795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52130"/>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137030</xdr:rowOff>
    </xdr:from>
    <xdr:to>
      <xdr:col>81</xdr:col>
      <xdr:colOff>50800</xdr:colOff>
      <xdr:row>38</xdr:row>
      <xdr:rowOff>138154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52130"/>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138154</xdr:rowOff>
    </xdr:from>
    <xdr:to>
      <xdr:col>76</xdr:col>
      <xdr:colOff>114300</xdr:colOff>
      <xdr:row>38</xdr:row>
      <xdr:rowOff>138329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53254"/>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134909</xdr:rowOff>
    </xdr:from>
    <xdr:to>
      <xdr:col>71</xdr:col>
      <xdr:colOff>177800</xdr:colOff>
      <xdr:row>38</xdr:row>
      <xdr:rowOff>138329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50009"/>
          <a:ext cx="8890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34905</xdr:rowOff>
    </xdr:from>
    <xdr:to>
      <xdr:col>72</xdr:col>
      <xdr:colOff>38100</xdr:colOff>
      <xdr:row>38</xdr:row>
      <xdr:rowOff>136505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153032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49745</xdr:rowOff>
    </xdr:from>
    <xdr:to>
      <xdr:col>67</xdr:col>
      <xdr:colOff>101600</xdr:colOff>
      <xdr:row>38</xdr:row>
      <xdr:rowOff>151345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167872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87995</xdr:rowOff>
    </xdr:from>
    <xdr:to>
      <xdr:col>85</xdr:col>
      <xdr:colOff>177800</xdr:colOff>
      <xdr:row>39</xdr:row>
      <xdr:rowOff>18145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8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86230</xdr:rowOff>
    </xdr:from>
    <xdr:to>
      <xdr:col>81</xdr:col>
      <xdr:colOff>101600</xdr:colOff>
      <xdr:row>39</xdr:row>
      <xdr:rowOff>16380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7507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694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87354</xdr:rowOff>
    </xdr:from>
    <xdr:to>
      <xdr:col>76</xdr:col>
      <xdr:colOff>165100</xdr:colOff>
      <xdr:row>39</xdr:row>
      <xdr:rowOff>17504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8631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695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87529</xdr:rowOff>
    </xdr:from>
    <xdr:to>
      <xdr:col>72</xdr:col>
      <xdr:colOff>38100</xdr:colOff>
      <xdr:row>39</xdr:row>
      <xdr:rowOff>17679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8806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695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84109</xdr:rowOff>
    </xdr:from>
    <xdr:to>
      <xdr:col>67</xdr:col>
      <xdr:colOff>101600</xdr:colOff>
      <xdr:row>39</xdr:row>
      <xdr:rowOff>14259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9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5386</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691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93434</xdr:rowOff>
    </xdr:from>
    <xdr:to>
      <xdr:col>85</xdr:col>
      <xdr:colOff>127000</xdr:colOff>
      <xdr:row>74</xdr:row>
      <xdr:rowOff>159689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80734"/>
          <a:ext cx="8382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159689</xdr:rowOff>
    </xdr:from>
    <xdr:to>
      <xdr:col>81</xdr:col>
      <xdr:colOff>50800</xdr:colOff>
      <xdr:row>75</xdr:row>
      <xdr:rowOff>62065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46989"/>
          <a:ext cx="889000" cy="7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8319</xdr:rowOff>
    </xdr:from>
    <xdr:to>
      <xdr:col>76</xdr:col>
      <xdr:colOff>114300</xdr:colOff>
      <xdr:row>75</xdr:row>
      <xdr:rowOff>62065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67069"/>
          <a:ext cx="8890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8319</xdr:rowOff>
    </xdr:from>
    <xdr:to>
      <xdr:col>71</xdr:col>
      <xdr:colOff>177800</xdr:colOff>
      <xdr:row>75</xdr:row>
      <xdr:rowOff>42431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867069"/>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65786</xdr:rowOff>
    </xdr:from>
    <xdr:to>
      <xdr:col>72</xdr:col>
      <xdr:colOff>38100</xdr:colOff>
      <xdr:row>75</xdr:row>
      <xdr:rowOff>167385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158514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93650</xdr:rowOff>
    </xdr:from>
    <xdr:to>
      <xdr:col>67</xdr:col>
      <xdr:colOff>101600</xdr:colOff>
      <xdr:row>76</xdr:row>
      <xdr:rowOff>23800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14927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42634</xdr:rowOff>
    </xdr:from>
    <xdr:to>
      <xdr:col>85</xdr:col>
      <xdr:colOff>177800</xdr:colOff>
      <xdr:row>74</xdr:row>
      <xdr:rowOff>144234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65511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108889</xdr:rowOff>
    </xdr:from>
    <xdr:to>
      <xdr:col>81</xdr:col>
      <xdr:colOff>101600</xdr:colOff>
      <xdr:row>75</xdr:row>
      <xdr:rowOff>39039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7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55566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5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11265</xdr:rowOff>
    </xdr:from>
    <xdr:to>
      <xdr:col>76</xdr:col>
      <xdr:colOff>165100</xdr:colOff>
      <xdr:row>75</xdr:row>
      <xdr:rowOff>112865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103992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9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128969</xdr:rowOff>
    </xdr:from>
    <xdr:to>
      <xdr:col>72</xdr:col>
      <xdr:colOff>38100</xdr:colOff>
      <xdr:row>75</xdr:row>
      <xdr:rowOff>59119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75646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163081</xdr:rowOff>
    </xdr:from>
    <xdr:to>
      <xdr:col>67</xdr:col>
      <xdr:colOff>101600</xdr:colOff>
      <xdr:row>75</xdr:row>
      <xdr:rowOff>93231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109758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6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73451</xdr:rowOff>
    </xdr:from>
    <xdr:to>
      <xdr:col>85</xdr:col>
      <xdr:colOff>127000</xdr:colOff>
      <xdr:row>98</xdr:row>
      <xdr:rowOff>76378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875551"/>
          <a:ext cx="8382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113503</xdr:rowOff>
    </xdr:from>
    <xdr:to>
      <xdr:col>81</xdr:col>
      <xdr:colOff>50800</xdr:colOff>
      <xdr:row>98</xdr:row>
      <xdr:rowOff>76378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572703"/>
          <a:ext cx="889000" cy="30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113503</xdr:rowOff>
    </xdr:from>
    <xdr:to>
      <xdr:col>76</xdr:col>
      <xdr:colOff>114300</xdr:colOff>
      <xdr:row>97</xdr:row>
      <xdr:rowOff>65565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572703"/>
          <a:ext cx="889000" cy="1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29240</xdr:rowOff>
    </xdr:from>
    <xdr:to>
      <xdr:col>71</xdr:col>
      <xdr:colOff>177800</xdr:colOff>
      <xdr:row>97</xdr:row>
      <xdr:rowOff>65565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659890"/>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158</xdr:rowOff>
    </xdr:from>
    <xdr:to>
      <xdr:col>72</xdr:col>
      <xdr:colOff>38100</xdr:colOff>
      <xdr:row>96</xdr:row>
      <xdr:rowOff>101758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118285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2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11702</xdr:rowOff>
    </xdr:from>
    <xdr:to>
      <xdr:col>67</xdr:col>
      <xdr:colOff>101600</xdr:colOff>
      <xdr:row>96</xdr:row>
      <xdr:rowOff>113302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129829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22651</xdr:rowOff>
    </xdr:from>
    <xdr:to>
      <xdr:col>85</xdr:col>
      <xdr:colOff>177800</xdr:colOff>
      <xdr:row>98</xdr:row>
      <xdr:rowOff>124251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109028</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3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25578</xdr:rowOff>
    </xdr:from>
    <xdr:to>
      <xdr:col>81</xdr:col>
      <xdr:colOff>101600</xdr:colOff>
      <xdr:row>98</xdr:row>
      <xdr:rowOff>127178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118305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2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62703</xdr:rowOff>
    </xdr:from>
    <xdr:to>
      <xdr:col>76</xdr:col>
      <xdr:colOff>165100</xdr:colOff>
      <xdr:row>96</xdr:row>
      <xdr:rowOff>164303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29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14765</xdr:rowOff>
    </xdr:from>
    <xdr:to>
      <xdr:col>72</xdr:col>
      <xdr:colOff>38100</xdr:colOff>
      <xdr:row>97</xdr:row>
      <xdr:rowOff>116365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107492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149890</xdr:rowOff>
    </xdr:from>
    <xdr:to>
      <xdr:col>67</xdr:col>
      <xdr:colOff>101600</xdr:colOff>
      <xdr:row>97</xdr:row>
      <xdr:rowOff>80040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6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71167</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7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166751</xdr:rowOff>
    </xdr:from>
    <xdr:to>
      <xdr:col>116</xdr:col>
      <xdr:colOff>63500</xdr:colOff>
      <xdr:row>39</xdr:row>
      <xdr:rowOff>16764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681851"/>
          <a:ext cx="8382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16764</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703314"/>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4953</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9150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51562</xdr:rowOff>
    </xdr:from>
    <xdr:to>
      <xdr:col>102</xdr:col>
      <xdr:colOff>165100</xdr:colOff>
      <xdr:row>37</xdr:row>
      <xdr:rowOff>153162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169689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128778</xdr:rowOff>
    </xdr:from>
    <xdr:to>
      <xdr:col>98</xdr:col>
      <xdr:colOff>38100</xdr:colOff>
      <xdr:row>38</xdr:row>
      <xdr:rowOff>58928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75455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115951</xdr:rowOff>
    </xdr:from>
    <xdr:to>
      <xdr:col>116</xdr:col>
      <xdr:colOff>114300</xdr:colOff>
      <xdr:row>39</xdr:row>
      <xdr:rowOff>46101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30878</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137414</xdr:rowOff>
    </xdr:from>
    <xdr:to>
      <xdr:col>112</xdr:col>
      <xdr:colOff>38100</xdr:colOff>
      <xdr:row>39</xdr:row>
      <xdr:rowOff>67564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58691</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45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125603</xdr:rowOff>
    </xdr:from>
    <xdr:to>
      <xdr:col>98</xdr:col>
      <xdr:colOff>38100</xdr:colOff>
      <xdr:row>39</xdr:row>
      <xdr:rowOff>55753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46880</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733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40678</xdr:rowOff>
    </xdr:from>
    <xdr:to>
      <xdr:col>116</xdr:col>
      <xdr:colOff>63500</xdr:colOff>
      <xdr:row>59</xdr:row>
      <xdr:rowOff>40678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6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40678</xdr:rowOff>
    </xdr:from>
    <xdr:to>
      <xdr:col>111</xdr:col>
      <xdr:colOff>177800</xdr:colOff>
      <xdr:row>59</xdr:row>
      <xdr:rowOff>40945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562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3073</xdr:rowOff>
    </xdr:from>
    <xdr:to>
      <xdr:col>107</xdr:col>
      <xdr:colOff>50800</xdr:colOff>
      <xdr:row>59</xdr:row>
      <xdr:rowOff>40945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18623"/>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3073</xdr:rowOff>
    </xdr:from>
    <xdr:to>
      <xdr:col>102</xdr:col>
      <xdr:colOff>114300</xdr:colOff>
      <xdr:row>59</xdr:row>
      <xdr:rowOff>27877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18623"/>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91415</xdr:rowOff>
    </xdr:from>
    <xdr:to>
      <xdr:col>102</xdr:col>
      <xdr:colOff>165100</xdr:colOff>
      <xdr:row>58</xdr:row>
      <xdr:rowOff>21565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38092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161328</xdr:rowOff>
    </xdr:from>
    <xdr:to>
      <xdr:col>116</xdr:col>
      <xdr:colOff>114300</xdr:colOff>
      <xdr:row>59</xdr:row>
      <xdr:rowOff>91478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76255</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161328</xdr:rowOff>
    </xdr:from>
    <xdr:to>
      <xdr:col>112</xdr:col>
      <xdr:colOff>38100</xdr:colOff>
      <xdr:row>59</xdr:row>
      <xdr:rowOff>91478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82605</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161595</xdr:rowOff>
    </xdr:from>
    <xdr:to>
      <xdr:col>107</xdr:col>
      <xdr:colOff>101600</xdr:colOff>
      <xdr:row>59</xdr:row>
      <xdr:rowOff>91745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82872</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123723</xdr:rowOff>
    </xdr:from>
    <xdr:to>
      <xdr:col>102</xdr:col>
      <xdr:colOff>165100</xdr:colOff>
      <xdr:row>59</xdr:row>
      <xdr:rowOff>53873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45000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6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148527</xdr:rowOff>
    </xdr:from>
    <xdr:to>
      <xdr:col>98</xdr:col>
      <xdr:colOff>38100</xdr:colOff>
      <xdr:row>59</xdr:row>
      <xdr:rowOff>78677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69804</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46774</xdr:rowOff>
    </xdr:from>
    <xdr:to>
      <xdr:col>116</xdr:col>
      <xdr:colOff>63500</xdr:colOff>
      <xdr:row>76</xdr:row>
      <xdr:rowOff>51594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76974"/>
          <a:ext cx="8382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49022</xdr:rowOff>
    </xdr:from>
    <xdr:to>
      <xdr:col>111</xdr:col>
      <xdr:colOff>177800</xdr:colOff>
      <xdr:row>76</xdr:row>
      <xdr:rowOff>51594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79222"/>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49022</xdr:rowOff>
    </xdr:from>
    <xdr:to>
      <xdr:col>107</xdr:col>
      <xdr:colOff>50800</xdr:colOff>
      <xdr:row>76</xdr:row>
      <xdr:rowOff>55727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7922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55727</xdr:rowOff>
    </xdr:from>
    <xdr:to>
      <xdr:col>102</xdr:col>
      <xdr:colOff>114300</xdr:colOff>
      <xdr:row>76</xdr:row>
      <xdr:rowOff>55862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85927"/>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49048</xdr:rowOff>
    </xdr:from>
    <xdr:to>
      <xdr:col>102</xdr:col>
      <xdr:colOff>165100</xdr:colOff>
      <xdr:row>76</xdr:row>
      <xdr:rowOff>150648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141775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4842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167424</xdr:rowOff>
    </xdr:from>
    <xdr:to>
      <xdr:col>116</xdr:col>
      <xdr:colOff>114300</xdr:colOff>
      <xdr:row>76</xdr:row>
      <xdr:rowOff>97574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145851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794</xdr:rowOff>
    </xdr:from>
    <xdr:to>
      <xdr:col>112</xdr:col>
      <xdr:colOff>38100</xdr:colOff>
      <xdr:row>76</xdr:row>
      <xdr:rowOff>102394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93521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169672</xdr:rowOff>
    </xdr:from>
    <xdr:to>
      <xdr:col>107</xdr:col>
      <xdr:colOff>101600</xdr:colOff>
      <xdr:row>76</xdr:row>
      <xdr:rowOff>99822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90949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2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4927</xdr:rowOff>
    </xdr:from>
    <xdr:to>
      <xdr:col>102</xdr:col>
      <xdr:colOff>165100</xdr:colOff>
      <xdr:row>76</xdr:row>
      <xdr:rowOff>106527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123055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81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5062</xdr:rowOff>
    </xdr:from>
    <xdr:to>
      <xdr:col>98</xdr:col>
      <xdr:colOff>38100</xdr:colOff>
      <xdr:row>76</xdr:row>
      <xdr:rowOff>106662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3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123188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8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性質別歳出決算における住民一人当たりのコストについて、増加となった主なものは補助費等、公債費、普通建設事業費である。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公債費については、繰上償還の実施分の増に加え、平成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年度までの合併特例債発行期限を見据えた集中的な公共施設整備の取り組みにより地方債償還額が増加したため、大幅な増額となった。</a:t>
          </a:r>
          <a:endParaRPr lang="ja-JP" altLang="ja-JP" sz="1400">
            <a:effectLst/>
          </a:endParaRPr>
        </a:p>
        <a:p>
          <a:r>
            <a:rPr kumimoji="1" lang="ja-JP" altLang="ja-JP" sz="1100">
              <a:solidFill>
                <a:schemeClr val="dk1"/>
              </a:solidFill>
              <a:effectLst/>
              <a:latin typeface="+mn-lt"/>
              <a:ea typeface="+mn-ea"/>
              <a:cs typeface="+mn-cs"/>
            </a:rPr>
            <a:t>　普通建設事業費に</a:t>
          </a:r>
          <a:r>
            <a:rPr kumimoji="1" lang="ja-JP" altLang="en-US" sz="1100">
              <a:solidFill>
                <a:schemeClr val="dk1"/>
              </a:solidFill>
              <a:effectLst/>
              <a:latin typeface="+mn-lt"/>
              <a:ea typeface="+mn-ea"/>
              <a:cs typeface="+mn-cs"/>
            </a:rPr>
            <a:t>つ</a:t>
          </a:r>
          <a:r>
            <a:rPr kumimoji="1" lang="ja-JP" altLang="ja-JP" sz="1100">
              <a:solidFill>
                <a:schemeClr val="dk1"/>
              </a:solidFill>
              <a:effectLst/>
              <a:latin typeface="+mn-lt"/>
              <a:ea typeface="+mn-ea"/>
              <a:cs typeface="+mn-cs"/>
            </a:rPr>
            <a:t>いては、</a:t>
          </a:r>
          <a:r>
            <a:rPr kumimoji="1" lang="ja-JP" altLang="en-US" sz="1100">
              <a:solidFill>
                <a:schemeClr val="dk1"/>
              </a:solidFill>
              <a:effectLst/>
              <a:latin typeface="+mn-lt"/>
              <a:ea typeface="+mn-ea"/>
              <a:cs typeface="+mn-cs"/>
            </a:rPr>
            <a:t>集中的な公共施設整備の取り組みの最終年度として、補助事業とならない施設整備に合併特例債を活用し事業を実施したことにより大幅に増加した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物件費については、伊奈ヶ湖周辺施設管理運営事業やふるさと納税事業、ヘルスピア白根解体事業などにより増額となった。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71,858
70,877
264.14
34,156,283
32,493,589
1,598,181
19,238,822
31,898,150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47346</xdr:rowOff>
    </xdr:from>
    <xdr:to>
      <xdr:col>24</xdr:col>
      <xdr:colOff>63500</xdr:colOff>
      <xdr:row>36</xdr:row>
      <xdr:rowOff>47803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1954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47346</xdr:rowOff>
    </xdr:from>
    <xdr:to>
      <xdr:col>19</xdr:col>
      <xdr:colOff>177800</xdr:colOff>
      <xdr:row>36</xdr:row>
      <xdr:rowOff>75235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1954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143358</xdr:rowOff>
    </xdr:from>
    <xdr:to>
      <xdr:col>15</xdr:col>
      <xdr:colOff>50800</xdr:colOff>
      <xdr:row>36</xdr:row>
      <xdr:rowOff>75235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44108"/>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143358</xdr:rowOff>
    </xdr:from>
    <xdr:to>
      <xdr:col>10</xdr:col>
      <xdr:colOff>114300</xdr:colOff>
      <xdr:row>35</xdr:row>
      <xdr:rowOff>168046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4410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118618</xdr:rowOff>
    </xdr:from>
    <xdr:to>
      <xdr:col>10</xdr:col>
      <xdr:colOff>165100</xdr:colOff>
      <xdr:row>34</xdr:row>
      <xdr:rowOff>48768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65295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36322</xdr:rowOff>
    </xdr:from>
    <xdr:to>
      <xdr:col>6</xdr:col>
      <xdr:colOff>38100</xdr:colOff>
      <xdr:row>34</xdr:row>
      <xdr:rowOff>137922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154449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168453</xdr:rowOff>
    </xdr:from>
    <xdr:to>
      <xdr:col>24</xdr:col>
      <xdr:colOff>114300</xdr:colOff>
      <xdr:row>36</xdr:row>
      <xdr:rowOff>98603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146880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167996</xdr:rowOff>
    </xdr:from>
    <xdr:to>
      <xdr:col>20</xdr:col>
      <xdr:colOff>38100</xdr:colOff>
      <xdr:row>36</xdr:row>
      <xdr:rowOff>98146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89273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24435</xdr:rowOff>
    </xdr:from>
    <xdr:to>
      <xdr:col>15</xdr:col>
      <xdr:colOff>101600</xdr:colOff>
      <xdr:row>36</xdr:row>
      <xdr:rowOff>126035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117162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92558</xdr:rowOff>
    </xdr:from>
    <xdr:to>
      <xdr:col>10</xdr:col>
      <xdr:colOff>165100</xdr:colOff>
      <xdr:row>36</xdr:row>
      <xdr:rowOff>22708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117246</xdr:rowOff>
    </xdr:from>
    <xdr:to>
      <xdr:col>6</xdr:col>
      <xdr:colOff>38100</xdr:colOff>
      <xdr:row>36</xdr:row>
      <xdr:rowOff>47396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38523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106782</xdr:rowOff>
    </xdr:from>
    <xdr:to>
      <xdr:col>24</xdr:col>
      <xdr:colOff>63500</xdr:colOff>
      <xdr:row>57</xdr:row>
      <xdr:rowOff>132581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79432"/>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123175</xdr:rowOff>
    </xdr:from>
    <xdr:to>
      <xdr:col>19</xdr:col>
      <xdr:colOff>177800</xdr:colOff>
      <xdr:row>57</xdr:row>
      <xdr:rowOff>132581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95825"/>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123175</xdr:rowOff>
    </xdr:from>
    <xdr:to>
      <xdr:col>15</xdr:col>
      <xdr:colOff>50800</xdr:colOff>
      <xdr:row>58</xdr:row>
      <xdr:rowOff>31387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95825"/>
          <a:ext cx="889000" cy="7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18096</xdr:rowOff>
    </xdr:from>
    <xdr:to>
      <xdr:col>10</xdr:col>
      <xdr:colOff>114300</xdr:colOff>
      <xdr:row>58</xdr:row>
      <xdr:rowOff>31387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62196"/>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112881</xdr:rowOff>
    </xdr:from>
    <xdr:to>
      <xdr:col>10</xdr:col>
      <xdr:colOff>165100</xdr:colOff>
      <xdr:row>57</xdr:row>
      <xdr:rowOff>43031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1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59558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8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30161</xdr:rowOff>
    </xdr:from>
    <xdr:to>
      <xdr:col>6</xdr:col>
      <xdr:colOff>38100</xdr:colOff>
      <xdr:row>57</xdr:row>
      <xdr:rowOff>131761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148288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55982</xdr:rowOff>
    </xdr:from>
    <xdr:to>
      <xdr:col>24</xdr:col>
      <xdr:colOff>114300</xdr:colOff>
      <xdr:row>57</xdr:row>
      <xdr:rowOff>157582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34409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81781</xdr:rowOff>
    </xdr:from>
    <xdr:to>
      <xdr:col>20</xdr:col>
      <xdr:colOff>38100</xdr:colOff>
      <xdr:row>58</xdr:row>
      <xdr:rowOff>11931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3058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72375</xdr:rowOff>
    </xdr:from>
    <xdr:to>
      <xdr:col>15</xdr:col>
      <xdr:colOff>101600</xdr:colOff>
      <xdr:row>58</xdr:row>
      <xdr:rowOff>2525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165102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152037</xdr:rowOff>
    </xdr:from>
    <xdr:to>
      <xdr:col>10</xdr:col>
      <xdr:colOff>165100</xdr:colOff>
      <xdr:row>58</xdr:row>
      <xdr:rowOff>82187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73314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138746</xdr:rowOff>
    </xdr:from>
    <xdr:to>
      <xdr:col>6</xdr:col>
      <xdr:colOff>38100</xdr:colOff>
      <xdr:row>58</xdr:row>
      <xdr:rowOff>68896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60023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108889</xdr:rowOff>
    </xdr:from>
    <xdr:to>
      <xdr:col>24</xdr:col>
      <xdr:colOff>63500</xdr:colOff>
      <xdr:row>77</xdr:row>
      <xdr:rowOff>138468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10539"/>
          <a:ext cx="8382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138468</xdr:rowOff>
    </xdr:from>
    <xdr:to>
      <xdr:col>19</xdr:col>
      <xdr:colOff>177800</xdr:colOff>
      <xdr:row>78</xdr:row>
      <xdr:rowOff>52615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40118"/>
          <a:ext cx="889000" cy="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52615</xdr:rowOff>
    </xdr:from>
    <xdr:to>
      <xdr:col>15</xdr:col>
      <xdr:colOff>50800</xdr:colOff>
      <xdr:row>78</xdr:row>
      <xdr:rowOff>95352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25715"/>
          <a:ext cx="8890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95352</xdr:rowOff>
    </xdr:from>
    <xdr:to>
      <xdr:col>10</xdr:col>
      <xdr:colOff>114300</xdr:colOff>
      <xdr:row>78</xdr:row>
      <xdr:rowOff>115291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68452"/>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73444</xdr:rowOff>
    </xdr:from>
    <xdr:to>
      <xdr:col>10</xdr:col>
      <xdr:colOff>165100</xdr:colOff>
      <xdr:row>77</xdr:row>
      <xdr:rowOff>3594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20121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100546</xdr:rowOff>
    </xdr:from>
    <xdr:to>
      <xdr:col>6</xdr:col>
      <xdr:colOff>38100</xdr:colOff>
      <xdr:row>78</xdr:row>
      <xdr:rowOff>30696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47223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58089</xdr:rowOff>
    </xdr:from>
    <xdr:to>
      <xdr:col>24</xdr:col>
      <xdr:colOff>114300</xdr:colOff>
      <xdr:row>77</xdr:row>
      <xdr:rowOff>159689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36516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3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87668</xdr:rowOff>
    </xdr:from>
    <xdr:to>
      <xdr:col>20</xdr:col>
      <xdr:colOff>38100</xdr:colOff>
      <xdr:row>78</xdr:row>
      <xdr:rowOff>17818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8945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8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1815</xdr:rowOff>
    </xdr:from>
    <xdr:to>
      <xdr:col>15</xdr:col>
      <xdr:colOff>101600</xdr:colOff>
      <xdr:row>78</xdr:row>
      <xdr:rowOff>103415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94542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6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44552</xdr:rowOff>
    </xdr:from>
    <xdr:to>
      <xdr:col>10</xdr:col>
      <xdr:colOff>165100</xdr:colOff>
      <xdr:row>78</xdr:row>
      <xdr:rowOff>146152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137279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64491</xdr:rowOff>
    </xdr:from>
    <xdr:to>
      <xdr:col>6</xdr:col>
      <xdr:colOff>38100</xdr:colOff>
      <xdr:row>78</xdr:row>
      <xdr:rowOff>166091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157218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3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17951</xdr:rowOff>
    </xdr:from>
    <xdr:to>
      <xdr:col>24</xdr:col>
      <xdr:colOff>63500</xdr:colOff>
      <xdr:row>98</xdr:row>
      <xdr:rowOff>87561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20051"/>
          <a:ext cx="838200" cy="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87561</xdr:rowOff>
    </xdr:from>
    <xdr:to>
      <xdr:col>19</xdr:col>
      <xdr:colOff>177800</xdr:colOff>
      <xdr:row>98</xdr:row>
      <xdr:rowOff>104305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89661"/>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104305</xdr:rowOff>
    </xdr:from>
    <xdr:to>
      <xdr:col>15</xdr:col>
      <xdr:colOff>50800</xdr:colOff>
      <xdr:row>98</xdr:row>
      <xdr:rowOff>117411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06405"/>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69481</xdr:rowOff>
    </xdr:from>
    <xdr:to>
      <xdr:col>10</xdr:col>
      <xdr:colOff>114300</xdr:colOff>
      <xdr:row>98</xdr:row>
      <xdr:rowOff>117411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71581"/>
          <a:ext cx="8890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113342</xdr:rowOff>
    </xdr:from>
    <xdr:to>
      <xdr:col>10</xdr:col>
      <xdr:colOff>165100</xdr:colOff>
      <xdr:row>97</xdr:row>
      <xdr:rowOff>43492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60019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118749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138601</xdr:rowOff>
    </xdr:from>
    <xdr:to>
      <xdr:col>24</xdr:col>
      <xdr:colOff>114300</xdr:colOff>
      <xdr:row>98</xdr:row>
      <xdr:rowOff>68751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117028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4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36761</xdr:rowOff>
    </xdr:from>
    <xdr:to>
      <xdr:col>20</xdr:col>
      <xdr:colOff>38100</xdr:colOff>
      <xdr:row>98</xdr:row>
      <xdr:rowOff>138361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129488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53505</xdr:rowOff>
    </xdr:from>
    <xdr:to>
      <xdr:col>15</xdr:col>
      <xdr:colOff>101600</xdr:colOff>
      <xdr:row>98</xdr:row>
      <xdr:rowOff>155105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146232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4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66611</xdr:rowOff>
    </xdr:from>
    <xdr:to>
      <xdr:col>10</xdr:col>
      <xdr:colOff>165100</xdr:colOff>
      <xdr:row>98</xdr:row>
      <xdr:rowOff>168211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159338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18681</xdr:rowOff>
    </xdr:from>
    <xdr:to>
      <xdr:col>6</xdr:col>
      <xdr:colOff>38100</xdr:colOff>
      <xdr:row>98</xdr:row>
      <xdr:rowOff>120281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111408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1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120269</xdr:rowOff>
    </xdr:from>
    <xdr:to>
      <xdr:col>55</xdr:col>
      <xdr:colOff>0</xdr:colOff>
      <xdr:row>38</xdr:row>
      <xdr:rowOff>124460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3536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124460</xdr:rowOff>
    </xdr:from>
    <xdr:to>
      <xdr:col>50</xdr:col>
      <xdr:colOff>114300</xdr:colOff>
      <xdr:row>38</xdr:row>
      <xdr:rowOff>137414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3956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139319</xdr:rowOff>
    </xdr:from>
    <xdr:to>
      <xdr:col>45</xdr:col>
      <xdr:colOff>177800</xdr:colOff>
      <xdr:row>38</xdr:row>
      <xdr:rowOff>137414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82969"/>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135890</xdr:rowOff>
    </xdr:from>
    <xdr:to>
      <xdr:col>41</xdr:col>
      <xdr:colOff>50800</xdr:colOff>
      <xdr:row>37</xdr:row>
      <xdr:rowOff>139319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08090"/>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90043</xdr:rowOff>
    </xdr:from>
    <xdr:to>
      <xdr:col>41</xdr:col>
      <xdr:colOff>101600</xdr:colOff>
      <xdr:row>37</xdr:row>
      <xdr:rowOff>20193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36720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85852</xdr:rowOff>
    </xdr:from>
    <xdr:to>
      <xdr:col>36</xdr:col>
      <xdr:colOff>165100</xdr:colOff>
      <xdr:row>36</xdr:row>
      <xdr:rowOff>16002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0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32529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155846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99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73660</xdr:rowOff>
    </xdr:from>
    <xdr:to>
      <xdr:col>50</xdr:col>
      <xdr:colOff>165100</xdr:colOff>
      <xdr:row>39</xdr:row>
      <xdr:rowOff>3810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166387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86614</xdr:rowOff>
    </xdr:from>
    <xdr:to>
      <xdr:col>46</xdr:col>
      <xdr:colOff>38100</xdr:colOff>
      <xdr:row>39</xdr:row>
      <xdr:rowOff>16764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7891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88519</xdr:rowOff>
    </xdr:from>
    <xdr:to>
      <xdr:col>41</xdr:col>
      <xdr:colOff>101600</xdr:colOff>
      <xdr:row>38</xdr:row>
      <xdr:rowOff>18669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9796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85090</xdr:rowOff>
    </xdr:from>
    <xdr:to>
      <xdr:col>36</xdr:col>
      <xdr:colOff>165100</xdr:colOff>
      <xdr:row>37</xdr:row>
      <xdr:rowOff>15240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6367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131794</xdr:rowOff>
    </xdr:from>
    <xdr:to>
      <xdr:col>55</xdr:col>
      <xdr:colOff>0</xdr:colOff>
      <xdr:row>57</xdr:row>
      <xdr:rowOff>141795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04444"/>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131794</xdr:rowOff>
    </xdr:from>
    <xdr:to>
      <xdr:col>50</xdr:col>
      <xdr:colOff>114300</xdr:colOff>
      <xdr:row>57</xdr:row>
      <xdr:rowOff>164484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0444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48013</xdr:rowOff>
    </xdr:from>
    <xdr:to>
      <xdr:col>45</xdr:col>
      <xdr:colOff>177800</xdr:colOff>
      <xdr:row>57</xdr:row>
      <xdr:rowOff>164484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20663"/>
          <a:ext cx="889000" cy="1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162541</xdr:rowOff>
    </xdr:from>
    <xdr:to>
      <xdr:col>41</xdr:col>
      <xdr:colOff>50800</xdr:colOff>
      <xdr:row>57</xdr:row>
      <xdr:rowOff>48013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63741"/>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84404</xdr:rowOff>
    </xdr:from>
    <xdr:to>
      <xdr:col>41</xdr:col>
      <xdr:colOff>101600</xdr:colOff>
      <xdr:row>57</xdr:row>
      <xdr:rowOff>14554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8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31081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29788</xdr:rowOff>
    </xdr:from>
    <xdr:to>
      <xdr:col>36</xdr:col>
      <xdr:colOff>165100</xdr:colOff>
      <xdr:row>57</xdr:row>
      <xdr:rowOff>131388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122515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90995</xdr:rowOff>
    </xdr:from>
    <xdr:to>
      <xdr:col>55</xdr:col>
      <xdr:colOff>50800</xdr:colOff>
      <xdr:row>58</xdr:row>
      <xdr:rowOff>21145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69422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80994</xdr:rowOff>
    </xdr:from>
    <xdr:to>
      <xdr:col>50</xdr:col>
      <xdr:colOff>165100</xdr:colOff>
      <xdr:row>58</xdr:row>
      <xdr:rowOff>11144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2271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113684</xdr:rowOff>
    </xdr:from>
    <xdr:to>
      <xdr:col>46</xdr:col>
      <xdr:colOff>38100</xdr:colOff>
      <xdr:row>58</xdr:row>
      <xdr:rowOff>43834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34961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168663</xdr:rowOff>
    </xdr:from>
    <xdr:to>
      <xdr:col>41</xdr:col>
      <xdr:colOff>101600</xdr:colOff>
      <xdr:row>57</xdr:row>
      <xdr:rowOff>98813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8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111741</xdr:rowOff>
    </xdr:from>
    <xdr:to>
      <xdr:col>36</xdr:col>
      <xdr:colOff>165100</xdr:colOff>
      <xdr:row>57</xdr:row>
      <xdr:rowOff>41891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58418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23361</xdr:rowOff>
    </xdr:from>
    <xdr:to>
      <xdr:col>55</xdr:col>
      <xdr:colOff>0</xdr:colOff>
      <xdr:row>78</xdr:row>
      <xdr:rowOff>26943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96461"/>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23361</xdr:rowOff>
    </xdr:from>
    <xdr:to>
      <xdr:col>50</xdr:col>
      <xdr:colOff>114300</xdr:colOff>
      <xdr:row>78</xdr:row>
      <xdr:rowOff>121869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96461"/>
          <a:ext cx="889000" cy="9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87674</xdr:rowOff>
    </xdr:from>
    <xdr:to>
      <xdr:col>45</xdr:col>
      <xdr:colOff>177800</xdr:colOff>
      <xdr:row>78</xdr:row>
      <xdr:rowOff>121869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60774"/>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87674</xdr:rowOff>
    </xdr:from>
    <xdr:to>
      <xdr:col>41</xdr:col>
      <xdr:colOff>50800</xdr:colOff>
      <xdr:row>78</xdr:row>
      <xdr:rowOff>95238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60774"/>
          <a:ext cx="889000"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70822</xdr:rowOff>
    </xdr:from>
    <xdr:to>
      <xdr:col>41</xdr:col>
      <xdr:colOff>101600</xdr:colOff>
      <xdr:row>78</xdr:row>
      <xdr:rowOff>972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17499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147593</xdr:rowOff>
    </xdr:from>
    <xdr:to>
      <xdr:col>55</xdr:col>
      <xdr:colOff>50800</xdr:colOff>
      <xdr:row>78</xdr:row>
      <xdr:rowOff>77743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126020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144011</xdr:rowOff>
    </xdr:from>
    <xdr:to>
      <xdr:col>50</xdr:col>
      <xdr:colOff>165100</xdr:colOff>
      <xdr:row>78</xdr:row>
      <xdr:rowOff>74161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71069</xdr:rowOff>
    </xdr:from>
    <xdr:to>
      <xdr:col>46</xdr:col>
      <xdr:colOff>38100</xdr:colOff>
      <xdr:row>79</xdr:row>
      <xdr:rowOff>1219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163796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3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36874</xdr:rowOff>
    </xdr:from>
    <xdr:to>
      <xdr:col>41</xdr:col>
      <xdr:colOff>101600</xdr:colOff>
      <xdr:row>78</xdr:row>
      <xdr:rowOff>138474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129601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0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44438</xdr:rowOff>
    </xdr:from>
    <xdr:to>
      <xdr:col>36</xdr:col>
      <xdr:colOff>165100</xdr:colOff>
      <xdr:row>78</xdr:row>
      <xdr:rowOff>146038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137165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1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54978</xdr:rowOff>
    </xdr:from>
    <xdr:to>
      <xdr:col>55</xdr:col>
      <xdr:colOff>0</xdr:colOff>
      <xdr:row>96</xdr:row>
      <xdr:rowOff>87388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14178"/>
          <a:ext cx="838200" cy="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87388</xdr:rowOff>
    </xdr:from>
    <xdr:to>
      <xdr:col>50</xdr:col>
      <xdr:colOff>114300</xdr:colOff>
      <xdr:row>97</xdr:row>
      <xdr:rowOff>14554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46588"/>
          <a:ext cx="889000" cy="9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170154</xdr:rowOff>
    </xdr:from>
    <xdr:to>
      <xdr:col>45</xdr:col>
      <xdr:colOff>177800</xdr:colOff>
      <xdr:row>97</xdr:row>
      <xdr:rowOff>14554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29354"/>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154648</xdr:rowOff>
    </xdr:from>
    <xdr:to>
      <xdr:col>41</xdr:col>
      <xdr:colOff>50800</xdr:colOff>
      <xdr:row>96</xdr:row>
      <xdr:rowOff>170154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13848"/>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95923</xdr:rowOff>
    </xdr:from>
    <xdr:to>
      <xdr:col>41</xdr:col>
      <xdr:colOff>101600</xdr:colOff>
      <xdr:row>96</xdr:row>
      <xdr:rowOff>26073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42600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80645</xdr:rowOff>
    </xdr:from>
    <xdr:to>
      <xdr:col>36</xdr:col>
      <xdr:colOff>165100</xdr:colOff>
      <xdr:row>96</xdr:row>
      <xdr:rowOff>10795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27322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4178</xdr:rowOff>
    </xdr:from>
    <xdr:to>
      <xdr:col>55</xdr:col>
      <xdr:colOff>50800</xdr:colOff>
      <xdr:row>96</xdr:row>
      <xdr:rowOff>105778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154055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36588</xdr:rowOff>
    </xdr:from>
    <xdr:to>
      <xdr:col>50</xdr:col>
      <xdr:colOff>165100</xdr:colOff>
      <xdr:row>96</xdr:row>
      <xdr:rowOff>138188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129315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8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135204</xdr:rowOff>
    </xdr:from>
    <xdr:to>
      <xdr:col>46</xdr:col>
      <xdr:colOff>38100</xdr:colOff>
      <xdr:row>97</xdr:row>
      <xdr:rowOff>65354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56481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8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119354</xdr:rowOff>
    </xdr:from>
    <xdr:to>
      <xdr:col>41</xdr:col>
      <xdr:colOff>101600</xdr:colOff>
      <xdr:row>97</xdr:row>
      <xdr:rowOff>49504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40631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7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103848</xdr:rowOff>
    </xdr:from>
    <xdr:to>
      <xdr:col>36</xdr:col>
      <xdr:colOff>165100</xdr:colOff>
      <xdr:row>97</xdr:row>
      <xdr:rowOff>33998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25125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38156</xdr:rowOff>
    </xdr:from>
    <xdr:to>
      <xdr:col>85</xdr:col>
      <xdr:colOff>127000</xdr:colOff>
      <xdr:row>37</xdr:row>
      <xdr:rowOff>75143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81806"/>
          <a:ext cx="8382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75143</xdr:rowOff>
    </xdr:from>
    <xdr:to>
      <xdr:col>81</xdr:col>
      <xdr:colOff>50800</xdr:colOff>
      <xdr:row>37</xdr:row>
      <xdr:rowOff>133528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18793"/>
          <a:ext cx="889000" cy="5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171155</xdr:rowOff>
    </xdr:from>
    <xdr:to>
      <xdr:col>76</xdr:col>
      <xdr:colOff>114300</xdr:colOff>
      <xdr:row>37</xdr:row>
      <xdr:rowOff>133528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43355"/>
          <a:ext cx="889000" cy="13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171155</xdr:rowOff>
    </xdr:from>
    <xdr:to>
      <xdr:col>71</xdr:col>
      <xdr:colOff>177800</xdr:colOff>
      <xdr:row>38</xdr:row>
      <xdr:rowOff>17582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43355"/>
          <a:ext cx="889000" cy="1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102159</xdr:rowOff>
    </xdr:from>
    <xdr:to>
      <xdr:col>72</xdr:col>
      <xdr:colOff>38100</xdr:colOff>
      <xdr:row>36</xdr:row>
      <xdr:rowOff>32309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48836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158806</xdr:rowOff>
    </xdr:from>
    <xdr:to>
      <xdr:col>85</xdr:col>
      <xdr:colOff>177800</xdr:colOff>
      <xdr:row>37</xdr:row>
      <xdr:rowOff>88956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137233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24343</xdr:rowOff>
    </xdr:from>
    <xdr:to>
      <xdr:col>81</xdr:col>
      <xdr:colOff>101600</xdr:colOff>
      <xdr:row>37</xdr:row>
      <xdr:rowOff>125943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117070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6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82728</xdr:rowOff>
    </xdr:from>
    <xdr:to>
      <xdr:col>76</xdr:col>
      <xdr:colOff>165100</xdr:colOff>
      <xdr:row>38</xdr:row>
      <xdr:rowOff>12878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120355</xdr:rowOff>
    </xdr:from>
    <xdr:to>
      <xdr:col>72</xdr:col>
      <xdr:colOff>38100</xdr:colOff>
      <xdr:row>37</xdr:row>
      <xdr:rowOff>50505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41632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138232</xdr:rowOff>
    </xdr:from>
    <xdr:to>
      <xdr:col>67</xdr:col>
      <xdr:colOff>101600</xdr:colOff>
      <xdr:row>38</xdr:row>
      <xdr:rowOff>68382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59509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96018</xdr:rowOff>
    </xdr:from>
    <xdr:to>
      <xdr:col>85</xdr:col>
      <xdr:colOff>127000</xdr:colOff>
      <xdr:row>53</xdr:row>
      <xdr:rowOff>50088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011418"/>
          <a:ext cx="838200" cy="12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101905</xdr:rowOff>
    </xdr:from>
    <xdr:to>
      <xdr:col>81</xdr:col>
      <xdr:colOff>50800</xdr:colOff>
      <xdr:row>52</xdr:row>
      <xdr:rowOff>96018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8674405"/>
          <a:ext cx="889000" cy="3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101905</xdr:rowOff>
    </xdr:from>
    <xdr:to>
      <xdr:col>76</xdr:col>
      <xdr:colOff>114300</xdr:colOff>
      <xdr:row>54</xdr:row>
      <xdr:rowOff>113278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8674405"/>
          <a:ext cx="889000" cy="6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113278</xdr:rowOff>
    </xdr:from>
    <xdr:to>
      <xdr:col>71</xdr:col>
      <xdr:colOff>177800</xdr:colOff>
      <xdr:row>56</xdr:row>
      <xdr:rowOff>119393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371578"/>
          <a:ext cx="889000" cy="3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97625</xdr:rowOff>
    </xdr:from>
    <xdr:to>
      <xdr:col>72</xdr:col>
      <xdr:colOff>38100</xdr:colOff>
      <xdr:row>55</xdr:row>
      <xdr:rowOff>27775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3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18902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43980</xdr:rowOff>
    </xdr:from>
    <xdr:to>
      <xdr:col>67</xdr:col>
      <xdr:colOff>101600</xdr:colOff>
      <xdr:row>55</xdr:row>
      <xdr:rowOff>145580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162107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170738</xdr:rowOff>
    </xdr:from>
    <xdr:to>
      <xdr:col>85</xdr:col>
      <xdr:colOff>177800</xdr:colOff>
      <xdr:row>53</xdr:row>
      <xdr:rowOff>100888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0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22165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9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45218</xdr:rowOff>
    </xdr:from>
    <xdr:to>
      <xdr:col>81</xdr:col>
      <xdr:colOff>101600</xdr:colOff>
      <xdr:row>52</xdr:row>
      <xdr:rowOff>146818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9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163345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73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51105</xdr:rowOff>
    </xdr:from>
    <xdr:to>
      <xdr:col>76</xdr:col>
      <xdr:colOff>165100</xdr:colOff>
      <xdr:row>50</xdr:row>
      <xdr:rowOff>152705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86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169232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3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62478</xdr:rowOff>
    </xdr:from>
    <xdr:to>
      <xdr:col>72</xdr:col>
      <xdr:colOff>38100</xdr:colOff>
      <xdr:row>54</xdr:row>
      <xdr:rowOff>164078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32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9155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0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68593</xdr:rowOff>
    </xdr:from>
    <xdr:to>
      <xdr:col>67</xdr:col>
      <xdr:colOff>101600</xdr:colOff>
      <xdr:row>56</xdr:row>
      <xdr:rowOff>170193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6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161320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137030</xdr:rowOff>
    </xdr:from>
    <xdr:to>
      <xdr:col>85</xdr:col>
      <xdr:colOff>127000</xdr:colOff>
      <xdr:row>78</xdr:row>
      <xdr:rowOff>138795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0130"/>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137030</xdr:rowOff>
    </xdr:from>
    <xdr:to>
      <xdr:col>81</xdr:col>
      <xdr:colOff>50800</xdr:colOff>
      <xdr:row>78</xdr:row>
      <xdr:rowOff>138154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10130"/>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138154</xdr:rowOff>
    </xdr:from>
    <xdr:to>
      <xdr:col>76</xdr:col>
      <xdr:colOff>114300</xdr:colOff>
      <xdr:row>78</xdr:row>
      <xdr:rowOff>138328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11254"/>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134908</xdr:rowOff>
    </xdr:from>
    <xdr:to>
      <xdr:col>71</xdr:col>
      <xdr:colOff>177800</xdr:colOff>
      <xdr:row>78</xdr:row>
      <xdr:rowOff>138328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08008"/>
          <a:ext cx="8890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34905</xdr:rowOff>
    </xdr:from>
    <xdr:to>
      <xdr:col>72</xdr:col>
      <xdr:colOff>38100</xdr:colOff>
      <xdr:row>78</xdr:row>
      <xdr:rowOff>136505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153032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49746</xdr:rowOff>
    </xdr:from>
    <xdr:to>
      <xdr:col>67</xdr:col>
      <xdr:colOff>101600</xdr:colOff>
      <xdr:row>78</xdr:row>
      <xdr:rowOff>151346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167873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87995</xdr:rowOff>
    </xdr:from>
    <xdr:to>
      <xdr:col>85</xdr:col>
      <xdr:colOff>177800</xdr:colOff>
      <xdr:row>79</xdr:row>
      <xdr:rowOff>18145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313932"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86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86230</xdr:rowOff>
    </xdr:from>
    <xdr:to>
      <xdr:col>81</xdr:col>
      <xdr:colOff>101600</xdr:colOff>
      <xdr:row>79</xdr:row>
      <xdr:rowOff>16380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7507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55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87354</xdr:rowOff>
    </xdr:from>
    <xdr:to>
      <xdr:col>76</xdr:col>
      <xdr:colOff>165100</xdr:colOff>
      <xdr:row>79</xdr:row>
      <xdr:rowOff>17504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8631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553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87528</xdr:rowOff>
    </xdr:from>
    <xdr:to>
      <xdr:col>72</xdr:col>
      <xdr:colOff>38100</xdr:colOff>
      <xdr:row>79</xdr:row>
      <xdr:rowOff>17678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8805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53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84108</xdr:rowOff>
    </xdr:from>
    <xdr:to>
      <xdr:col>67</xdr:col>
      <xdr:colOff>101600</xdr:colOff>
      <xdr:row>79</xdr:row>
      <xdr:rowOff>14258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5385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4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93435</xdr:rowOff>
    </xdr:from>
    <xdr:to>
      <xdr:col>85</xdr:col>
      <xdr:colOff>127000</xdr:colOff>
      <xdr:row>94</xdr:row>
      <xdr:rowOff>159689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209735"/>
          <a:ext cx="838200" cy="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159689</xdr:rowOff>
    </xdr:from>
    <xdr:to>
      <xdr:col>81</xdr:col>
      <xdr:colOff>50800</xdr:colOff>
      <xdr:row>95</xdr:row>
      <xdr:rowOff>62064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75989"/>
          <a:ext cx="889000" cy="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8319</xdr:rowOff>
    </xdr:from>
    <xdr:to>
      <xdr:col>76</xdr:col>
      <xdr:colOff>114300</xdr:colOff>
      <xdr:row>95</xdr:row>
      <xdr:rowOff>62064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296069"/>
          <a:ext cx="889000" cy="5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8319</xdr:rowOff>
    </xdr:from>
    <xdr:to>
      <xdr:col>71</xdr:col>
      <xdr:colOff>177800</xdr:colOff>
      <xdr:row>95</xdr:row>
      <xdr:rowOff>42430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296069"/>
          <a:ext cx="889000" cy="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65773</xdr:rowOff>
    </xdr:from>
    <xdr:to>
      <xdr:col>72</xdr:col>
      <xdr:colOff>38100</xdr:colOff>
      <xdr:row>95</xdr:row>
      <xdr:rowOff>167373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158500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93638</xdr:rowOff>
    </xdr:from>
    <xdr:to>
      <xdr:col>67</xdr:col>
      <xdr:colOff>101600</xdr:colOff>
      <xdr:row>96</xdr:row>
      <xdr:rowOff>23788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14915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42635</xdr:rowOff>
    </xdr:from>
    <xdr:to>
      <xdr:col>85</xdr:col>
      <xdr:colOff>177800</xdr:colOff>
      <xdr:row>94</xdr:row>
      <xdr:rowOff>144235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65512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108889</xdr:rowOff>
    </xdr:from>
    <xdr:to>
      <xdr:col>81</xdr:col>
      <xdr:colOff>101600</xdr:colOff>
      <xdr:row>95</xdr:row>
      <xdr:rowOff>39039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55566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11264</xdr:rowOff>
    </xdr:from>
    <xdr:to>
      <xdr:col>76</xdr:col>
      <xdr:colOff>165100</xdr:colOff>
      <xdr:row>95</xdr:row>
      <xdr:rowOff>112864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103991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128969</xdr:rowOff>
    </xdr:from>
    <xdr:to>
      <xdr:col>72</xdr:col>
      <xdr:colOff>38100</xdr:colOff>
      <xdr:row>95</xdr:row>
      <xdr:rowOff>59119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75646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163080</xdr:rowOff>
    </xdr:from>
    <xdr:to>
      <xdr:col>67</xdr:col>
      <xdr:colOff>101600</xdr:colOff>
      <xdr:row>95</xdr:row>
      <xdr:rowOff>93230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109757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50495</xdr:rowOff>
    </xdr:from>
    <xdr:to>
      <xdr:col>102</xdr:col>
      <xdr:colOff>165100</xdr:colOff>
      <xdr:row>38</xdr:row>
      <xdr:rowOff>152095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168622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目的別歳出決算における住民一人当たりのコストについて、増額となった主なものは、</a:t>
          </a:r>
          <a:r>
            <a:rPr kumimoji="1" lang="ja-JP" altLang="en-US" sz="1000">
              <a:solidFill>
                <a:schemeClr val="dk1"/>
              </a:solidFill>
              <a:effectLst/>
              <a:latin typeface="+mn-lt"/>
              <a:ea typeface="+mn-ea"/>
              <a:cs typeface="+mn-cs"/>
            </a:rPr>
            <a:t>公債費</a:t>
          </a:r>
          <a:r>
            <a:rPr kumimoji="1" lang="ja-JP" altLang="ja-JP" sz="1000">
              <a:solidFill>
                <a:schemeClr val="dk1"/>
              </a:solidFill>
              <a:effectLst/>
              <a:latin typeface="+mn-lt"/>
              <a:ea typeface="+mn-ea"/>
              <a:cs typeface="+mn-cs"/>
            </a:rPr>
            <a:t>と</a:t>
          </a:r>
          <a:r>
            <a:rPr kumimoji="1" lang="ja-JP" altLang="en-US" sz="1000">
              <a:solidFill>
                <a:schemeClr val="dk1"/>
              </a:solidFill>
              <a:effectLst/>
              <a:latin typeface="+mn-lt"/>
              <a:ea typeface="+mn-ea"/>
              <a:cs typeface="+mn-cs"/>
            </a:rPr>
            <a:t>衛生</a:t>
          </a:r>
          <a:r>
            <a:rPr kumimoji="1" lang="ja-JP" altLang="ja-JP" sz="1000">
              <a:solidFill>
                <a:schemeClr val="dk1"/>
              </a:solidFill>
              <a:effectLst/>
              <a:latin typeface="+mn-lt"/>
              <a:ea typeface="+mn-ea"/>
              <a:cs typeface="+mn-cs"/>
            </a:rPr>
            <a:t>費である。</a:t>
          </a:r>
          <a:endParaRPr lang="ja-JP" altLang="ja-JP" sz="1000">
            <a:effectLst/>
          </a:endParaRPr>
        </a:p>
        <a:p>
          <a:r>
            <a:rPr kumimoji="1" lang="ja-JP" altLang="ja-JP" sz="1000">
              <a:solidFill>
                <a:schemeClr val="dk1"/>
              </a:solidFill>
              <a:effectLst/>
              <a:latin typeface="+mn-lt"/>
              <a:ea typeface="+mn-ea"/>
              <a:cs typeface="+mn-cs"/>
            </a:rPr>
            <a:t>　公債費においては、</a:t>
          </a:r>
          <a:r>
            <a:rPr kumimoji="1" lang="ja-JP" altLang="en-US" sz="1000">
              <a:solidFill>
                <a:schemeClr val="dk1"/>
              </a:solidFill>
              <a:effectLst/>
              <a:latin typeface="+mn-lt"/>
              <a:ea typeface="+mn-ea"/>
              <a:cs typeface="+mn-cs"/>
            </a:rPr>
            <a:t>繰上償還の実施に加え、平成</a:t>
          </a:r>
          <a:r>
            <a:rPr kumimoji="1" lang="en-US" altLang="ja-JP" sz="1000">
              <a:solidFill>
                <a:schemeClr val="dk1"/>
              </a:solidFill>
              <a:effectLst/>
              <a:latin typeface="+mn-lt"/>
              <a:ea typeface="+mn-ea"/>
              <a:cs typeface="+mn-cs"/>
            </a:rPr>
            <a:t>28</a:t>
          </a:r>
          <a:r>
            <a:rPr kumimoji="1" lang="ja-JP" altLang="en-US" sz="1000">
              <a:solidFill>
                <a:schemeClr val="dk1"/>
              </a:solidFill>
              <a:effectLst/>
              <a:latin typeface="+mn-lt"/>
              <a:ea typeface="+mn-ea"/>
              <a:cs typeface="+mn-cs"/>
            </a:rPr>
            <a:t>年度からの公共施設整備の集中的な取り組みにより市債の発行額が</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したこと</a:t>
          </a:r>
          <a:r>
            <a:rPr kumimoji="1" lang="ja-JP" altLang="ja-JP" sz="1000">
              <a:solidFill>
                <a:schemeClr val="dk1"/>
              </a:solidFill>
              <a:effectLst/>
              <a:latin typeface="+mn-lt"/>
              <a:ea typeface="+mn-ea"/>
              <a:cs typeface="+mn-cs"/>
            </a:rPr>
            <a:t>が主な要因である。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衛生</a:t>
          </a:r>
          <a:r>
            <a:rPr kumimoji="1" lang="ja-JP" altLang="ja-JP" sz="1000">
              <a:solidFill>
                <a:schemeClr val="dk1"/>
              </a:solidFill>
              <a:effectLst/>
              <a:latin typeface="+mn-lt"/>
              <a:ea typeface="+mn-ea"/>
              <a:cs typeface="+mn-cs"/>
            </a:rPr>
            <a:t>費においては、</a:t>
          </a:r>
          <a:r>
            <a:rPr kumimoji="1" lang="ja-JP" altLang="en-US" sz="1000">
              <a:solidFill>
                <a:schemeClr val="dk1"/>
              </a:solidFill>
              <a:effectLst/>
              <a:latin typeface="+mn-lt"/>
              <a:ea typeface="+mn-ea"/>
              <a:cs typeface="+mn-cs"/>
            </a:rPr>
            <a:t>合併特例債を活用した施設の老朽化対策や解体などを実施したことにより</a:t>
          </a:r>
          <a:r>
            <a:rPr kumimoji="1" lang="ja-JP" altLang="ja-JP" sz="1000">
              <a:solidFill>
                <a:schemeClr val="dk1"/>
              </a:solidFill>
              <a:effectLst/>
              <a:latin typeface="+mn-lt"/>
              <a:ea typeface="+mn-ea"/>
              <a:cs typeface="+mn-cs"/>
            </a:rPr>
            <a:t>増加となった。</a:t>
          </a:r>
          <a:endParaRPr lang="ja-JP" altLang="ja-JP" sz="1000">
            <a:effectLst/>
          </a:endParaRPr>
        </a:p>
        <a:p>
          <a:r>
            <a:rPr kumimoji="1" lang="ja-JP" altLang="ja-JP" sz="1000">
              <a:solidFill>
                <a:schemeClr val="dk1"/>
              </a:solidFill>
              <a:effectLst/>
              <a:latin typeface="+mn-lt"/>
              <a:ea typeface="+mn-ea"/>
              <a:cs typeface="+mn-cs"/>
            </a:rPr>
            <a:t>　一方、減額となった主なものは、教育費と</a:t>
          </a:r>
          <a:r>
            <a:rPr kumimoji="1" lang="ja-JP" altLang="en-US" sz="1000">
              <a:solidFill>
                <a:schemeClr val="dk1"/>
              </a:solidFill>
              <a:effectLst/>
              <a:latin typeface="+mn-lt"/>
              <a:ea typeface="+mn-ea"/>
              <a:cs typeface="+mn-cs"/>
            </a:rPr>
            <a:t>農林水産業</a:t>
          </a:r>
          <a:r>
            <a:rPr kumimoji="1" lang="ja-JP" altLang="ja-JP" sz="1000">
              <a:solidFill>
                <a:schemeClr val="dk1"/>
              </a:solidFill>
              <a:effectLst/>
              <a:latin typeface="+mn-lt"/>
              <a:ea typeface="+mn-ea"/>
              <a:cs typeface="+mn-cs"/>
            </a:rPr>
            <a:t>費である。</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教育費においては、桃源文化会館や市立美術館などの文化施設整備による増額要因はあるものの、白根御勅使中や豊小学校の校舎、落合小体育館など学校教育施設整備の減</a:t>
          </a:r>
          <a:r>
            <a:rPr kumimoji="1" lang="ja-JP" altLang="ja-JP" sz="1000">
              <a:solidFill>
                <a:schemeClr val="dk1"/>
              </a:solidFill>
              <a:effectLst/>
              <a:latin typeface="+mn-lt"/>
              <a:ea typeface="+mn-ea"/>
              <a:cs typeface="+mn-cs"/>
            </a:rPr>
            <a:t>が主な要因である。</a:t>
          </a:r>
          <a:endParaRPr lang="ja-JP" altLang="ja-JP" sz="1000">
            <a:effectLst/>
          </a:endParaRPr>
        </a:p>
        <a:p>
          <a:r>
            <a:rPr kumimoji="1" lang="ja-JP" altLang="ja-JP" sz="1000">
              <a:solidFill>
                <a:schemeClr val="dk1"/>
              </a:solidFill>
              <a:effectLst/>
              <a:latin typeface="+mn-lt"/>
              <a:ea typeface="+mn-ea"/>
              <a:cs typeface="+mn-cs"/>
            </a:rPr>
            <a:t>　農林水産業費においては、</a:t>
          </a:r>
          <a:r>
            <a:rPr kumimoji="1" lang="ja-JP" altLang="en-US" sz="1000">
              <a:solidFill>
                <a:schemeClr val="dk1"/>
              </a:solidFill>
              <a:effectLst/>
              <a:latin typeface="+mn-lt"/>
              <a:ea typeface="+mn-ea"/>
              <a:cs typeface="+mn-cs"/>
            </a:rPr>
            <a:t>南アルプスブランド戦略事業、県営土地改良参画事業</a:t>
          </a:r>
          <a:r>
            <a:rPr kumimoji="1" lang="ja-JP" altLang="ja-JP" sz="1000">
              <a:solidFill>
                <a:schemeClr val="dk1"/>
              </a:solidFill>
              <a:effectLst/>
              <a:latin typeface="+mn-lt"/>
              <a:ea typeface="+mn-ea"/>
              <a:cs typeface="+mn-cs"/>
            </a:rPr>
            <a:t>の減額が主な要因である。</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財政調整基金は</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2,369</a:t>
          </a:r>
          <a:r>
            <a:rPr kumimoji="1" lang="ja-JP" altLang="ja-JP" sz="1100" baseline="0">
              <a:solidFill>
                <a:schemeClr val="dk1"/>
              </a:solidFill>
              <a:effectLst/>
              <a:latin typeface="+mn-lt"/>
              <a:ea typeface="+mn-ea"/>
              <a:cs typeface="+mn-cs"/>
            </a:rPr>
            <a:t>千円を積立し、取崩しを行わなかった結果、基金現在高は増加したが、標準財政規模も増加しているため、標準財政規模比は</a:t>
          </a:r>
          <a:r>
            <a:rPr kumimoji="1" lang="en-US" altLang="ja-JP" sz="1100" baseline="0">
              <a:solidFill>
                <a:schemeClr val="dk1"/>
              </a:solidFill>
              <a:effectLst/>
              <a:latin typeface="+mn-lt"/>
              <a:ea typeface="+mn-ea"/>
              <a:cs typeface="+mn-cs"/>
            </a:rPr>
            <a:t>0.53</a:t>
          </a:r>
          <a:r>
            <a:rPr kumimoji="1" lang="ja-JP" altLang="ja-JP" sz="1100" baseline="0">
              <a:solidFill>
                <a:schemeClr val="dk1"/>
              </a:solidFill>
              <a:effectLst/>
              <a:latin typeface="+mn-lt"/>
              <a:ea typeface="+mn-ea"/>
              <a:cs typeface="+mn-cs"/>
            </a:rPr>
            <a:t>ポイント減少した。</a:t>
          </a:r>
          <a:endParaRPr lang="ja-JP" altLang="ja-JP" sz="1400">
            <a:effectLst/>
          </a:endParaRPr>
        </a:p>
        <a:p>
          <a:r>
            <a:rPr kumimoji="1" lang="ja-JP" altLang="ja-JP" sz="1100" baseline="0">
              <a:solidFill>
                <a:schemeClr val="dk1"/>
              </a:solidFill>
              <a:effectLst/>
              <a:latin typeface="+mn-lt"/>
              <a:ea typeface="+mn-ea"/>
              <a:cs typeface="+mn-cs"/>
            </a:rPr>
            <a:t>　実質収支額は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歳入総額（</a:t>
          </a:r>
          <a:r>
            <a:rPr kumimoji="1" lang="en-US" altLang="ja-JP" sz="1100" baseline="0">
              <a:solidFill>
                <a:schemeClr val="dk1"/>
              </a:solidFill>
              <a:effectLst/>
              <a:latin typeface="+mn-lt"/>
              <a:ea typeface="+mn-ea"/>
              <a:cs typeface="+mn-cs"/>
            </a:rPr>
            <a:t>1.9</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及び</a:t>
          </a:r>
          <a:r>
            <a:rPr kumimoji="1" lang="ja-JP" altLang="ja-JP" sz="1100" baseline="0">
              <a:solidFill>
                <a:schemeClr val="dk1"/>
              </a:solidFill>
              <a:effectLst/>
              <a:latin typeface="+mn-lt"/>
              <a:ea typeface="+mn-ea"/>
              <a:cs typeface="+mn-cs"/>
            </a:rPr>
            <a:t>歳出総額（</a:t>
          </a:r>
          <a:r>
            <a:rPr kumimoji="1" lang="en-US" altLang="ja-JP" sz="1100" baseline="0">
              <a:solidFill>
                <a:schemeClr val="dk1"/>
              </a:solidFill>
              <a:effectLst/>
              <a:latin typeface="+mn-lt"/>
              <a:ea typeface="+mn-ea"/>
              <a:cs typeface="+mn-cs"/>
            </a:rPr>
            <a:t>1.8</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増加、繰越財源（</a:t>
          </a:r>
          <a:r>
            <a:rPr kumimoji="1" lang="en-US" altLang="ja-JP" sz="1100" baseline="0">
              <a:solidFill>
                <a:schemeClr val="dk1"/>
              </a:solidFill>
              <a:effectLst/>
              <a:latin typeface="+mn-lt"/>
              <a:ea typeface="+mn-ea"/>
              <a:cs typeface="+mn-cs"/>
            </a:rPr>
            <a:t>40.7</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が減少となった</a:t>
          </a:r>
          <a:r>
            <a:rPr kumimoji="1" lang="ja-JP" altLang="ja-JP" sz="1100" baseline="0">
              <a:solidFill>
                <a:schemeClr val="dk1"/>
              </a:solidFill>
              <a:effectLst/>
              <a:latin typeface="+mn-lt"/>
              <a:ea typeface="+mn-ea"/>
              <a:cs typeface="+mn-cs"/>
            </a:rPr>
            <a:t>結果、標準財政規模比は</a:t>
          </a:r>
          <a:r>
            <a:rPr kumimoji="1" lang="en-US" altLang="ja-JP" sz="1100" baseline="0">
              <a:solidFill>
                <a:schemeClr val="dk1"/>
              </a:solidFill>
              <a:effectLst/>
              <a:latin typeface="+mn-lt"/>
              <a:ea typeface="+mn-ea"/>
              <a:cs typeface="+mn-cs"/>
            </a:rPr>
            <a:t>0.31</a:t>
          </a:r>
          <a:r>
            <a:rPr kumimoji="1" lang="ja-JP" altLang="ja-JP" sz="1100" baseline="0">
              <a:solidFill>
                <a:schemeClr val="dk1"/>
              </a:solidFill>
              <a:effectLst/>
              <a:latin typeface="+mn-lt"/>
              <a:ea typeface="+mn-ea"/>
              <a:cs typeface="+mn-cs"/>
            </a:rPr>
            <a:t>ポイント増加した。</a:t>
          </a:r>
          <a:endParaRPr lang="ja-JP" altLang="ja-JP" sz="1400">
            <a:effectLst/>
          </a:endParaRPr>
        </a:p>
        <a:p>
          <a:r>
            <a:rPr kumimoji="1" lang="ja-JP" altLang="ja-JP" sz="1100" baseline="0">
              <a:solidFill>
                <a:schemeClr val="dk1"/>
              </a:solidFill>
              <a:effectLst/>
              <a:latin typeface="+mn-lt"/>
              <a:ea typeface="+mn-ea"/>
              <a:cs typeface="+mn-cs"/>
            </a:rPr>
            <a:t>　実質単年度収支は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単年度収支</a:t>
          </a:r>
          <a:r>
            <a:rPr kumimoji="1" lang="ja-JP" altLang="en-US" sz="1100" baseline="0">
              <a:solidFill>
                <a:schemeClr val="dk1"/>
              </a:solidFill>
              <a:effectLst/>
              <a:latin typeface="+mn-lt"/>
              <a:ea typeface="+mn-ea"/>
              <a:cs typeface="+mn-cs"/>
            </a:rPr>
            <a:t>が減少したものの</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繰上償還額の</a:t>
          </a:r>
          <a:r>
            <a:rPr kumimoji="1" lang="ja-JP" altLang="ja-JP" sz="1100" baseline="0">
              <a:solidFill>
                <a:schemeClr val="dk1"/>
              </a:solidFill>
              <a:effectLst/>
              <a:latin typeface="+mn-lt"/>
              <a:ea typeface="+mn-ea"/>
              <a:cs typeface="+mn-cs"/>
            </a:rPr>
            <a:t>増加</a:t>
          </a:r>
          <a:r>
            <a:rPr kumimoji="1" lang="ja-JP" altLang="en-US" sz="1100" baseline="0">
              <a:solidFill>
                <a:schemeClr val="dk1"/>
              </a:solidFill>
              <a:effectLst/>
              <a:latin typeface="+mn-lt"/>
              <a:ea typeface="+mn-ea"/>
              <a:cs typeface="+mn-cs"/>
            </a:rPr>
            <a:t>額が</a:t>
          </a:r>
          <a:r>
            <a:rPr kumimoji="1" lang="ja-JP" altLang="ja-JP" sz="1100" baseline="0">
              <a:solidFill>
                <a:schemeClr val="dk1"/>
              </a:solidFill>
              <a:effectLst/>
              <a:latin typeface="+mn-lt"/>
              <a:ea typeface="+mn-ea"/>
              <a:cs typeface="+mn-cs"/>
            </a:rPr>
            <a:t>単年度収支</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減少</a:t>
          </a:r>
          <a:r>
            <a:rPr kumimoji="1" lang="ja-JP" altLang="en-US" sz="1100" baseline="0">
              <a:solidFill>
                <a:schemeClr val="dk1"/>
              </a:solidFill>
              <a:effectLst/>
              <a:latin typeface="+mn-lt"/>
              <a:ea typeface="+mn-ea"/>
              <a:cs typeface="+mn-cs"/>
            </a:rPr>
            <a:t>分を上回った</a:t>
          </a:r>
          <a:r>
            <a:rPr kumimoji="1" lang="ja-JP" altLang="ja-JP" sz="1100" baseline="0">
              <a:solidFill>
                <a:schemeClr val="dk1"/>
              </a:solidFill>
              <a:effectLst/>
              <a:latin typeface="+mn-lt"/>
              <a:ea typeface="+mn-ea"/>
              <a:cs typeface="+mn-cs"/>
            </a:rPr>
            <a:t>ため</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標準財政規模比は</a:t>
          </a:r>
          <a:r>
            <a:rPr kumimoji="1" lang="en-US" altLang="ja-JP" sz="1100" baseline="0">
              <a:solidFill>
                <a:schemeClr val="dk1"/>
              </a:solidFill>
              <a:effectLst/>
              <a:latin typeface="+mn-lt"/>
              <a:ea typeface="+mn-ea"/>
              <a:cs typeface="+mn-cs"/>
            </a:rPr>
            <a:t>0.17</a:t>
          </a:r>
          <a:r>
            <a:rPr kumimoji="1" lang="ja-JP" altLang="ja-JP" sz="1100" baseline="0">
              <a:solidFill>
                <a:schemeClr val="dk1"/>
              </a:solidFill>
              <a:effectLst/>
              <a:latin typeface="+mn-lt"/>
              <a:ea typeface="+mn-ea"/>
              <a:cs typeface="+mn-cs"/>
            </a:rPr>
            <a:t>ポイント増加した。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一般会計における実質収支は、前年度を上回り、標準財政規模比は</a:t>
          </a:r>
          <a:r>
            <a:rPr kumimoji="1" lang="en-US" altLang="ja-JP" sz="1100">
              <a:solidFill>
                <a:schemeClr val="dk1"/>
              </a:solidFill>
              <a:effectLst/>
              <a:latin typeface="+mn-lt"/>
              <a:ea typeface="+mn-ea"/>
              <a:cs typeface="+mn-cs"/>
            </a:rPr>
            <a:t>0.31</a:t>
          </a:r>
          <a:r>
            <a:rPr kumimoji="1" lang="ja-JP" altLang="ja-JP" sz="1100">
              <a:solidFill>
                <a:schemeClr val="dk1"/>
              </a:solidFill>
              <a:effectLst/>
              <a:latin typeface="+mn-lt"/>
              <a:ea typeface="+mn-ea"/>
              <a:cs typeface="+mn-cs"/>
            </a:rPr>
            <a:t>ポイント増加した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国民保健特別会計において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前年度を</a:t>
          </a:r>
          <a:r>
            <a:rPr kumimoji="1" lang="ja-JP" altLang="en-US" sz="1100">
              <a:solidFill>
                <a:schemeClr val="dk1"/>
              </a:solidFill>
              <a:effectLst/>
              <a:latin typeface="+mn-lt"/>
              <a:ea typeface="+mn-ea"/>
              <a:cs typeface="+mn-cs"/>
            </a:rPr>
            <a:t>大きく下</a:t>
          </a:r>
          <a:r>
            <a:rPr kumimoji="1" lang="ja-JP" altLang="ja-JP" sz="1100">
              <a:solidFill>
                <a:schemeClr val="dk1"/>
              </a:solidFill>
              <a:effectLst/>
              <a:latin typeface="+mn-lt"/>
              <a:ea typeface="+mn-ea"/>
              <a:cs typeface="+mn-cs"/>
            </a:rPr>
            <a:t>回る標準財政規模比となり、連結の標準財政規模比も</a:t>
          </a:r>
          <a:r>
            <a:rPr kumimoji="1" lang="en-US" altLang="ja-JP" sz="1100">
              <a:solidFill>
                <a:schemeClr val="dk1"/>
              </a:solidFill>
              <a:effectLst/>
              <a:latin typeface="+mn-lt"/>
              <a:ea typeface="+mn-ea"/>
              <a:cs typeface="+mn-cs"/>
            </a:rPr>
            <a:t>0.56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en-US" altLang="ja-JP" sz="1100">
              <a:solidFill>
                <a:schemeClr val="dk1"/>
              </a:solidFill>
              <a:effectLst/>
              <a:latin typeface="+mn-lt"/>
              <a:ea typeface="+mn-ea"/>
              <a:cs typeface="+mn-cs"/>
            </a:rPr>
            <a:t>19.97</a:t>
          </a:r>
          <a:r>
            <a:rPr kumimoji="1" lang="ja-JP" altLang="ja-JP" sz="1100">
              <a:solidFill>
                <a:schemeClr val="dk1"/>
              </a:solidFill>
              <a:effectLst/>
              <a:latin typeface="+mn-lt"/>
              <a:ea typeface="+mn-ea"/>
              <a:cs typeface="+mn-cs"/>
            </a:rPr>
            <a:t>ポイントとなった。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34156283</v>
      </c>
      <c r="BO4" s="430"/>
      <c r="BP4" s="430"/>
      <c r="BQ4" s="430"/>
      <c r="BR4" s="430"/>
      <c r="BS4" s="430"/>
      <c r="BT4" s="430"/>
      <c r="BU4" s="431"/>
      <c r="BV4" s="429">
        <v>33532359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8.3000000000000007</v>
      </c>
      <c r="CU4" s="436"/>
      <c r="CV4" s="436"/>
      <c r="CW4" s="436"/>
      <c r="CX4" s="436"/>
      <c r="CY4" s="436"/>
      <c r="CZ4" s="436"/>
      <c r="DA4" s="437"/>
      <c r="DB4" s="435">
        <v>8</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32493589</v>
      </c>
      <c r="BO5" s="467"/>
      <c r="BP5" s="467"/>
      <c r="BQ5" s="467"/>
      <c r="BR5" s="467"/>
      <c r="BS5" s="467"/>
      <c r="BT5" s="467"/>
      <c r="BU5" s="468"/>
      <c r="BV5" s="466">
        <v>31924009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89.3</v>
      </c>
      <c r="CU5" s="464"/>
      <c r="CV5" s="464"/>
      <c r="CW5" s="464"/>
      <c r="CX5" s="464"/>
      <c r="CY5" s="464"/>
      <c r="CZ5" s="464"/>
      <c r="DA5" s="465"/>
      <c r="DB5" s="463">
        <v>88.4</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1662694</v>
      </c>
      <c r="BO6" s="467"/>
      <c r="BP6" s="467"/>
      <c r="BQ6" s="467"/>
      <c r="BR6" s="467"/>
      <c r="BS6" s="467"/>
      <c r="BT6" s="467"/>
      <c r="BU6" s="468"/>
      <c r="BV6" s="466">
        <v>1608350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94.5</v>
      </c>
      <c r="CU6" s="504"/>
      <c r="CV6" s="504"/>
      <c r="CW6" s="504"/>
      <c r="CX6" s="504"/>
      <c r="CY6" s="504"/>
      <c r="CZ6" s="504"/>
      <c r="DA6" s="505"/>
      <c r="DB6" s="503">
        <v>93.5</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64513</v>
      </c>
      <c r="BO7" s="467"/>
      <c r="BP7" s="467"/>
      <c r="BQ7" s="467"/>
      <c r="BR7" s="467"/>
      <c r="BS7" s="467"/>
      <c r="BT7" s="467"/>
      <c r="BU7" s="468"/>
      <c r="BV7" s="466">
        <v>108814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19238822</v>
      </c>
      <c r="CU7" s="467"/>
      <c r="CV7" s="467"/>
      <c r="CW7" s="467"/>
      <c r="CX7" s="467"/>
      <c r="CY7" s="467"/>
      <c r="CZ7" s="467"/>
      <c r="DA7" s="468"/>
      <c r="DB7" s="466">
        <v>18753835</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1598181</v>
      </c>
      <c r="BO8" s="467"/>
      <c r="BP8" s="467"/>
      <c r="BQ8" s="467"/>
      <c r="BR8" s="467"/>
      <c r="BS8" s="467"/>
      <c r="BT8" s="467"/>
      <c r="BU8" s="468"/>
      <c r="BV8" s="466">
        <v>1499536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0.54</v>
      </c>
      <c r="CU8" s="507"/>
      <c r="CV8" s="507"/>
      <c r="CW8" s="507"/>
      <c r="CX8" s="507"/>
      <c r="CY8" s="507"/>
      <c r="CZ8" s="507"/>
      <c r="DA8" s="508"/>
      <c r="DB8" s="506">
        <v>0.55000000000000004</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70828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98645</v>
      </c>
      <c r="BO9" s="467"/>
      <c r="BP9" s="467"/>
      <c r="BQ9" s="467"/>
      <c r="BR9" s="467"/>
      <c r="BS9" s="467"/>
      <c r="BT9" s="467"/>
      <c r="BU9" s="468"/>
      <c r="BV9" s="466">
        <v>225475</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20.2</v>
      </c>
      <c r="CU9" s="464"/>
      <c r="CV9" s="464"/>
      <c r="CW9" s="464"/>
      <c r="CX9" s="464"/>
      <c r="CY9" s="464"/>
      <c r="CZ9" s="464"/>
      <c r="DA9" s="465"/>
      <c r="DB9" s="463">
        <v>19.100000000000001</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72635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2369</v>
      </c>
      <c r="BO10" s="467"/>
      <c r="BP10" s="467"/>
      <c r="BQ10" s="467"/>
      <c r="BR10" s="467"/>
      <c r="BS10" s="467"/>
      <c r="BT10" s="467"/>
      <c r="BU10" s="468"/>
      <c r="BV10" s="466">
        <v>1875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932220</v>
      </c>
      <c r="BO11" s="467"/>
      <c r="BP11" s="467"/>
      <c r="BQ11" s="467"/>
      <c r="BR11" s="467"/>
      <c r="BS11" s="467"/>
      <c r="BT11" s="467"/>
      <c r="BU11" s="468"/>
      <c r="BV11" s="466">
        <v>747400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71858</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137</v>
      </c>
      <c r="N13" s="555"/>
      <c r="O13" s="555"/>
      <c r="P13" s="555"/>
      <c r="Q13" s="556"/>
      <c r="R13" s="547">
        <v>70877</v>
      </c>
      <c r="S13" s="548"/>
      <c r="T13" s="548"/>
      <c r="U13" s="548"/>
      <c r="V13" s="549"/>
      <c r="W13" s="482" t="s">
        <v>138</v>
      </c>
      <c r="X13" s="483"/>
      <c r="Y13" s="483"/>
      <c r="Z13" s="483"/>
      <c r="AA13" s="483"/>
      <c r="AB13" s="473"/>
      <c r="AC13" s="517">
        <v>3527</v>
      </c>
      <c r="AD13" s="518"/>
      <c r="AE13" s="518"/>
      <c r="AF13" s="518"/>
      <c r="AG13" s="557"/>
      <c r="AH13" s="517">
        <v>3702</v>
      </c>
      <c r="AI13" s="518"/>
      <c r="AJ13" s="518"/>
      <c r="AK13" s="518"/>
      <c r="AL13" s="519"/>
      <c r="AM13" s="495" t="s">
        <v>139</v>
      </c>
      <c r="AN13" s="496"/>
      <c r="AO13" s="496"/>
      <c r="AP13" s="496"/>
      <c r="AQ13" s="496"/>
      <c r="AR13" s="496"/>
      <c r="AS13" s="496"/>
      <c r="AT13" s="497"/>
      <c r="AU13" s="498" t="s">
        <v>119</v>
      </c>
      <c r="AV13" s="499"/>
      <c r="AW13" s="499"/>
      <c r="AX13" s="499"/>
      <c r="AY13" s="500" t="s">
        <v>140</v>
      </c>
      <c r="AZ13" s="501"/>
      <c r="BA13" s="501"/>
      <c r="BB13" s="501"/>
      <c r="BC13" s="501"/>
      <c r="BD13" s="501"/>
      <c r="BE13" s="501"/>
      <c r="BF13" s="501"/>
      <c r="BG13" s="501"/>
      <c r="BH13" s="501"/>
      <c r="BI13" s="501"/>
      <c r="BJ13" s="501"/>
      <c r="BK13" s="501"/>
      <c r="BL13" s="501"/>
      <c r="BM13" s="502"/>
      <c r="BN13" s="466">
        <v>1033234</v>
      </c>
      <c r="BO13" s="467"/>
      <c r="BP13" s="467"/>
      <c r="BQ13" s="467"/>
      <c r="BR13" s="467"/>
      <c r="BS13" s="467"/>
      <c r="BT13" s="467"/>
      <c r="BU13" s="468"/>
      <c r="BV13" s="466">
        <v>974750</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4.4000000000000004</v>
      </c>
      <c r="CU13" s="464"/>
      <c r="CV13" s="464"/>
      <c r="CW13" s="464"/>
      <c r="CX13" s="464"/>
      <c r="CY13" s="464"/>
      <c r="CZ13" s="464"/>
      <c r="DA13" s="465"/>
      <c r="DB13" s="463">
        <v>4.7</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142</v>
      </c>
      <c r="M14" s="545"/>
      <c r="N14" s="545"/>
      <c r="O14" s="545"/>
      <c r="P14" s="545"/>
      <c r="Q14" s="546"/>
      <c r="R14" s="547">
        <v>72105</v>
      </c>
      <c r="S14" s="548"/>
      <c r="T14" s="548"/>
      <c r="U14" s="548"/>
      <c r="V14" s="549"/>
      <c r="W14" s="456"/>
      <c r="X14" s="457"/>
      <c r="Y14" s="457"/>
      <c r="Z14" s="457"/>
      <c r="AA14" s="457"/>
      <c r="AB14" s="446"/>
      <c r="AC14" s="550">
        <v>10</v>
      </c>
      <c r="AD14" s="551"/>
      <c r="AE14" s="551"/>
      <c r="AF14" s="551"/>
      <c r="AG14" s="552"/>
      <c r="AH14" s="550">
        <v>10.4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144</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145</v>
      </c>
      <c r="N15" s="555"/>
      <c r="O15" s="555"/>
      <c r="P15" s="555"/>
      <c r="Q15" s="556"/>
      <c r="R15" s="547">
        <v>71155</v>
      </c>
      <c r="S15" s="548"/>
      <c r="T15" s="548"/>
      <c r="U15" s="548"/>
      <c r="V15" s="549"/>
      <c r="W15" s="482" t="s">
        <v>146</v>
      </c>
      <c r="X15" s="483"/>
      <c r="Y15" s="483"/>
      <c r="Z15" s="483"/>
      <c r="AA15" s="483"/>
      <c r="AB15" s="473"/>
      <c r="AC15" s="517">
        <v>11429</v>
      </c>
      <c r="AD15" s="518"/>
      <c r="AE15" s="518"/>
      <c r="AF15" s="518"/>
      <c r="AG15" s="557"/>
      <c r="AH15" s="517">
        <v>12228</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8218246</v>
      </c>
      <c r="BO15" s="430"/>
      <c r="BP15" s="430"/>
      <c r="BQ15" s="430"/>
      <c r="BR15" s="430"/>
      <c r="BS15" s="430"/>
      <c r="BT15" s="430"/>
      <c r="BU15" s="431"/>
      <c r="BV15" s="429">
        <v>8011549</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32.200000000000003</v>
      </c>
      <c r="AD16" s="551"/>
      <c r="AE16" s="551"/>
      <c r="AF16" s="551"/>
      <c r="AG16" s="552"/>
      <c r="AH16" s="550">
        <v>34.299999999999997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15596448</v>
      </c>
      <c r="BO16" s="467"/>
      <c r="BP16" s="467"/>
      <c r="BQ16" s="467"/>
      <c r="BR16" s="467"/>
      <c r="BS16" s="467"/>
      <c r="BT16" s="467"/>
      <c r="BU16" s="468"/>
      <c r="BV16" s="466">
        <v>15081312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20484</v>
      </c>
      <c r="AD17" s="518"/>
      <c r="AE17" s="518"/>
      <c r="AF17" s="518"/>
      <c r="AG17" s="557"/>
      <c r="AH17" s="517">
        <v>19745</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10428301</v>
      </c>
      <c r="BO17" s="467"/>
      <c r="BP17" s="467"/>
      <c r="BQ17" s="467"/>
      <c r="BR17" s="467"/>
      <c r="BS17" s="467"/>
      <c r="BT17" s="467"/>
      <c r="BU17" s="468"/>
      <c r="BV17" s="466">
        <v>10156788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264.14</v>
      </c>
      <c r="M18" s="579"/>
      <c r="N18" s="579"/>
      <c r="O18" s="579"/>
      <c r="P18" s="579"/>
      <c r="Q18" s="579"/>
      <c r="R18" s="580"/>
      <c r="S18" s="580"/>
      <c r="T18" s="580"/>
      <c r="U18" s="580"/>
      <c r="V18" s="581"/>
      <c r="W18" s="484"/>
      <c r="X18" s="485"/>
      <c r="Y18" s="485"/>
      <c r="Z18" s="485"/>
      <c r="AA18" s="485"/>
      <c r="AB18" s="476"/>
      <c r="AC18" s="582">
        <v>57.8</v>
      </c>
      <c r="AD18" s="583"/>
      <c r="AE18" s="583"/>
      <c r="AF18" s="583"/>
      <c r="AG18" s="584"/>
      <c r="AH18" s="582">
        <v>55.3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17229582</v>
      </c>
      <c r="BO18" s="467"/>
      <c r="BP18" s="467"/>
      <c r="BQ18" s="467"/>
      <c r="BR18" s="467"/>
      <c r="BS18" s="467"/>
      <c r="BT18" s="467"/>
      <c r="BU18" s="468"/>
      <c r="BV18" s="466">
        <v>16897087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268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22621662</v>
      </c>
      <c r="BO19" s="467"/>
      <c r="BP19" s="467"/>
      <c r="BQ19" s="467"/>
      <c r="BR19" s="467"/>
      <c r="BS19" s="467"/>
      <c r="BT19" s="467"/>
      <c r="BU19" s="468"/>
      <c r="BV19" s="466">
        <v>22055845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25135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31898150</v>
      </c>
      <c r="BO23" s="467"/>
      <c r="BP23" s="467"/>
      <c r="BQ23" s="467"/>
      <c r="BR23" s="467"/>
      <c r="BS23" s="467"/>
      <c r="BT23" s="467"/>
      <c r="BU23" s="468"/>
      <c r="BV23" s="466">
        <v>29691444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5600</v>
      </c>
      <c r="R24" s="518"/>
      <c r="S24" s="518"/>
      <c r="T24" s="518"/>
      <c r="U24" s="518"/>
      <c r="V24" s="557"/>
      <c r="W24" s="616"/>
      <c r="X24" s="604"/>
      <c r="Y24" s="605"/>
      <c r="Z24" s="516" t="s">
        <v>170</v>
      </c>
      <c r="AA24" s="496"/>
      <c r="AB24" s="496"/>
      <c r="AC24" s="496"/>
      <c r="AD24" s="496"/>
      <c r="AE24" s="496"/>
      <c r="AF24" s="496"/>
      <c r="AG24" s="497"/>
      <c r="AH24" s="517">
        <v>540</v>
      </c>
      <c r="AI24" s="518"/>
      <c r="AJ24" s="518"/>
      <c r="AK24" s="518"/>
      <c r="AL24" s="557"/>
      <c r="AM24" s="517">
        <v>1698300</v>
      </c>
      <c r="AN24" s="518"/>
      <c r="AO24" s="518"/>
      <c r="AP24" s="518"/>
      <c r="AQ24" s="518"/>
      <c r="AR24" s="557"/>
      <c r="AS24" s="517">
        <v>3145</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11295881</v>
      </c>
      <c r="BO24" s="467"/>
      <c r="BP24" s="467"/>
      <c r="BQ24" s="467"/>
      <c r="BR24" s="467"/>
      <c r="BS24" s="467"/>
      <c r="BT24" s="467"/>
      <c r="BU24" s="468"/>
      <c r="BV24" s="466">
        <v>11323200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1</v>
      </c>
      <c r="M25" s="518"/>
      <c r="N25" s="518"/>
      <c r="O25" s="518"/>
      <c r="P25" s="557"/>
      <c r="Q25" s="517">
        <v>4480</v>
      </c>
      <c r="R25" s="518"/>
      <c r="S25" s="518"/>
      <c r="T25" s="518"/>
      <c r="U25" s="518"/>
      <c r="V25" s="557"/>
      <c r="W25" s="616"/>
      <c r="X25" s="604"/>
      <c r="Y25" s="605"/>
      <c r="Z25" s="516" t="s">
        <v>173</v>
      </c>
      <c r="AA25" s="496"/>
      <c r="AB25" s="496"/>
      <c r="AC25" s="496"/>
      <c r="AD25" s="496"/>
      <c r="AE25" s="496"/>
      <c r="AF25" s="496"/>
      <c r="AG25" s="497"/>
      <c r="AH25" s="517">
        <v>89</v>
      </c>
      <c r="AI25" s="518"/>
      <c r="AJ25" s="518"/>
      <c r="AK25" s="518"/>
      <c r="AL25" s="557"/>
      <c r="AM25" s="517">
        <v>281685</v>
      </c>
      <c r="AN25" s="518"/>
      <c r="AO25" s="518"/>
      <c r="AP25" s="518"/>
      <c r="AQ25" s="518"/>
      <c r="AR25" s="557"/>
      <c r="AS25" s="517">
        <v>3165</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1909240</v>
      </c>
      <c r="BO25" s="430"/>
      <c r="BP25" s="430"/>
      <c r="BQ25" s="430"/>
      <c r="BR25" s="430"/>
      <c r="BS25" s="430"/>
      <c r="BT25" s="430"/>
      <c r="BU25" s="431"/>
      <c r="BV25" s="429">
        <v>1879636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175</v>
      </c>
      <c r="F26" s="496"/>
      <c r="G26" s="496"/>
      <c r="H26" s="496"/>
      <c r="I26" s="496"/>
      <c r="J26" s="496"/>
      <c r="K26" s="497"/>
      <c r="L26" s="517">
        <v>1</v>
      </c>
      <c r="M26" s="518"/>
      <c r="N26" s="518"/>
      <c r="O26" s="518"/>
      <c r="P26" s="557"/>
      <c r="Q26" s="517">
        <v>4046</v>
      </c>
      <c r="R26" s="518"/>
      <c r="S26" s="518"/>
      <c r="T26" s="518"/>
      <c r="U26" s="518"/>
      <c r="V26" s="557"/>
      <c r="W26" s="616"/>
      <c r="X26" s="604"/>
      <c r="Y26" s="605"/>
      <c r="Z26" s="516" t="s">
        <v>176</v>
      </c>
      <c r="AA26" s="626"/>
      <c r="AB26" s="626"/>
      <c r="AC26" s="626"/>
      <c r="AD26" s="626"/>
      <c r="AE26" s="626"/>
      <c r="AF26" s="626"/>
      <c r="AG26" s="627"/>
      <c r="AH26" s="517">
        <v>8</v>
      </c>
      <c r="AI26" s="518"/>
      <c r="AJ26" s="518"/>
      <c r="AK26" s="518"/>
      <c r="AL26" s="557"/>
      <c r="AM26" s="517">
        <v>19736</v>
      </c>
      <c r="AN26" s="518"/>
      <c r="AO26" s="518"/>
      <c r="AP26" s="518"/>
      <c r="AQ26" s="518"/>
      <c r="AR26" s="557"/>
      <c r="AS26" s="517">
        <v>2467</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144</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178</v>
      </c>
      <c r="F27" s="496"/>
      <c r="G27" s="496"/>
      <c r="H27" s="496"/>
      <c r="I27" s="496"/>
      <c r="J27" s="496"/>
      <c r="K27" s="497"/>
      <c r="L27" s="517">
        <v>1</v>
      </c>
      <c r="M27" s="518"/>
      <c r="N27" s="518"/>
      <c r="O27" s="518"/>
      <c r="P27" s="557"/>
      <c r="Q27" s="517">
        <v>4000</v>
      </c>
      <c r="R27" s="518"/>
      <c r="S27" s="518"/>
      <c r="T27" s="518"/>
      <c r="U27" s="518"/>
      <c r="V27" s="557"/>
      <c r="W27" s="616"/>
      <c r="X27" s="604"/>
      <c r="Y27" s="605"/>
      <c r="Z27" s="516" t="s">
        <v>179</v>
      </c>
      <c r="AA27" s="496"/>
      <c r="AB27" s="496"/>
      <c r="AC27" s="496"/>
      <c r="AD27" s="496"/>
      <c r="AE27" s="496"/>
      <c r="AF27" s="496"/>
      <c r="AG27" s="497"/>
      <c r="AH27" s="517">
        <v>3</v>
      </c>
      <c r="AI27" s="518"/>
      <c r="AJ27" s="518"/>
      <c r="AK27" s="518"/>
      <c r="AL27" s="557"/>
      <c r="AM27" s="517">
        <v>12552</v>
      </c>
      <c r="AN27" s="518"/>
      <c r="AO27" s="518"/>
      <c r="AP27" s="518"/>
      <c r="AQ27" s="518"/>
      <c r="AR27" s="557"/>
      <c r="AS27" s="517">
        <v>4184</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1635138</v>
      </c>
      <c r="BO27" s="640"/>
      <c r="BP27" s="640"/>
      <c r="BQ27" s="640"/>
      <c r="BR27" s="640"/>
      <c r="BS27" s="640"/>
      <c r="BT27" s="640"/>
      <c r="BU27" s="641"/>
      <c r="BV27" s="639">
        <v>1635060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181</v>
      </c>
      <c r="F28" s="496"/>
      <c r="G28" s="496"/>
      <c r="H28" s="496"/>
      <c r="I28" s="496"/>
      <c r="J28" s="496"/>
      <c r="K28" s="497"/>
      <c r="L28" s="517">
        <v>1</v>
      </c>
      <c r="M28" s="518"/>
      <c r="N28" s="518"/>
      <c r="O28" s="518"/>
      <c r="P28" s="557"/>
      <c r="Q28" s="517">
        <v>3600</v>
      </c>
      <c r="R28" s="518"/>
      <c r="S28" s="518"/>
      <c r="T28" s="518"/>
      <c r="U28" s="518"/>
      <c r="V28" s="557"/>
      <c r="W28" s="616"/>
      <c r="X28" s="604"/>
      <c r="Y28" s="605"/>
      <c r="Z28" s="516" t="s">
        <v>182</v>
      </c>
      <c r="AA28" s="496"/>
      <c r="AB28" s="496"/>
      <c r="AC28" s="496"/>
      <c r="AD28" s="496"/>
      <c r="AE28" s="496"/>
      <c r="AF28" s="496"/>
      <c r="AG28" s="497"/>
      <c r="AH28" s="517" t="s">
        <v>144</v>
      </c>
      <c r="AI28" s="518"/>
      <c r="AJ28" s="518"/>
      <c r="AK28" s="518"/>
      <c r="AL28" s="557"/>
      <c r="AM28" s="517" t="s">
        <v>144</v>
      </c>
      <c r="AN28" s="518"/>
      <c r="AO28" s="518"/>
      <c r="AP28" s="518"/>
      <c r="AQ28" s="518"/>
      <c r="AR28" s="557"/>
      <c r="AS28" s="517" t="s">
        <v>144</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4070360</v>
      </c>
      <c r="BO28" s="430"/>
      <c r="BP28" s="430"/>
      <c r="BQ28" s="430"/>
      <c r="BR28" s="430"/>
      <c r="BS28" s="430"/>
      <c r="BT28" s="430"/>
      <c r="BU28" s="431"/>
      <c r="BV28" s="429">
        <v>4067991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184</v>
      </c>
      <c r="F29" s="496"/>
      <c r="G29" s="496"/>
      <c r="H29" s="496"/>
      <c r="I29" s="496"/>
      <c r="J29" s="496"/>
      <c r="K29" s="497"/>
      <c r="L29" s="517">
        <v>20</v>
      </c>
      <c r="M29" s="518"/>
      <c r="N29" s="518"/>
      <c r="O29" s="518"/>
      <c r="P29" s="557"/>
      <c r="Q29" s="517">
        <v>3500</v>
      </c>
      <c r="R29" s="518"/>
      <c r="S29" s="518"/>
      <c r="T29" s="518"/>
      <c r="U29" s="518"/>
      <c r="V29" s="557"/>
      <c r="W29" s="617"/>
      <c r="X29" s="618"/>
      <c r="Y29" s="619"/>
      <c r="Z29" s="516" t="s">
        <v>185</v>
      </c>
      <c r="AA29" s="496"/>
      <c r="AB29" s="496"/>
      <c r="AC29" s="496"/>
      <c r="AD29" s="496"/>
      <c r="AE29" s="496"/>
      <c r="AF29" s="496"/>
      <c r="AG29" s="497"/>
      <c r="AH29" s="517">
        <v>543</v>
      </c>
      <c r="AI29" s="518"/>
      <c r="AJ29" s="518"/>
      <c r="AK29" s="518"/>
      <c r="AL29" s="557"/>
      <c r="AM29" s="517">
        <v>1710852</v>
      </c>
      <c r="AN29" s="518"/>
      <c r="AO29" s="518"/>
      <c r="AP29" s="518"/>
      <c r="AQ29" s="518"/>
      <c r="AR29" s="557"/>
      <c r="AS29" s="517">
        <v>3151</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2767523</v>
      </c>
      <c r="BO29" s="467"/>
      <c r="BP29" s="467"/>
      <c r="BQ29" s="467"/>
      <c r="BR29" s="467"/>
      <c r="BS29" s="467"/>
      <c r="BT29" s="467"/>
      <c r="BU29" s="468"/>
      <c r="BV29" s="466">
        <v>2623448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98.8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8641583</v>
      </c>
      <c r="BO30" s="640"/>
      <c r="BP30" s="640"/>
      <c r="BQ30" s="640"/>
      <c r="BR30" s="640"/>
      <c r="BS30" s="640"/>
      <c r="BT30" s="640"/>
      <c r="BU30" s="641"/>
      <c r="BV30" s="639">
        <v>8687602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三郡衛生組合（一般会計）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24</v>
      </c>
      <c r="CP34" s="652"/>
      <c r="CQ34" s="653" t="str">
        <f>IF('各会計、関係団体の財政状況及び健全化判断比率'!BS7="","",'各会計、関係団体の財政状況及び健全化判断比率'!BS7)</f>
        <v>白根ケーブルネットワーク</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自動車運送事業会計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IF('各会計、関係団体の財政状況及び健全化判断比率'!B35="","",'各会計、関係団体の財政状況及び健全化判断比率'!B35)</f>
        <v>芦安農業集落排水事業特別会計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三郡衛生組合（し尿処理事業特別会計）</v>
      </c>
      <c r="BZ35" s="653"/>
      <c r="CA35" s="653"/>
      <c r="CB35" s="653"/>
      <c r="CC35" s="653"/>
      <c r="CD35" s="653"/>
      <c r="CE35" s="653"/>
      <c r="CF35" s="653"/>
      <c r="CG35" s="653"/>
      <c r="CH35" s="653"/>
      <c r="CI35" s="653"/>
      <c r="CJ35" s="653"/>
      <c r="CK35" s="653"/>
      <c r="CL35" s="653"/>
      <c r="CM35" s="653"/>
      <c r="CN35" s="213"/>
      <c r="CO35" s="652">
        <f t="shared" ref="CO35:CO43" si="3">IF(CQ35="","",CO34+1)</f>
        <v>25</v>
      </c>
      <c r="CP35" s="652"/>
      <c r="CQ35" s="653" t="str">
        <f>IF('各会計、関係団体の財政状況及び健全化判断比率'!BS8="","",'各会計、関係団体の財政状況及び健全化判断比率'!BS8)</f>
        <v>桃源文化振興協会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IF('各会計、関係団体の財政状況及び健全化判断比率'!B36="","",'各会計、関係団体の財政状況及び健全化判断比率'!B36)</f>
        <v>温泉給湯事業特別会計</v>
      </c>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三郡衛生組合（火葬事業特別会計）</v>
      </c>
      <c r="BZ36" s="653"/>
      <c r="CA36" s="653"/>
      <c r="CB36" s="653"/>
      <c r="CC36" s="653"/>
      <c r="CD36" s="653"/>
      <c r="CE36" s="653"/>
      <c r="CF36" s="653"/>
      <c r="CG36" s="653"/>
      <c r="CH36" s="653"/>
      <c r="CI36" s="653"/>
      <c r="CJ36" s="653"/>
      <c r="CK36" s="653"/>
      <c r="CL36" s="653"/>
      <c r="CM36" s="653"/>
      <c r="CN36" s="213"/>
      <c r="CO36" s="652">
        <f t="shared" si="3"/>
        <v>26</v>
      </c>
      <c r="CP36" s="652"/>
      <c r="CQ36" s="653" t="str">
        <f>IF('各会計、関係団体の財政状況及び健全化判断比率'!BS9="","",'各会計、関係団体の財政状況及び健全化判断比率'!BS9)</f>
        <v>南アルプス市体育協会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居宅介護予防支援事業特別会計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11</v>
      </c>
      <c r="BF37" s="652"/>
      <c r="BG37" s="653" t="str">
        <f>IF('各会計、関係団体の財政状況及び健全化判断比率'!B37="","",'各会計、関係団体の財政状況及び健全化判断比率'!B37)</f>
        <v>山梨県北岳山荘管理事業特別会計</v>
      </c>
      <c r="BH37" s="653"/>
      <c r="BI37" s="653"/>
      <c r="BJ37" s="653"/>
      <c r="BK37" s="653"/>
      <c r="BL37" s="653"/>
      <c r="BM37" s="653"/>
      <c r="BN37" s="653"/>
      <c r="BO37" s="653"/>
      <c r="BP37" s="653"/>
      <c r="BQ37" s="653"/>
      <c r="BR37" s="653"/>
      <c r="BS37" s="653"/>
      <c r="BT37" s="653"/>
      <c r="BU37" s="653"/>
      <c r="BV37" s="213"/>
      <c r="BW37" s="652">
        <f t="shared" si="2"/>
        <v>17</v>
      </c>
      <c r="BX37" s="652"/>
      <c r="BY37" s="653" t="str">
        <f>IF('各会計、関係団体の財政状況及び健全化判断比率'!B71="","",'各会計、関係団体の財政状況及び健全化判断比率'!B71)</f>
        <v>中巨摩地区広域事務組合（一般会計）</v>
      </c>
      <c r="BZ37" s="653"/>
      <c r="CA37" s="653"/>
      <c r="CB37" s="653"/>
      <c r="CC37" s="653"/>
      <c r="CD37" s="653"/>
      <c r="CE37" s="653"/>
      <c r="CF37" s="653"/>
      <c r="CG37" s="653"/>
      <c r="CH37" s="653"/>
      <c r="CI37" s="653"/>
      <c r="CJ37" s="653"/>
      <c r="CK37" s="653"/>
      <c r="CL37" s="653"/>
      <c r="CM37" s="653"/>
      <c r="CN37" s="213"/>
      <c r="CO37" s="652">
        <f t="shared" si="3"/>
        <v>27</v>
      </c>
      <c r="CP37" s="652"/>
      <c r="CQ37" s="653" t="str">
        <f>IF('各会計、関係団体の財政状況及び健全化判断比率'!BS10="","",'各会計、関係団体の財政状況及び健全化判断比率'!BS10)</f>
        <v>南アルプスプロデュース</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12</v>
      </c>
      <c r="BF38" s="652"/>
      <c r="BG38" s="653" t="str">
        <f>IF('各会計、関係団体の財政状況及び健全化判断比率'!B38="","",'各会計、関係団体の財政状況及び健全化判断比率'!B38)</f>
        <v>芦安簡易水道事業特別会計</v>
      </c>
      <c r="BH38" s="653"/>
      <c r="BI38" s="653"/>
      <c r="BJ38" s="653"/>
      <c r="BK38" s="653"/>
      <c r="BL38" s="653"/>
      <c r="BM38" s="653"/>
      <c r="BN38" s="653"/>
      <c r="BO38" s="653"/>
      <c r="BP38" s="653"/>
      <c r="BQ38" s="653"/>
      <c r="BR38" s="653"/>
      <c r="BS38" s="653"/>
      <c r="BT38" s="653"/>
      <c r="BU38" s="653"/>
      <c r="BV38" s="213"/>
      <c r="BW38" s="652">
        <f t="shared" si="2"/>
        <v>18</v>
      </c>
      <c r="BX38" s="652"/>
      <c r="BY38" s="653" t="str">
        <f>IF('各会計、関係団体の財政状況及び健全化判断比率'!B72="","",'各会計、関係団体の財政状況及び健全化判断比率'!B72)</f>
        <v>中巨摩地区広域事務組合（ごみ処理事業特別会計）</v>
      </c>
      <c r="BZ38" s="653"/>
      <c r="CA38" s="653"/>
      <c r="CB38" s="653"/>
      <c r="CC38" s="653"/>
      <c r="CD38" s="653"/>
      <c r="CE38" s="653"/>
      <c r="CF38" s="653"/>
      <c r="CG38" s="653"/>
      <c r="CH38" s="653"/>
      <c r="CI38" s="653"/>
      <c r="CJ38" s="653"/>
      <c r="CK38" s="653"/>
      <c r="CL38" s="653"/>
      <c r="CM38" s="653"/>
      <c r="CN38" s="213"/>
      <c r="CO38" s="652">
        <f t="shared" si="3"/>
        <v>28</v>
      </c>
      <c r="CP38" s="652"/>
      <c r="CQ38" s="653" t="str">
        <f>IF('各会計、関係団体の財政状況及び健全化判断比率'!BS11="","",'各会計、関係団体の財政状況及び健全化判断比率'!BS11)</f>
        <v>南アルプス市農業振興公社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f t="shared" si="1"/>
        <v>13</v>
      </c>
      <c r="BF39" s="652"/>
      <c r="BG39" s="653" t="str">
        <f>IF('各会計、関係団体の財政状況及び健全化判断比率'!B39="","",'各会計、関係団体の財政状況及び健全化判断比率'!B39)</f>
        <v>土地取得造成事業特別会計</v>
      </c>
      <c r="BH39" s="653"/>
      <c r="BI39" s="653"/>
      <c r="BJ39" s="653"/>
      <c r="BK39" s="653"/>
      <c r="BL39" s="653"/>
      <c r="BM39" s="653"/>
      <c r="BN39" s="653"/>
      <c r="BO39" s="653"/>
      <c r="BP39" s="653"/>
      <c r="BQ39" s="653"/>
      <c r="BR39" s="653"/>
      <c r="BS39" s="653"/>
      <c r="BT39" s="653"/>
      <c r="BU39" s="653"/>
      <c r="BV39" s="213"/>
      <c r="BW39" s="652">
        <f t="shared" si="2"/>
        <v>19</v>
      </c>
      <c r="BX39" s="652"/>
      <c r="BY39" s="653" t="str">
        <f>IF('各会計、関係団体の財政状況及び健全化判断比率'!B73="","",'各会計、関係団体の財政状況及び健全化判断比率'!B73)</f>
        <v>中巨摩地区広域事務組合（地区公園事業特別会計）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20</v>
      </c>
      <c r="BX40" s="652"/>
      <c r="BY40" s="653" t="str">
        <f>IF('各会計、関係団体の財政状況及び健全化判断比率'!B74="","",'各会計、関係団体の財政状況及び健全化判断比率'!B74)</f>
        <v>中巨摩地区広域事務組合（老人福祉事業特別会計）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21</v>
      </c>
      <c r="BX41" s="652"/>
      <c r="BY41" s="653" t="str">
        <f>IF('各会計、関係団体の財政状況及び健全化判断比率'!B75="","",'各会計、関係団体の財政状況及び健全化判断比率'!B75)</f>
        <v>中巨摩地区広域事務組合（勤労青年センター事業特別会計）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22</v>
      </c>
      <c r="BX42" s="652"/>
      <c r="BY42" s="653" t="str">
        <f>IF('各会計、関係団体の財政状況及び健全化判断比率'!B76="","",'各会計、関係団体の財政状況及び健全化判断比率'!B76)</f>
        <v>中巨摩地区広域事務組合（し尿処理事業特別会計）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23</v>
      </c>
      <c r="BX43" s="652"/>
      <c r="BY43" s="653" t="str">
        <f>IF('各会計、関係団体の財政状況及び健全化判断比率'!B77="","",'各会計、関係団体の財政状況及び健全化判断比率'!B77)</f>
        <v>山梨県市町村総合事務組合（一般会計）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tC3RwUY3aIGkgT0BrvDi2EXKcaPAUdjzbwhACAwy7QY1EvESCOOzao2mg9KYnFXw6qWtJXbe18P1uKcf0wZMqA==" saltValue="2WSZFYkb0p8paY6TeprQ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38" sqref="C38:E38"/>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4" t="s">
        <v>558</v>
      </c>
      <c r="D34" s="1244"/>
      <c r="E34" s="1245"/>
      <c r="F34" s="32">
        <v>8.17</v>
      </c>
      <c r="G34" s="33">
        <v>7.94</v>
      </c>
      <c r="H34" s="33">
        <v>8.43</v>
      </c>
      <c r="I34" s="33">
        <v>8.61</v>
      </c>
      <c r="J34" s="34">
        <v>8.83</v>
      </c>
      <c r="K34" s="22"/>
      <c r="L34" s="22"/>
      <c r="M34" s="22"/>
      <c r="N34" s="22"/>
      <c r="O34" s="22"/>
      <c r="P34" s="22"/>
    </row>
    <row r="35" spans="1:16" ht="39" customHeight="1" x14ac:dyDescent="0.2">
      <c r="A35" s="22"/>
      <c r="B35" s="35"/>
      <c r="C35" s="1238" t="s">
        <v>559</v>
      </c>
      <c r="D35" s="1239"/>
      <c r="E35" s="1240"/>
      <c r="F35" s="36">
        <v>6.48</v>
      </c>
      <c r="G35" s="37">
        <v>8.7100000000000009</v>
      </c>
      <c r="H35" s="37">
        <v>6.85</v>
      </c>
      <c r="I35" s="37">
        <v>7.99</v>
      </c>
      <c r="J35" s="38">
        <v>8.3000000000000007</v>
      </c>
      <c r="K35" s="22"/>
      <c r="L35" s="22"/>
      <c r="M35" s="22"/>
      <c r="N35" s="22"/>
      <c r="O35" s="22"/>
      <c r="P35" s="22"/>
    </row>
    <row r="36" spans="1:16" ht="39" customHeight="1" x14ac:dyDescent="0.2">
      <c r="A36" s="22"/>
      <c r="B36" s="35"/>
      <c r="C36" s="1238" t="s">
        <v>560</v>
      </c>
      <c r="D36" s="1239"/>
      <c r="E36" s="1240"/>
      <c r="F36" s="36">
        <v>0.28999999999999998</v>
      </c>
      <c r="G36" s="37">
        <v>0.65</v>
      </c>
      <c r="H36" s="37">
        <v>1.37</v>
      </c>
      <c r="I36" s="37">
        <v>1.24</v>
      </c>
      <c r="J36" s="38">
        <v>1.49</v>
      </c>
      <c r="K36" s="22"/>
      <c r="L36" s="22"/>
      <c r="M36" s="22"/>
      <c r="N36" s="22"/>
      <c r="O36" s="22"/>
      <c r="P36" s="22"/>
    </row>
    <row r="37" spans="1:16" ht="39" customHeight="1" x14ac:dyDescent="0.2">
      <c r="A37" s="22"/>
      <c r="B37" s="35"/>
      <c r="C37" s="1238" t="s">
        <v>561</v>
      </c>
      <c r="D37" s="1239"/>
      <c r="E37" s="1240"/>
      <c r="F37" s="36">
        <v>0.23</v>
      </c>
      <c r="G37" s="37">
        <v>0.06</v>
      </c>
      <c r="H37" s="37">
        <v>1.31</v>
      </c>
      <c r="I37" s="37">
        <v>2.37</v>
      </c>
      <c r="J37" s="38">
        <v>0.97</v>
      </c>
      <c r="K37" s="22"/>
      <c r="L37" s="22"/>
      <c r="M37" s="22"/>
      <c r="N37" s="22"/>
      <c r="O37" s="22"/>
      <c r="P37" s="22"/>
    </row>
    <row r="38" spans="1:16" ht="39" customHeight="1" x14ac:dyDescent="0.2">
      <c r="A38" s="22"/>
      <c r="B38" s="35"/>
      <c r="C38" s="1238" t="s">
        <v>562</v>
      </c>
      <c r="D38" s="1239"/>
      <c r="E38" s="1240"/>
      <c r="F38" s="36">
        <v>0.22</v>
      </c>
      <c r="G38" s="37">
        <v>0.24</v>
      </c>
      <c r="H38" s="37">
        <v>0.24</v>
      </c>
      <c r="I38" s="37">
        <v>0.22</v>
      </c>
      <c r="J38" s="38">
        <v>0.19</v>
      </c>
      <c r="K38" s="22"/>
      <c r="L38" s="22"/>
      <c r="M38" s="22"/>
      <c r="N38" s="22"/>
      <c r="O38" s="22"/>
      <c r="P38" s="22"/>
    </row>
    <row r="39" spans="1:16" ht="39" customHeight="1" x14ac:dyDescent="0.2">
      <c r="A39" s="22"/>
      <c r="B39" s="35"/>
      <c r="C39" s="1238" t="s">
        <v>563</v>
      </c>
      <c r="D39" s="1239"/>
      <c r="E39" s="1240"/>
      <c r="F39" s="36">
        <v>0.34</v>
      </c>
      <c r="G39" s="37">
        <v>0.33</v>
      </c>
      <c r="H39" s="37">
        <v>0.13</v>
      </c>
      <c r="I39" s="37">
        <v>0.06</v>
      </c>
      <c r="J39" s="38">
        <v>0.17</v>
      </c>
      <c r="K39" s="22"/>
      <c r="L39" s="22"/>
      <c r="M39" s="22"/>
      <c r="N39" s="22"/>
      <c r="O39" s="22"/>
      <c r="P39" s="22"/>
    </row>
    <row r="40" spans="1:16" ht="39" customHeight="1" x14ac:dyDescent="0.2">
      <c r="A40" s="22"/>
      <c r="B40" s="35"/>
      <c r="C40" s="1238" t="s">
        <v>564</v>
      </c>
      <c r="D40" s="1239"/>
      <c r="E40" s="1240"/>
      <c r="F40" s="36">
        <v>0.01</v>
      </c>
      <c r="G40" s="37">
        <v>0.03</v>
      </c>
      <c r="H40" s="37">
        <v>0.04</v>
      </c>
      <c r="I40" s="37">
        <v>0.02</v>
      </c>
      <c r="J40" s="38">
        <v>0.01</v>
      </c>
      <c r="K40" s="22"/>
      <c r="L40" s="22"/>
      <c r="M40" s="22"/>
      <c r="N40" s="22"/>
      <c r="O40" s="22"/>
      <c r="P40" s="22"/>
    </row>
    <row r="41" spans="1:16" ht="39" customHeight="1" x14ac:dyDescent="0.2">
      <c r="A41" s="22"/>
      <c r="B41" s="35"/>
      <c r="C41" s="1238" t="s">
        <v>565</v>
      </c>
      <c r="D41" s="1239"/>
      <c r="E41" s="1240"/>
      <c r="F41" s="36">
        <v>0</v>
      </c>
      <c r="G41" s="37">
        <v>0.01</v>
      </c>
      <c r="H41" s="37">
        <v>0</v>
      </c>
      <c r="I41" s="37">
        <v>0.01</v>
      </c>
      <c r="J41" s="38">
        <v>0.01</v>
      </c>
      <c r="K41" s="22"/>
      <c r="L41" s="22"/>
      <c r="M41" s="22"/>
      <c r="N41" s="22"/>
      <c r="O41" s="22"/>
      <c r="P41" s="22"/>
    </row>
    <row r="42" spans="1:16" ht="39" customHeight="1" x14ac:dyDescent="0.2">
      <c r="A42" s="22"/>
      <c r="B42" s="39"/>
      <c r="C42" s="1238" t="s">
        <v>566</v>
      </c>
      <c r="D42" s="1239"/>
      <c r="E42" s="1240"/>
      <c r="F42" s="36" t="s">
        <v>511</v>
      </c>
      <c r="G42" s="37" t="s">
        <v>511</v>
      </c>
      <c r="H42" s="37" t="s">
        <v>511</v>
      </c>
      <c r="I42" s="37" t="s">
        <v>511</v>
      </c>
      <c r="J42" s="38" t="s">
        <v>511</v>
      </c>
      <c r="K42" s="22"/>
      <c r="L42" s="22"/>
      <c r="M42" s="22"/>
      <c r="N42" s="22"/>
      <c r="O42" s="22"/>
      <c r="P42" s="22"/>
    </row>
    <row r="43" spans="1:16" ht="39" customHeight="1" thickBot="1" x14ac:dyDescent="0.25">
      <c r="A43" s="22"/>
      <c r="B43" s="40"/>
      <c r="C43" s="1241" t="s">
        <v>567</v>
      </c>
      <c r="D43" s="1242"/>
      <c r="E43" s="1243"/>
      <c r="F43" s="41">
        <v>0.02</v>
      </c>
      <c r="G43" s="42">
        <v>0.27</v>
      </c>
      <c r="H43" s="42">
        <v>0.02</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Eo6hYDILeGdPcu8W9tmIQAmSSwcnXiWAoKRFO1CXD5hf0lXqYAaiWPXmGW5fjijRB3lz1C4ym9nzCswiJLZuA==" saltValue="1REKgVMprQ4RPkdXIZME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D59" sqref="D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3627</v>
      </c>
      <c r="L45" s="60">
        <v>3298</v>
      </c>
      <c r="M45" s="60">
        <v>3186</v>
      </c>
      <c r="N45" s="60">
        <v>3465</v>
      </c>
      <c r="O45" s="61">
        <v>3641</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2">
      <c r="A48" s="48"/>
      <c r="B48" s="1248"/>
      <c r="C48" s="1249"/>
      <c r="D48" s="62"/>
      <c r="E48" s="1254" t="s">
        <v>15</v>
      </c>
      <c r="F48" s="1254"/>
      <c r="G48" s="1254"/>
      <c r="H48" s="1254"/>
      <c r="I48" s="1254"/>
      <c r="J48" s="1255"/>
      <c r="K48" s="63">
        <v>968</v>
      </c>
      <c r="L48" s="64">
        <v>960</v>
      </c>
      <c r="M48" s="64">
        <v>969</v>
      </c>
      <c r="N48" s="64">
        <v>977</v>
      </c>
      <c r="O48" s="65">
        <v>997</v>
      </c>
      <c r="P48" s="48"/>
      <c r="Q48" s="48"/>
      <c r="R48" s="48"/>
      <c r="S48" s="48"/>
      <c r="T48" s="48"/>
      <c r="U48" s="48"/>
    </row>
    <row r="49" spans="1:21" ht="30.75" customHeight="1" x14ac:dyDescent="0.2">
      <c r="A49" s="48"/>
      <c r="B49" s="1248"/>
      <c r="C49" s="1249"/>
      <c r="D49" s="62"/>
      <c r="E49" s="1254" t="s">
        <v>16</v>
      </c>
      <c r="F49" s="1254"/>
      <c r="G49" s="1254"/>
      <c r="H49" s="1254"/>
      <c r="I49" s="1254"/>
      <c r="J49" s="1255"/>
      <c r="K49" s="63">
        <v>59</v>
      </c>
      <c r="L49" s="64">
        <v>47</v>
      </c>
      <c r="M49" s="64">
        <v>47</v>
      </c>
      <c r="N49" s="64">
        <v>57</v>
      </c>
      <c r="O49" s="65">
        <v>83</v>
      </c>
      <c r="P49" s="48"/>
      <c r="Q49" s="48"/>
      <c r="R49" s="48"/>
      <c r="S49" s="48"/>
      <c r="T49" s="48"/>
      <c r="U49" s="48"/>
    </row>
    <row r="50" spans="1:21" ht="30.75" customHeight="1" x14ac:dyDescent="0.2">
      <c r="A50" s="48"/>
      <c r="B50" s="1248"/>
      <c r="C50" s="1249"/>
      <c r="D50" s="62"/>
      <c r="E50" s="1254" t="s">
        <v>17</v>
      </c>
      <c r="F50" s="1254"/>
      <c r="G50" s="1254"/>
      <c r="H50" s="1254"/>
      <c r="I50" s="1254"/>
      <c r="J50" s="1255"/>
      <c r="K50" s="63">
        <v>1</v>
      </c>
      <c r="L50" s="64">
        <v>1</v>
      </c>
      <c r="M50" s="64">
        <v>1</v>
      </c>
      <c r="N50" s="64">
        <v>1</v>
      </c>
      <c r="O50" s="65">
        <v>1</v>
      </c>
      <c r="P50" s="48"/>
      <c r="Q50" s="48"/>
      <c r="R50" s="48"/>
      <c r="S50" s="48"/>
      <c r="T50" s="48"/>
      <c r="U50" s="48"/>
    </row>
    <row r="51" spans="1:21" ht="30.75" customHeight="1" x14ac:dyDescent="0.2">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3682</v>
      </c>
      <c r="L52" s="64">
        <v>3497</v>
      </c>
      <c r="M52" s="64">
        <v>3555</v>
      </c>
      <c r="N52" s="64">
        <v>3799</v>
      </c>
      <c r="O52" s="65">
        <v>4075</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973</v>
      </c>
      <c r="L53" s="69">
        <v>809</v>
      </c>
      <c r="M53" s="69">
        <v>648</v>
      </c>
      <c r="N53" s="69">
        <v>701</v>
      </c>
      <c r="O53" s="70">
        <v>647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602</v>
      </c>
      <c r="L57" s="83" t="s">
        <v>602</v>
      </c>
      <c r="M57" s="83" t="s">
        <v>602</v>
      </c>
      <c r="N57" s="83" t="s">
        <v>602</v>
      </c>
      <c r="O57" s="84" t="s">
        <v>602</v>
      </c>
    </row>
    <row r="58" spans="1:21" ht="31.5" customHeight="1" thickBot="1" x14ac:dyDescent="0.25">
      <c r="B58" s="1264"/>
      <c r="C58" s="1265"/>
      <c r="D58" s="1269" t="s">
        <v>27</v>
      </c>
      <c r="E58" s="1270"/>
      <c r="F58" s="1270"/>
      <c r="G58" s="1270"/>
      <c r="H58" s="1270"/>
      <c r="I58" s="1270"/>
      <c r="J58" s="1271"/>
      <c r="K58" s="85" t="s">
        <v>602</v>
      </c>
      <c r="L58" s="86" t="s">
        <v>602</v>
      </c>
      <c r="M58" s="86" t="s">
        <v>602</v>
      </c>
      <c r="N58" s="86" t="s">
        <v>602</v>
      </c>
      <c r="O58" s="87" t="s">
        <v>602</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X6pbiJzx7JJxAfbcJptSXM4yqAkG2rf+ojMori7Ho6hWeztkBBDVrnPWBsJTJ6KfnXNl983d6S3I7a6UzHkZA==" saltValue="jSegRkrDAKDCSZsB2bJn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W19" sqref="W19:AB20"/>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553</v>
      </c>
      <c r="J40" s="99" t="s">
        <v>554</v>
      </c>
      <c r="K40" s="99" t="s">
        <v>555</v>
      </c>
      <c r="L40" s="99" t="s">
        <v>556</v>
      </c>
      <c r="M40" s="100" t="s">
        <v>557</v>
      </c>
    </row>
    <row r="41" spans="2:13" ht="27.75" customHeight="1" x14ac:dyDescent="0.2">
      <c r="B41" s="1272" t="s">
        <v>30</v>
      </c>
      <c r="C41" s="1273"/>
      <c r="D41" s="101"/>
      <c r="E41" s="1278" t="s">
        <v>31</v>
      </c>
      <c r="F41" s="1278"/>
      <c r="G41" s="1278"/>
      <c r="H41" s="1279"/>
      <c r="I41" s="102">
        <v>26330</v>
      </c>
      <c r="J41" s="103">
        <v>25719</v>
      </c>
      <c r="K41" s="103">
        <v>27606</v>
      </c>
      <c r="L41" s="103">
        <v>29691</v>
      </c>
      <c r="M41" s="104">
        <v>31898</v>
      </c>
    </row>
    <row r="42" spans="2:13" ht="27.75" customHeight="1" x14ac:dyDescent="0.2">
      <c r="B42" s="1274"/>
      <c r="C42" s="1275"/>
      <c r="D42" s="105"/>
      <c r="E42" s="1280" t="s">
        <v>32</v>
      </c>
      <c r="F42" s="1280"/>
      <c r="G42" s="1280"/>
      <c r="H42" s="1281"/>
      <c r="I42" s="106" t="s">
        <v>511</v>
      </c>
      <c r="J42" s="107" t="s">
        <v>511</v>
      </c>
      <c r="K42" s="107" t="s">
        <v>511</v>
      </c>
      <c r="L42" s="107" t="s">
        <v>511</v>
      </c>
      <c r="M42" s="108" t="s">
        <v>511</v>
      </c>
    </row>
    <row r="43" spans="2:13" ht="27.75" customHeight="1" x14ac:dyDescent="0.2">
      <c r="B43" s="1274"/>
      <c r="C43" s="1275"/>
      <c r="D43" s="105"/>
      <c r="E43" s="1280" t="s">
        <v>33</v>
      </c>
      <c r="F43" s="1280"/>
      <c r="G43" s="1280"/>
      <c r="H43" s="1281"/>
      <c r="I43" s="106">
        <v>13403</v>
      </c>
      <c r="J43" s="107">
        <v>13273</v>
      </c>
      <c r="K43" s="107">
        <v>12858</v>
      </c>
      <c r="L43" s="107">
        <v>12790</v>
      </c>
      <c r="M43" s="108">
        <v>12643</v>
      </c>
    </row>
    <row r="44" spans="2:13" ht="27.75" customHeight="1" x14ac:dyDescent="0.2">
      <c r="B44" s="1274"/>
      <c r="C44" s="1275"/>
      <c r="D44" s="105"/>
      <c r="E44" s="1280" t="s">
        <v>34</v>
      </c>
      <c r="F44" s="1280"/>
      <c r="G44" s="1280"/>
      <c r="H44" s="1281"/>
      <c r="I44" s="106">
        <v>924</v>
      </c>
      <c r="J44" s="107">
        <v>1118</v>
      </c>
      <c r="K44" s="107">
        <v>1141</v>
      </c>
      <c r="L44" s="107">
        <v>1169</v>
      </c>
      <c r="M44" s="108">
        <v>1218</v>
      </c>
    </row>
    <row r="45" spans="2:13" ht="27.75" customHeight="1" x14ac:dyDescent="0.2">
      <c r="B45" s="1274"/>
      <c r="C45" s="1275"/>
      <c r="D45" s="105"/>
      <c r="E45" s="1280" t="s">
        <v>35</v>
      </c>
      <c r="F45" s="1280"/>
      <c r="G45" s="1280"/>
      <c r="H45" s="1281"/>
      <c r="I45" s="106">
        <v>5030</v>
      </c>
      <c r="J45" s="107">
        <v>5226</v>
      </c>
      <c r="K45" s="107">
        <v>5121</v>
      </c>
      <c r="L45" s="107">
        <v>4948</v>
      </c>
      <c r="M45" s="108">
        <v>4940</v>
      </c>
    </row>
    <row r="46" spans="2:13" ht="27.75" customHeight="1" x14ac:dyDescent="0.2">
      <c r="B46" s="1274"/>
      <c r="C46" s="1275"/>
      <c r="D46" s="109"/>
      <c r="E46" s="1280" t="s">
        <v>36</v>
      </c>
      <c r="F46" s="1280"/>
      <c r="G46" s="1280"/>
      <c r="H46" s="1281"/>
      <c r="I46" s="106" t="s">
        <v>511</v>
      </c>
      <c r="J46" s="107" t="s">
        <v>511</v>
      </c>
      <c r="K46" s="107" t="s">
        <v>511</v>
      </c>
      <c r="L46" s="107" t="s">
        <v>511</v>
      </c>
      <c r="M46" s="108" t="s">
        <v>511</v>
      </c>
    </row>
    <row r="47" spans="2:13" ht="27.75" customHeight="1" x14ac:dyDescent="0.2">
      <c r="B47" s="1274"/>
      <c r="C47" s="1275"/>
      <c r="D47" s="110"/>
      <c r="E47" s="1282" t="s">
        <v>37</v>
      </c>
      <c r="F47" s="1283"/>
      <c r="G47" s="1283"/>
      <c r="H47" s="1284"/>
      <c r="I47" s="106" t="s">
        <v>511</v>
      </c>
      <c r="J47" s="107" t="s">
        <v>511</v>
      </c>
      <c r="K47" s="107" t="s">
        <v>511</v>
      </c>
      <c r="L47" s="107" t="s">
        <v>511</v>
      </c>
      <c r="M47" s="108" t="s">
        <v>511</v>
      </c>
    </row>
    <row r="48" spans="2:13" ht="27.75" customHeight="1" x14ac:dyDescent="0.2">
      <c r="B48" s="1274"/>
      <c r="C48" s="1275"/>
      <c r="D48" s="105"/>
      <c r="E48" s="1280" t="s">
        <v>38</v>
      </c>
      <c r="F48" s="1280"/>
      <c r="G48" s="1280"/>
      <c r="H48" s="1281"/>
      <c r="I48" s="106" t="s">
        <v>511</v>
      </c>
      <c r="J48" s="107" t="s">
        <v>511</v>
      </c>
      <c r="K48" s="107" t="s">
        <v>511</v>
      </c>
      <c r="L48" s="107" t="s">
        <v>511</v>
      </c>
      <c r="M48" s="108" t="s">
        <v>511</v>
      </c>
    </row>
    <row r="49" spans="2:13" ht="27.75" customHeight="1" x14ac:dyDescent="0.2">
      <c r="B49" s="1276"/>
      <c r="C49" s="1277"/>
      <c r="D49" s="105"/>
      <c r="E49" s="1280" t="s">
        <v>39</v>
      </c>
      <c r="F49" s="1280"/>
      <c r="G49" s="1280"/>
      <c r="H49" s="1281"/>
      <c r="I49" s="106" t="s">
        <v>511</v>
      </c>
      <c r="J49" s="107" t="s">
        <v>511</v>
      </c>
      <c r="K49" s="107" t="s">
        <v>511</v>
      </c>
      <c r="L49" s="107" t="s">
        <v>511</v>
      </c>
      <c r="M49" s="108" t="s">
        <v>511</v>
      </c>
    </row>
    <row r="50" spans="2:13" ht="27.75" customHeight="1" x14ac:dyDescent="0.2">
      <c r="B50" s="1285" t="s">
        <v>40</v>
      </c>
      <c r="C50" s="1286"/>
      <c r="D50" s="111"/>
      <c r="E50" s="1280" t="s">
        <v>41</v>
      </c>
      <c r="F50" s="1280"/>
      <c r="G50" s="1280"/>
      <c r="H50" s="1281"/>
      <c r="I50" s="106">
        <v>10944</v>
      </c>
      <c r="J50" s="107">
        <v>11619</v>
      </c>
      <c r="K50" s="107">
        <v>12828</v>
      </c>
      <c r="L50" s="107">
        <v>13068</v>
      </c>
      <c r="M50" s="108">
        <v>13641</v>
      </c>
    </row>
    <row r="51" spans="2:13" ht="27.75" customHeight="1" x14ac:dyDescent="0.2">
      <c r="B51" s="1274"/>
      <c r="C51" s="1275"/>
      <c r="D51" s="105"/>
      <c r="E51" s="1280" t="s">
        <v>42</v>
      </c>
      <c r="F51" s="1280"/>
      <c r="G51" s="1280"/>
      <c r="H51" s="1281"/>
      <c r="I51" s="106">
        <v>15</v>
      </c>
      <c r="J51" s="107">
        <v>15</v>
      </c>
      <c r="K51" s="107">
        <v>13</v>
      </c>
      <c r="L51" s="107">
        <v>10</v>
      </c>
      <c r="M51" s="108">
        <v>8</v>
      </c>
    </row>
    <row r="52" spans="2:13" ht="27.75" customHeight="1" x14ac:dyDescent="0.2">
      <c r="B52" s="1276"/>
      <c r="C52" s="1277"/>
      <c r="D52" s="105"/>
      <c r="E52" s="1280" t="s">
        <v>43</v>
      </c>
      <c r="F52" s="1280"/>
      <c r="G52" s="1280"/>
      <c r="H52" s="1281"/>
      <c r="I52" s="106">
        <v>34564</v>
      </c>
      <c r="J52" s="107">
        <v>34538</v>
      </c>
      <c r="K52" s="107">
        <v>35591</v>
      </c>
      <c r="L52" s="107">
        <v>37097</v>
      </c>
      <c r="M52" s="108">
        <v>38565</v>
      </c>
    </row>
    <row r="53" spans="2:13" ht="27.75" customHeight="1" thickBot="1" x14ac:dyDescent="0.25">
      <c r="B53" s="1287" t="s">
        <v>44</v>
      </c>
      <c r="C53" s="1288"/>
      <c r="D53" s="112"/>
      <c r="E53" s="1289" t="s">
        <v>45</v>
      </c>
      <c r="F53" s="1289"/>
      <c r="G53" s="1289"/>
      <c r="H53" s="1290"/>
      <c r="I53" s="113">
        <v>165</v>
      </c>
      <c r="J53" s="114">
        <v>-837</v>
      </c>
      <c r="K53" s="114">
        <v>-1706</v>
      </c>
      <c r="L53" s="114">
        <v>-1577</v>
      </c>
      <c r="M53" s="115">
        <v>-1516</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M7FJmUxcsZ77lVOocWBYcn2cfMFPiyj4SypOI53kCJsD1nUqEBDBW6QmAum1GgTcRJxxHOvLJNYa1Gn7bTOwg==" saltValue="2T34wo1RWaZyl1KXuo5E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1" sqref="C61:E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555</v>
      </c>
      <c r="G54" s="124" t="s">
        <v>556</v>
      </c>
      <c r="H54" s="125" t="s">
        <v>557</v>
      </c>
    </row>
    <row r="55" spans="2:8" ht="52.5" customHeight="1" x14ac:dyDescent="0.2">
      <c r="B55" s="126"/>
      <c r="C55" s="1299" t="s">
        <v>48</v>
      </c>
      <c r="D55" s="1299"/>
      <c r="E55" s="1300"/>
      <c r="F55" s="127">
        <v>4066</v>
      </c>
      <c r="G55" s="127">
        <v>4068</v>
      </c>
      <c r="H55" s="128">
        <v>4070</v>
      </c>
    </row>
    <row r="56" spans="2:8" ht="52.5" customHeight="1" x14ac:dyDescent="0.2">
      <c r="B56" s="129"/>
      <c r="C56" s="1301" t="s">
        <v>49</v>
      </c>
      <c r="D56" s="1301"/>
      <c r="E56" s="1302"/>
      <c r="F56" s="130">
        <v>2486</v>
      </c>
      <c r="G56" s="130">
        <v>2623</v>
      </c>
      <c r="H56" s="131">
        <v>2768</v>
      </c>
    </row>
    <row r="57" spans="2:8" ht="53.25" customHeight="1" x14ac:dyDescent="0.2">
      <c r="B57" s="129"/>
      <c r="C57" s="1303" t="s">
        <v>50</v>
      </c>
      <c r="D57" s="1303"/>
      <c r="E57" s="1304"/>
      <c r="F57" s="132">
        <v>8744</v>
      </c>
      <c r="G57" s="132">
        <v>8688</v>
      </c>
      <c r="H57" s="133">
        <v>8642</v>
      </c>
    </row>
    <row r="58" spans="2:8" ht="45.75" customHeight="1" x14ac:dyDescent="0.2">
      <c r="B58" s="134"/>
      <c r="C58" s="1291" t="s">
        <v>595</v>
      </c>
      <c r="D58" s="1292"/>
      <c r="E58" s="1293"/>
      <c r="F58" s="135">
        <v>4007</v>
      </c>
      <c r="G58" s="136">
        <v>4010</v>
      </c>
      <c r="H58" s="136">
        <v>4012</v>
      </c>
    </row>
    <row r="59" spans="2:8" ht="45.75" customHeight="1" x14ac:dyDescent="0.2">
      <c r="B59" s="134"/>
      <c r="C59" s="1291" t="s">
        <v>596</v>
      </c>
      <c r="D59" s="1292"/>
      <c r="E59" s="1293"/>
      <c r="F59" s="135">
        <v>3494</v>
      </c>
      <c r="G59" s="136">
        <v>3408</v>
      </c>
      <c r="H59" s="136">
        <v>3322</v>
      </c>
    </row>
    <row r="60" spans="2:8" ht="45.75" customHeight="1" x14ac:dyDescent="0.2">
      <c r="B60" s="134"/>
      <c r="C60" s="1291" t="s">
        <v>597</v>
      </c>
      <c r="D60" s="1292"/>
      <c r="E60" s="1293"/>
      <c r="F60" s="135">
        <v>1038</v>
      </c>
      <c r="G60" s="136">
        <v>1038</v>
      </c>
      <c r="H60" s="136">
        <v>1038</v>
      </c>
    </row>
    <row r="61" spans="2:8" ht="45.75" customHeight="1" x14ac:dyDescent="0.2">
      <c r="B61" s="134"/>
      <c r="C61" s="1291" t="s">
        <v>598</v>
      </c>
      <c r="D61" s="1292"/>
      <c r="E61" s="1293"/>
      <c r="F61" s="135">
        <v>100</v>
      </c>
      <c r="G61" s="136">
        <v>122</v>
      </c>
      <c r="H61" s="136">
        <v>156</v>
      </c>
    </row>
    <row r="62" spans="2:8" ht="45.75" customHeight="1" thickBot="1" x14ac:dyDescent="0.25">
      <c r="B62" s="137"/>
      <c r="C62" s="1294" t="s">
        <v>599</v>
      </c>
      <c r="D62" s="1295"/>
      <c r="E62" s="1296"/>
      <c r="F62" s="138">
        <v>25</v>
      </c>
      <c r="G62" s="139">
        <v>27</v>
      </c>
      <c r="H62" s="139">
        <v>32</v>
      </c>
    </row>
    <row r="63" spans="2:8" ht="52.5" customHeight="1" thickBot="1" x14ac:dyDescent="0.25">
      <c r="B63" s="140"/>
      <c r="C63" s="1297" t="s">
        <v>51</v>
      </c>
      <c r="D63" s="1297"/>
      <c r="E63" s="1298"/>
      <c r="F63" s="141">
        <v>15296</v>
      </c>
      <c r="G63" s="141">
        <v>15379</v>
      </c>
      <c r="H63" s="142">
        <v>15479</v>
      </c>
    </row>
    <row r="64" spans="2:8" ht="15" customHeight="1" x14ac:dyDescent="0.2"/>
    <row r="65" ht="0" hidden="1" customHeight="1" x14ac:dyDescent="0.2"/>
    <row r="66" ht="0" hidden="1" customHeight="1" x14ac:dyDescent="0.2"/>
  </sheetData>
  <sheetProtection algorithmName="SHA-512" hashValue="SwK3OxHM/d/2rorS18VbtLbjgmuA0XyjYecGclMLrK9ThcMmfJnGhtt/se62uui5Rt308IoSM/BmpFDjcj7zIQ==" saltValue="TiakWOpSEMngO2iyXKij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613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606</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553</v>
      </c>
      <c r="BQ50" s="1318"/>
      <c r="BR50" s="1318"/>
      <c r="BS50" s="1318"/>
      <c r="BT50" s="1318"/>
      <c r="BU50" s="1318"/>
      <c r="BV50" s="1318"/>
      <c r="BW50" s="1318"/>
      <c r="BX50" s="1318" t="s">
        <v>554</v>
      </c>
      <c r="BY50" s="1318"/>
      <c r="BZ50" s="1318"/>
      <c r="CA50" s="1318"/>
      <c r="CB50" s="1318"/>
      <c r="CC50" s="1318"/>
      <c r="CD50" s="1318"/>
      <c r="CE50" s="1318"/>
      <c r="CF50" s="1318" t="s">
        <v>555</v>
      </c>
      <c r="CG50" s="1318"/>
      <c r="CH50" s="1318"/>
      <c r="CI50" s="1318"/>
      <c r="CJ50" s="1318"/>
      <c r="CK50" s="1318"/>
      <c r="CL50" s="1318"/>
      <c r="CM50" s="1318"/>
      <c r="CN50" s="1318" t="s">
        <v>556</v>
      </c>
      <c r="CO50" s="1318"/>
      <c r="CP50" s="1318"/>
      <c r="CQ50" s="1318"/>
      <c r="CR50" s="1318"/>
      <c r="CS50" s="1318"/>
      <c r="CT50" s="1318"/>
      <c r="CU50" s="1318"/>
      <c r="CV50" s="1318" t="s">
        <v>557</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607</v>
      </c>
      <c r="AO51" s="1321"/>
      <c r="AP51" s="1321"/>
      <c r="AQ51" s="1321"/>
      <c r="AR51" s="1321"/>
      <c r="AS51" s="1321"/>
      <c r="AT51" s="1321"/>
      <c r="AU51" s="1321"/>
      <c r="AV51" s="1321"/>
      <c r="AW51" s="1321"/>
      <c r="AX51" s="1321"/>
      <c r="AY51" s="1321"/>
      <c r="AZ51" s="1321"/>
      <c r="BA51" s="1321"/>
      <c r="BB51" s="1321" t="s">
        <v>608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45.7</v>
      </c>
      <c r="BY53" s="1319"/>
      <c r="BZ53" s="1319"/>
      <c r="CA53" s="1319"/>
      <c r="CB53" s="1319"/>
      <c r="CC53" s="1319"/>
      <c r="CD53" s="1319"/>
      <c r="CE53" s="1319"/>
      <c r="CF53" s="1319">
        <v>52.9</v>
      </c>
      <c r="CG53" s="1319"/>
      <c r="CH53" s="1319"/>
      <c r="CI53" s="1319"/>
      <c r="CJ53" s="1319"/>
      <c r="CK53" s="1319"/>
      <c r="CL53" s="1319"/>
      <c r="CM53" s="1319"/>
      <c r="CN53" s="1319">
        <v>54.2</v>
      </c>
      <c r="CO53" s="1319"/>
      <c r="CP53" s="1319"/>
      <c r="CQ53" s="1319"/>
      <c r="CR53" s="1319"/>
      <c r="CS53" s="1319"/>
      <c r="CT53" s="1319"/>
      <c r="CU53" s="1319"/>
      <c r="CV53" s="1319">
        <v>55</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610</v>
      </c>
      <c r="AO55" s="1318"/>
      <c r="AP55" s="1318"/>
      <c r="AQ55" s="1318"/>
      <c r="AR55" s="1318"/>
      <c r="AS55" s="1318"/>
      <c r="AT55" s="1318"/>
      <c r="AU55" s="1318"/>
      <c r="AV55" s="1318"/>
      <c r="AW55" s="1318"/>
      <c r="AX55" s="1318"/>
      <c r="AY55" s="1318"/>
      <c r="AZ55" s="1318"/>
      <c r="BA55" s="1318"/>
      <c r="BB55" s="1321" t="s">
        <v>608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35.700000000000003</v>
      </c>
      <c r="BY55" s="1319"/>
      <c r="BZ55" s="1319"/>
      <c r="CA55" s="1319"/>
      <c r="CB55" s="1319"/>
      <c r="CC55" s="1319"/>
      <c r="CD55" s="1319"/>
      <c r="CE55" s="1319"/>
      <c r="CF55" s="1319">
        <v>32.5</v>
      </c>
      <c r="CG55" s="1319"/>
      <c r="CH55" s="1319"/>
      <c r="CI55" s="1319"/>
      <c r="CJ55" s="1319"/>
      <c r="CK55" s="1319"/>
      <c r="CL55" s="1319"/>
      <c r="CM55" s="1319"/>
      <c r="CN55" s="1319">
        <v>30.2</v>
      </c>
      <c r="CO55" s="1319"/>
      <c r="CP55" s="1319"/>
      <c r="CQ55" s="1319"/>
      <c r="CR55" s="1319"/>
      <c r="CS55" s="1319"/>
      <c r="CT55" s="1319"/>
      <c r="CU55" s="1319"/>
      <c r="CV55" s="1319">
        <v>25.4</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57</v>
      </c>
      <c r="BY57" s="1319"/>
      <c r="BZ57" s="1319"/>
      <c r="CA57" s="1319"/>
      <c r="CB57" s="1319"/>
      <c r="CC57" s="1319"/>
      <c r="CD57" s="1319"/>
      <c r="CE57" s="1319"/>
      <c r="CF57" s="1319">
        <v>57</v>
      </c>
      <c r="CG57" s="1319"/>
      <c r="CH57" s="1319"/>
      <c r="CI57" s="1319"/>
      <c r="CJ57" s="1319"/>
      <c r="CK57" s="1319"/>
      <c r="CL57" s="1319"/>
      <c r="CM57" s="1319"/>
      <c r="CN57" s="1319">
        <v>58.9</v>
      </c>
      <c r="CO57" s="1319"/>
      <c r="CP57" s="1319"/>
      <c r="CQ57" s="1319"/>
      <c r="CR57" s="1319"/>
      <c r="CS57" s="1319"/>
      <c r="CT57" s="1319"/>
      <c r="CU57" s="1319"/>
      <c r="CV57" s="1319">
        <v>60.2</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611</v>
      </c>
    </row>
    <row r="64" spans="1:109" ht="13.2" x14ac:dyDescent="0.2">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614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606</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553</v>
      </c>
      <c r="BQ72" s="1318"/>
      <c r="BR72" s="1318"/>
      <c r="BS72" s="1318"/>
      <c r="BT72" s="1318"/>
      <c r="BU72" s="1318"/>
      <c r="BV72" s="1318"/>
      <c r="BW72" s="1318"/>
      <c r="BX72" s="1318" t="s">
        <v>554</v>
      </c>
      <c r="BY72" s="1318"/>
      <c r="BZ72" s="1318"/>
      <c r="CA72" s="1318"/>
      <c r="CB72" s="1318"/>
      <c r="CC72" s="1318"/>
      <c r="CD72" s="1318"/>
      <c r="CE72" s="1318"/>
      <c r="CF72" s="1318" t="s">
        <v>555</v>
      </c>
      <c r="CG72" s="1318"/>
      <c r="CH72" s="1318"/>
      <c r="CI72" s="1318"/>
      <c r="CJ72" s="1318"/>
      <c r="CK72" s="1318"/>
      <c r="CL72" s="1318"/>
      <c r="CM72" s="1318"/>
      <c r="CN72" s="1318" t="s">
        <v>556</v>
      </c>
      <c r="CO72" s="1318"/>
      <c r="CP72" s="1318"/>
      <c r="CQ72" s="1318"/>
      <c r="CR72" s="1318"/>
      <c r="CS72" s="1318"/>
      <c r="CT72" s="1318"/>
      <c r="CU72" s="1318"/>
      <c r="CV72" s="1318" t="s">
        <v>557</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607</v>
      </c>
      <c r="AO73" s="1321"/>
      <c r="AP73" s="1321"/>
      <c r="AQ73" s="1321"/>
      <c r="AR73" s="1321"/>
      <c r="AS73" s="1321"/>
      <c r="AT73" s="1321"/>
      <c r="AU73" s="1321"/>
      <c r="AV73" s="1321"/>
      <c r="AW73" s="1321"/>
      <c r="AX73" s="1321"/>
      <c r="AY73" s="1321"/>
      <c r="AZ73" s="1321"/>
      <c r="BA73" s="1321"/>
      <c r="BB73" s="1321" t="s">
        <v>608</v>
      </c>
      <c r="BC73" s="1321"/>
      <c r="BD73" s="1321"/>
      <c r="BE73" s="1321"/>
      <c r="BF73" s="1321"/>
      <c r="BG73" s="1321"/>
      <c r="BH73" s="1321"/>
      <c r="BI73" s="1321"/>
      <c r="BJ73" s="1321"/>
      <c r="BK73" s="1321"/>
      <c r="BL73" s="1321"/>
      <c r="BM73" s="1321"/>
      <c r="BN73" s="1321"/>
      <c r="BO73" s="1321"/>
      <c r="BP73" s="1319">
        <v>1</v>
      </c>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612</v>
      </c>
      <c r="BC75" s="1321"/>
      <c r="BD75" s="1321"/>
      <c r="BE75" s="1321"/>
      <c r="BF75" s="1321"/>
      <c r="BG75" s="1321"/>
      <c r="BH75" s="1321"/>
      <c r="BI75" s="1321"/>
      <c r="BJ75" s="1321"/>
      <c r="BK75" s="1321"/>
      <c r="BL75" s="1321"/>
      <c r="BM75" s="1321"/>
      <c r="BN75" s="1321"/>
      <c r="BO75" s="1321"/>
      <c r="BP75" s="1319">
        <v>6.7</v>
      </c>
      <c r="BQ75" s="1319"/>
      <c r="BR75" s="1319"/>
      <c r="BS75" s="1319"/>
      <c r="BT75" s="1319"/>
      <c r="BU75" s="1319"/>
      <c r="BV75" s="1319"/>
      <c r="BW75" s="1319"/>
      <c r="BX75" s="1319">
        <v>5.9</v>
      </c>
      <c r="BY75" s="1319"/>
      <c r="BZ75" s="1319"/>
      <c r="CA75" s="1319"/>
      <c r="CB75" s="1319"/>
      <c r="CC75" s="1319"/>
      <c r="CD75" s="1319"/>
      <c r="CE75" s="1319"/>
      <c r="CF75" s="1319">
        <v>5.2</v>
      </c>
      <c r="CG75" s="1319"/>
      <c r="CH75" s="1319"/>
      <c r="CI75" s="1319"/>
      <c r="CJ75" s="1319"/>
      <c r="CK75" s="1319"/>
      <c r="CL75" s="1319"/>
      <c r="CM75" s="1319"/>
      <c r="CN75" s="1319">
        <v>4.7</v>
      </c>
      <c r="CO75" s="1319"/>
      <c r="CP75" s="1319"/>
      <c r="CQ75" s="1319"/>
      <c r="CR75" s="1319"/>
      <c r="CS75" s="1319"/>
      <c r="CT75" s="1319"/>
      <c r="CU75" s="1319"/>
      <c r="CV75" s="1319">
        <v>4.4000000000000004</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610</v>
      </c>
      <c r="AO77" s="1318"/>
      <c r="AP77" s="1318"/>
      <c r="AQ77" s="1318"/>
      <c r="AR77" s="1318"/>
      <c r="AS77" s="1318"/>
      <c r="AT77" s="1318"/>
      <c r="AU77" s="1318"/>
      <c r="AV77" s="1318"/>
      <c r="AW77" s="1318"/>
      <c r="AX77" s="1318"/>
      <c r="AY77" s="1318"/>
      <c r="AZ77" s="1318"/>
      <c r="BA77" s="1318"/>
      <c r="BB77" s="1321" t="s">
        <v>608</v>
      </c>
      <c r="BC77" s="1321"/>
      <c r="BD77" s="1321"/>
      <c r="BE77" s="1321"/>
      <c r="BF77" s="1321"/>
      <c r="BG77" s="1321"/>
      <c r="BH77" s="1321"/>
      <c r="BI77" s="1321"/>
      <c r="BJ77" s="1321"/>
      <c r="BK77" s="1321"/>
      <c r="BL77" s="1321"/>
      <c r="BM77" s="1321"/>
      <c r="BN77" s="1321"/>
      <c r="BO77" s="1321"/>
      <c r="BP77" s="1319">
        <v>33</v>
      </c>
      <c r="BQ77" s="1319"/>
      <c r="BR77" s="1319"/>
      <c r="BS77" s="1319"/>
      <c r="BT77" s="1319"/>
      <c r="BU77" s="1319"/>
      <c r="BV77" s="1319"/>
      <c r="BW77" s="1319"/>
      <c r="BX77" s="1319">
        <v>35.700000000000003</v>
      </c>
      <c r="BY77" s="1319"/>
      <c r="BZ77" s="1319"/>
      <c r="CA77" s="1319"/>
      <c r="CB77" s="1319"/>
      <c r="CC77" s="1319"/>
      <c r="CD77" s="1319"/>
      <c r="CE77" s="1319"/>
      <c r="CF77" s="1319">
        <v>32.5</v>
      </c>
      <c r="CG77" s="1319"/>
      <c r="CH77" s="1319"/>
      <c r="CI77" s="1319"/>
      <c r="CJ77" s="1319"/>
      <c r="CK77" s="1319"/>
      <c r="CL77" s="1319"/>
      <c r="CM77" s="1319"/>
      <c r="CN77" s="1319">
        <v>30.2</v>
      </c>
      <c r="CO77" s="1319"/>
      <c r="CP77" s="1319"/>
      <c r="CQ77" s="1319"/>
      <c r="CR77" s="1319"/>
      <c r="CS77" s="1319"/>
      <c r="CT77" s="1319"/>
      <c r="CU77" s="1319"/>
      <c r="CV77" s="1319">
        <v>25.4</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612</v>
      </c>
      <c r="BC79" s="1321"/>
      <c r="BD79" s="1321"/>
      <c r="BE79" s="1321"/>
      <c r="BF79" s="1321"/>
      <c r="BG79" s="1321"/>
      <c r="BH79" s="1321"/>
      <c r="BI79" s="1321"/>
      <c r="BJ79" s="1321"/>
      <c r="BK79" s="1321"/>
      <c r="BL79" s="1321"/>
      <c r="BM79" s="1321"/>
      <c r="BN79" s="1321"/>
      <c r="BO79" s="1321"/>
      <c r="BP79" s="1319">
        <v>8.5</v>
      </c>
      <c r="BQ79" s="1319"/>
      <c r="BR79" s="1319"/>
      <c r="BS79" s="1319"/>
      <c r="BT79" s="1319"/>
      <c r="BU79" s="1319"/>
      <c r="BV79" s="1319"/>
      <c r="BW79" s="1319"/>
      <c r="BX79" s="1319">
        <v>8</v>
      </c>
      <c r="BY79" s="1319"/>
      <c r="BZ79" s="1319"/>
      <c r="CA79" s="1319"/>
      <c r="CB79" s="1319"/>
      <c r="CC79" s="1319"/>
      <c r="CD79" s="1319"/>
      <c r="CE79" s="1319"/>
      <c r="CF79" s="1319">
        <v>8.1999999999999993</v>
      </c>
      <c r="CG79" s="1319"/>
      <c r="CH79" s="1319"/>
      <c r="CI79" s="1319"/>
      <c r="CJ79" s="1319"/>
      <c r="CK79" s="1319"/>
      <c r="CL79" s="1319"/>
      <c r="CM79" s="1319"/>
      <c r="CN79" s="1319">
        <v>8</v>
      </c>
      <c r="CO79" s="1319"/>
      <c r="CP79" s="1319"/>
      <c r="CQ79" s="1319"/>
      <c r="CR79" s="1319"/>
      <c r="CS79" s="1319"/>
      <c r="CT79" s="1319"/>
      <c r="CU79" s="1319"/>
      <c r="CV79" s="1319">
        <v>7.8</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z+PoQoxK4YZC0vJpw/wCO6wDvdp2sEe34iLFz7kl051JIYXeQPMaCn+NAaGGf82R15FybjTKLcSbCdoCca2dQ==" saltValue="jczBg76DpH3S8aEhj+JS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M113" sqref="M113"/>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HSYquFSZDajeobAH73o3duhPETJxZHnvvBoqf48sJVwA6b56zUVc3T7g+mo4qCFDWPsZ8fs8PtjkdSu8LSsIA==" saltValue="nGJBwwyFCv6nU47Jx/s6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F111" sqref="AF111"/>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eyzIMOkuW2gIm4YJe7DtmhEV8pIDcTecYNqqH3OkTsJz/Col4DGXB1rMv1K/D/es/3nlHW/6IHVwbwEkpAchA==" saltValue="7lebtyQrssIyzCpKc12D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550</v>
      </c>
      <c r="G2" s="156"/>
      <c r="H2" s="157"/>
    </row>
    <row r="3" spans="1:8" x14ac:dyDescent="0.2">
      <c r="A3" s="153" t="s">
        <v>543</v>
      </c>
      <c r="B3" s="158"/>
      <c r="C3" s="159"/>
      <c r="D3" s="160">
        <v>29617</v>
      </c>
      <c r="E3" s="161"/>
      <c r="F3" s="162">
        <v>65988</v>
      </c>
      <c r="G3" s="163"/>
      <c r="H3" s="164"/>
    </row>
    <row r="4" spans="1:8" x14ac:dyDescent="0.2">
      <c r="A4" s="165"/>
      <c r="B4" s="166"/>
      <c r="C4" s="167"/>
      <c r="D4" s="168">
        <v>13477</v>
      </c>
      <c r="E4" s="169"/>
      <c r="F4" s="170">
        <v>36473</v>
      </c>
      <c r="G4" s="171"/>
      <c r="H4" s="172"/>
    </row>
    <row r="5" spans="1:8" x14ac:dyDescent="0.2">
      <c r="A5" s="153" t="s">
        <v>545</v>
      </c>
      <c r="B5" s="158"/>
      <c r="C5" s="159"/>
      <c r="D5" s="160">
        <v>47470</v>
      </c>
      <c r="E5" s="161"/>
      <c r="F5" s="162">
        <v>77507</v>
      </c>
      <c r="G5" s="163"/>
      <c r="H5" s="164"/>
    </row>
    <row r="6" spans="1:8" x14ac:dyDescent="0.2">
      <c r="A6" s="165"/>
      <c r="B6" s="166"/>
      <c r="C6" s="167"/>
      <c r="D6" s="168">
        <v>24849</v>
      </c>
      <c r="E6" s="169"/>
      <c r="F6" s="170">
        <v>42788</v>
      </c>
      <c r="G6" s="171"/>
      <c r="H6" s="172"/>
    </row>
    <row r="7" spans="1:8" x14ac:dyDescent="0.2">
      <c r="A7" s="153" t="s">
        <v>546</v>
      </c>
      <c r="B7" s="158"/>
      <c r="C7" s="159"/>
      <c r="D7" s="160">
        <v>81863</v>
      </c>
      <c r="E7" s="161"/>
      <c r="F7" s="162">
        <v>67319</v>
      </c>
      <c r="G7" s="163"/>
      <c r="H7" s="164"/>
    </row>
    <row r="8" spans="1:8" x14ac:dyDescent="0.2">
      <c r="A8" s="165"/>
      <c r="B8" s="166"/>
      <c r="C8" s="167"/>
      <c r="D8" s="168">
        <v>62975</v>
      </c>
      <c r="E8" s="169"/>
      <c r="F8" s="170">
        <v>38101</v>
      </c>
      <c r="G8" s="171"/>
      <c r="H8" s="172"/>
    </row>
    <row r="9" spans="1:8" x14ac:dyDescent="0.2">
      <c r="A9" s="153" t="s">
        <v>547</v>
      </c>
      <c r="B9" s="158"/>
      <c r="C9" s="159"/>
      <c r="D9" s="160">
        <v>90231</v>
      </c>
      <c r="E9" s="161"/>
      <c r="F9" s="162">
        <v>70615</v>
      </c>
      <c r="G9" s="163"/>
      <c r="H9" s="164"/>
    </row>
    <row r="10" spans="1:8" x14ac:dyDescent="0.2">
      <c r="A10" s="165"/>
      <c r="B10" s="166"/>
      <c r="C10" s="167"/>
      <c r="D10" s="168">
        <v>69796</v>
      </c>
      <c r="E10" s="169"/>
      <c r="F10" s="170">
        <v>37382</v>
      </c>
      <c r="G10" s="171"/>
      <c r="H10" s="172"/>
    </row>
    <row r="11" spans="1:8" x14ac:dyDescent="0.2">
      <c r="A11" s="153" t="s">
        <v>548</v>
      </c>
      <c r="B11" s="158"/>
      <c r="C11" s="159"/>
      <c r="D11" s="160">
        <v>93834</v>
      </c>
      <c r="E11" s="161"/>
      <c r="F11" s="162">
        <v>69185</v>
      </c>
      <c r="G11" s="163"/>
      <c r="H11" s="164"/>
    </row>
    <row r="12" spans="1:8" x14ac:dyDescent="0.2">
      <c r="A12" s="165"/>
      <c r="B12" s="166"/>
      <c r="C12" s="173"/>
      <c r="D12" s="168">
        <v>83916</v>
      </c>
      <c r="E12" s="169"/>
      <c r="F12" s="170">
        <v>38519</v>
      </c>
      <c r="G12" s="171"/>
      <c r="H12" s="172"/>
    </row>
    <row r="13" spans="1:8" x14ac:dyDescent="0.2">
      <c r="A13" s="153"/>
      <c r="B13" s="158"/>
      <c r="C13" s="174"/>
      <c r="D13" s="175">
        <v>68603</v>
      </c>
      <c r="E13" s="176"/>
      <c r="F13" s="177">
        <v>70123</v>
      </c>
      <c r="G13" s="178"/>
      <c r="H13" s="164"/>
    </row>
    <row r="14" spans="1:8" x14ac:dyDescent="0.2">
      <c r="A14" s="165"/>
      <c r="B14" s="166"/>
      <c r="C14" s="167"/>
      <c r="D14" s="168">
        <v>51003</v>
      </c>
      <c r="E14" s="169"/>
      <c r="F14" s="170">
        <v>38653</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6.48</v>
      </c>
      <c r="C19" s="179">
        <f>ROUND(VALUE(SUBSTITUTE(実質収支比率等に係る経年分析!G$48,"▲","-")),2)</f>
        <v>8.7100000000000009</v>
      </c>
      <c r="D19" s="179">
        <f>ROUND(VALUE(SUBSTITUTE(実質収支比率等に係る経年分析!H$48,"▲","-")),2)</f>
        <v>6.85</v>
      </c>
      <c r="E19" s="179">
        <f>ROUND(VALUE(SUBSTITUTE(実質収支比率等に係る経年分析!I$48,"▲","-")),2)</f>
        <v>8</v>
      </c>
      <c r="F19" s="179">
        <f>ROUND(VALUE(SUBSTITUTE(実質収支比率等に係る経年分析!J$48,"▲","-")),2)</f>
        <v>8.31</v>
      </c>
    </row>
    <row r="20" spans="1:11" x14ac:dyDescent="0.2">
      <c r="A20" s="179" t="s">
        <v>55</v>
      </c>
      <c r="B20" s="179">
        <f>ROUND(VALUE(SUBSTITUTE(実質収支比率等に係る経年分析!F$47,"▲","-")),2)</f>
        <v>21.52</v>
      </c>
      <c r="C20" s="179">
        <f>ROUND(VALUE(SUBSTITUTE(実質収支比率等に係る経年分析!G$47,"▲","-")),2)</f>
        <v>21.43</v>
      </c>
      <c r="D20" s="179">
        <f>ROUND(VALUE(SUBSTITUTE(実質収支比率等に係る経年分析!H$47,"▲","-")),2)</f>
        <v>21.87</v>
      </c>
      <c r="E20" s="179">
        <f>ROUND(VALUE(SUBSTITUTE(実質収支比率等に係る経年分析!I$47,"▲","-")),2)</f>
        <v>21.69</v>
      </c>
      <c r="F20" s="179">
        <f>ROUND(VALUE(SUBSTITUTE(実質収支比率等に係る経年分析!J$47,"▲","-")),2)</f>
        <v>21.16</v>
      </c>
    </row>
    <row r="21" spans="1:11" x14ac:dyDescent="0.2">
      <c r="A21" s="179" t="s">
        <v>56</v>
      </c>
      <c r="B21" s="179">
        <f>IF(ISNUMBER(VALUE(SUBSTITUTE(実質収支比率等に係る経年分析!F$49,"▲","-"))),ROUND(VALUE(SUBSTITUTE(実質収支比率等に係る経年分析!F$49,"▲","-")),2),NA())</f>
        <v>3.61</v>
      </c>
      <c r="C21" s="179">
        <f>IF(ISNUMBER(VALUE(SUBSTITUTE(実質収支比率等に係る経年分析!G$49,"▲","-"))),ROUND(VALUE(SUBSTITUTE(実質収支比率等に係る経年分析!G$49,"▲","-")),2),NA())</f>
        <v>6.27</v>
      </c>
      <c r="D21" s="179">
        <f>IF(ISNUMBER(VALUE(SUBSTITUTE(実質収支比率等に係る経年分析!H$49,"▲","-"))),ROUND(VALUE(SUBSTITUTE(実質収支比率等に係る経年分析!H$49,"▲","-")),2),NA())</f>
        <v>1.28</v>
      </c>
      <c r="E21" s="179">
        <f>IF(ISNUMBER(VALUE(SUBSTITUTE(実質収支比率等に係る経年分析!I$49,"▲","-"))),ROUND(VALUE(SUBSTITUTE(実質収支比率等に係る経年分析!I$49,"▲","-")),2),NA())</f>
        <v>5.2</v>
      </c>
      <c r="F21" s="179">
        <f>IF(ISNUMBER(VALUE(SUBSTITUTE(実質収支比率等に係る経年分析!J$49,"▲","-"))),ROUND(VALUE(SUBSTITUTE(実質収支比率等に係る経年分析!J$49,"▲","-")),2),NA())</f>
        <v>5.37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居宅介護予防支援事業特別会計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2">
      <c r="A30" s="180" t="str">
        <f>IF(連結実質赤字比率に係る赤字・黒字の構成分析!C$40="",NA(),連結実質赤字比率に係る赤字・黒字の構成分析!C$40)</f>
        <v>山梨県北岳山荘管理事業特別会計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0.17</v>
      </c>
    </row>
    <row r="32" spans="1:11" x14ac:dyDescent="0.2">
      <c r="A32" s="180" t="str">
        <f>IF(連結実質赤字比率に係る赤字・黒字の構成分析!C$38="",NA(),連結実質赤字比率に係る赤字・黒字の構成分析!C$38)</f>
        <v>自動車運送事業会計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0.19</v>
      </c>
    </row>
    <row r="33" spans="1:16" x14ac:dyDescent="0.2">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0.97</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0.28999999999999998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6.48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8.7100000000000009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8.3000000000000007</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8.43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3682</v>
      </c>
      <c r="E42" s="181"/>
      <c r="F42" s="181"/>
      <c r="G42" s="181">
        <f>'実質公債費比率（分子）の構造'!L$52</f>
        <v>3497</v>
      </c>
      <c r="H42" s="181"/>
      <c r="I42" s="181"/>
      <c r="J42" s="181">
        <f>'実質公債費比率（分子）の構造'!M$52</f>
        <v>3555</v>
      </c>
      <c r="K42" s="181"/>
      <c r="L42" s="181"/>
      <c r="M42" s="181">
        <f>'実質公債費比率（分子）の構造'!N$52</f>
        <v>3799</v>
      </c>
      <c r="N42" s="181"/>
      <c r="O42" s="181"/>
      <c r="P42" s="181">
        <f>'実質公債費比率（分子）の構造'!O$52</f>
        <v>4075</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2">
      <c r="A45" s="181" t="s">
        <v>66</v>
      </c>
      <c r="B45" s="181">
        <f>'実質公債費比率（分子）の構造'!K$49</f>
        <v>59</v>
      </c>
      <c r="C45" s="181"/>
      <c r="D45" s="181"/>
      <c r="E45" s="181">
        <f>'実質公債費比率（分子）の構造'!L$49</f>
        <v>47</v>
      </c>
      <c r="F45" s="181"/>
      <c r="G45" s="181"/>
      <c r="H45" s="181">
        <f>'実質公債費比率（分子）の構造'!M$49</f>
        <v>47</v>
      </c>
      <c r="I45" s="181"/>
      <c r="J45" s="181"/>
      <c r="K45" s="181">
        <f>'実質公債費比率（分子）の構造'!N$49</f>
        <v>57</v>
      </c>
      <c r="L45" s="181"/>
      <c r="M45" s="181"/>
      <c r="N45" s="181">
        <f>'実質公債費比率（分子）の構造'!O$49</f>
        <v>83</v>
      </c>
      <c r="O45" s="181"/>
      <c r="P45" s="181"/>
    </row>
    <row r="46" spans="1:16" x14ac:dyDescent="0.2">
      <c r="A46" s="181" t="s">
        <v>67</v>
      </c>
      <c r="B46" s="181">
        <f>'実質公債費比率（分子）の構造'!K$48</f>
        <v>968</v>
      </c>
      <c r="C46" s="181"/>
      <c r="D46" s="181"/>
      <c r="E46" s="181">
        <f>'実質公債費比率（分子）の構造'!L$48</f>
        <v>960</v>
      </c>
      <c r="F46" s="181"/>
      <c r="G46" s="181"/>
      <c r="H46" s="181">
        <f>'実質公債費比率（分子）の構造'!M$48</f>
        <v>969</v>
      </c>
      <c r="I46" s="181"/>
      <c r="J46" s="181"/>
      <c r="K46" s="181">
        <f>'実質公債費比率（分子）の構造'!N$48</f>
        <v>977</v>
      </c>
      <c r="L46" s="181"/>
      <c r="M46" s="181"/>
      <c r="N46" s="181">
        <f>'実質公債費比率（分子）の構造'!O$48</f>
        <v>997</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3627</v>
      </c>
      <c r="C49" s="181"/>
      <c r="D49" s="181"/>
      <c r="E49" s="181">
        <f>'実質公債費比率（分子）の構造'!L$45</f>
        <v>3298</v>
      </c>
      <c r="F49" s="181"/>
      <c r="G49" s="181"/>
      <c r="H49" s="181">
        <f>'実質公債費比率（分子）の構造'!M$45</f>
        <v>3186</v>
      </c>
      <c r="I49" s="181"/>
      <c r="J49" s="181"/>
      <c r="K49" s="181">
        <f>'実質公債費比率（分子）の構造'!N$45</f>
        <v>3465</v>
      </c>
      <c r="L49" s="181"/>
      <c r="M49" s="181"/>
      <c r="N49" s="181">
        <f>'実質公債費比率（分子）の構造'!O$45</f>
        <v>3641</v>
      </c>
      <c r="O49" s="181"/>
      <c r="P49" s="181"/>
    </row>
    <row r="50" spans="1:16" x14ac:dyDescent="0.2">
      <c r="A50" s="181" t="s">
        <v>71</v>
      </c>
      <c r="B50" s="181" t="e">
        <f>NA()</f>
        <v>#N/A</v>
      </c>
      <c r="C50" s="181">
        <f>IF(ISNUMBER('実質公債費比率（分子）の構造'!K$53),'実質公債費比率（分子）の構造'!K$53,NA())</f>
        <v>973</v>
      </c>
      <c r="D50" s="181" t="e">
        <f>NA()</f>
        <v>#N/A</v>
      </c>
      <c r="E50" s="181" t="e">
        <f>NA()</f>
        <v>#N/A</v>
      </c>
      <c r="F50" s="181">
        <f>IF(ISNUMBER('実質公債費比率（分子）の構造'!L$53),'実質公債費比率（分子）の構造'!L$53,NA())</f>
        <v>809</v>
      </c>
      <c r="G50" s="181" t="e">
        <f>NA()</f>
        <v>#N/A</v>
      </c>
      <c r="H50" s="181" t="e">
        <f>NA()</f>
        <v>#N/A</v>
      </c>
      <c r="I50" s="181">
        <f>IF(ISNUMBER('実質公債費比率（分子）の構造'!M$53),'実質公債費比率（分子）の構造'!M$53,NA())</f>
        <v>648</v>
      </c>
      <c r="J50" s="181" t="e">
        <f>NA()</f>
        <v>#N/A</v>
      </c>
      <c r="K50" s="181" t="e">
        <f>NA()</f>
        <v>#N/A</v>
      </c>
      <c r="L50" s="181">
        <f>IF(ISNUMBER('実質公債費比率（分子）の構造'!N$53),'実質公債費比率（分子）の構造'!N$53,NA())</f>
        <v>701</v>
      </c>
      <c r="M50" s="181" t="e">
        <f>NA()</f>
        <v>#N/A</v>
      </c>
      <c r="N50" s="181" t="e">
        <f>NA()</f>
        <v>#N/A</v>
      </c>
      <c r="O50" s="181">
        <f>IF(ISNUMBER('実質公債費比率（分子）の構造'!O$53),'実質公債費比率（分子）の構造'!O$53,NA())</f>
        <v>647</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34564</v>
      </c>
      <c r="E56" s="180"/>
      <c r="F56" s="180"/>
      <c r="G56" s="180">
        <f>'将来負担比率（分子）の構造'!J$52</f>
        <v>34538</v>
      </c>
      <c r="H56" s="180"/>
      <c r="I56" s="180"/>
      <c r="J56" s="180">
        <f>'将来負担比率（分子）の構造'!K$52</f>
        <v>35591</v>
      </c>
      <c r="K56" s="180"/>
      <c r="L56" s="180"/>
      <c r="M56" s="180">
        <f>'将来負担比率（分子）の構造'!L$52</f>
        <v>37097</v>
      </c>
      <c r="N56" s="180"/>
      <c r="O56" s="180"/>
      <c r="P56" s="180">
        <f>'将来負担比率（分子）の構造'!M$52</f>
        <v>38565</v>
      </c>
    </row>
    <row r="57" spans="1:16" x14ac:dyDescent="0.2">
      <c r="A57" s="180" t="s">
        <v>42</v>
      </c>
      <c r="B57" s="180"/>
      <c r="C57" s="180"/>
      <c r="D57" s="180">
        <f>'将来負担比率（分子）の構造'!I$51</f>
        <v>15</v>
      </c>
      <c r="E57" s="180"/>
      <c r="F57" s="180"/>
      <c r="G57" s="180">
        <f>'将来負担比率（分子）の構造'!J$51</f>
        <v>15</v>
      </c>
      <c r="H57" s="180"/>
      <c r="I57" s="180"/>
      <c r="J57" s="180">
        <f>'将来負担比率（分子）の構造'!K$51</f>
        <v>13</v>
      </c>
      <c r="K57" s="180"/>
      <c r="L57" s="180"/>
      <c r="M57" s="180">
        <f>'将来負担比率（分子）の構造'!L$51</f>
        <v>10</v>
      </c>
      <c r="N57" s="180"/>
      <c r="O57" s="180"/>
      <c r="P57" s="180">
        <f>'将来負担比率（分子）の構造'!M$51</f>
        <v>8</v>
      </c>
    </row>
    <row r="58" spans="1:16" x14ac:dyDescent="0.2">
      <c r="A58" s="180" t="s">
        <v>41</v>
      </c>
      <c r="B58" s="180"/>
      <c r="C58" s="180"/>
      <c r="D58" s="180">
        <f>'将来負担比率（分子）の構造'!I$50</f>
        <v>10944</v>
      </c>
      <c r="E58" s="180"/>
      <c r="F58" s="180"/>
      <c r="G58" s="180">
        <f>'将来負担比率（分子）の構造'!J$50</f>
        <v>11619</v>
      </c>
      <c r="H58" s="180"/>
      <c r="I58" s="180"/>
      <c r="J58" s="180">
        <f>'将来負担比率（分子）の構造'!K$50</f>
        <v>12828</v>
      </c>
      <c r="K58" s="180"/>
      <c r="L58" s="180"/>
      <c r="M58" s="180">
        <f>'将来負担比率（分子）の構造'!L$50</f>
        <v>13068</v>
      </c>
      <c r="N58" s="180"/>
      <c r="O58" s="180"/>
      <c r="P58" s="180">
        <f>'将来負担比率（分子）の構造'!M$50</f>
        <v>13641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5030</v>
      </c>
      <c r="C62" s="180"/>
      <c r="D62" s="180"/>
      <c r="E62" s="180">
        <f>'将来負担比率（分子）の構造'!J$45</f>
        <v>5226</v>
      </c>
      <c r="F62" s="180"/>
      <c r="G62" s="180"/>
      <c r="H62" s="180">
        <f>'将来負担比率（分子）の構造'!K$45</f>
        <v>5121</v>
      </c>
      <c r="I62" s="180"/>
      <c r="J62" s="180"/>
      <c r="K62" s="180">
        <f>'将来負担比率（分子）の構造'!L$45</f>
        <v>4948</v>
      </c>
      <c r="L62" s="180"/>
      <c r="M62" s="180"/>
      <c r="N62" s="180">
        <f>'将来負担比率（分子）の構造'!M$45</f>
        <v>4940</v>
      </c>
      <c r="O62" s="180"/>
      <c r="P62" s="180"/>
    </row>
    <row r="63" spans="1:16" x14ac:dyDescent="0.2">
      <c r="A63" s="180" t="s">
        <v>34</v>
      </c>
      <c r="B63" s="180">
        <f>'将来負担比率（分子）の構造'!I$44</f>
        <v>924</v>
      </c>
      <c r="C63" s="180"/>
      <c r="D63" s="180"/>
      <c r="E63" s="180">
        <f>'将来負担比率（分子）の構造'!J$44</f>
        <v>1118</v>
      </c>
      <c r="F63" s="180"/>
      <c r="G63" s="180"/>
      <c r="H63" s="180">
        <f>'将来負担比率（分子）の構造'!K$44</f>
        <v>1141</v>
      </c>
      <c r="I63" s="180"/>
      <c r="J63" s="180"/>
      <c r="K63" s="180">
        <f>'将来負担比率（分子）の構造'!L$44</f>
        <v>1169</v>
      </c>
      <c r="L63" s="180"/>
      <c r="M63" s="180"/>
      <c r="N63" s="180">
        <f>'将来負担比率（分子）の構造'!M$44</f>
        <v>1218</v>
      </c>
      <c r="O63" s="180"/>
      <c r="P63" s="180"/>
    </row>
    <row r="64" spans="1:16" x14ac:dyDescent="0.2">
      <c r="A64" s="180" t="s">
        <v>33</v>
      </c>
      <c r="B64" s="180">
        <f>'将来負担比率（分子）の構造'!I$43</f>
        <v>13403</v>
      </c>
      <c r="C64" s="180"/>
      <c r="D64" s="180"/>
      <c r="E64" s="180">
        <f>'将来負担比率（分子）の構造'!J$43</f>
        <v>13273</v>
      </c>
      <c r="F64" s="180"/>
      <c r="G64" s="180"/>
      <c r="H64" s="180">
        <f>'将来負担比率（分子）の構造'!K$43</f>
        <v>12858</v>
      </c>
      <c r="I64" s="180"/>
      <c r="J64" s="180"/>
      <c r="K64" s="180">
        <f>'将来負担比率（分子）の構造'!L$43</f>
        <v>12790</v>
      </c>
      <c r="L64" s="180"/>
      <c r="M64" s="180"/>
      <c r="N64" s="180">
        <f>'将来負担比率（分子）の構造'!M$43</f>
        <v>12643</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26330</v>
      </c>
      <c r="C66" s="180"/>
      <c r="D66" s="180"/>
      <c r="E66" s="180">
        <f>'将来負担比率（分子）の構造'!J$41</f>
        <v>25719</v>
      </c>
      <c r="F66" s="180"/>
      <c r="G66" s="180"/>
      <c r="H66" s="180">
        <f>'将来負担比率（分子）の構造'!K$41</f>
        <v>27606</v>
      </c>
      <c r="I66" s="180"/>
      <c r="J66" s="180"/>
      <c r="K66" s="180">
        <f>'将来負担比率（分子）の構造'!L$41</f>
        <v>29691</v>
      </c>
      <c r="L66" s="180"/>
      <c r="M66" s="180"/>
      <c r="N66" s="180">
        <f>'将来負担比率（分子）の構造'!M$41</f>
        <v>31898</v>
      </c>
      <c r="O66" s="180"/>
      <c r="P66" s="180"/>
    </row>
    <row r="67" spans="1:16" x14ac:dyDescent="0.2">
      <c r="A67" s="180" t="s">
        <v>75</v>
      </c>
      <c r="B67" s="180" t="e">
        <f>NA()</f>
        <v>#N/A</v>
      </c>
      <c r="C67" s="180">
        <f>IF(ISNUMBER('将来負担比率（分子）の構造'!I$53), IF('将来負担比率（分子）の構造'!I$53 &lt; 0, 0, '将来負担比率（分子）の構造'!I$53), NA())</f>
        <v>165</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4066</v>
      </c>
      <c r="C72" s="184">
        <f>基金残高に係る経年分析!G55</f>
        <v>4068</v>
      </c>
      <c r="D72" s="184">
        <f>基金残高に係る経年分析!H55</f>
        <v>4070</v>
      </c>
    </row>
    <row r="73" spans="1:16" x14ac:dyDescent="0.2">
      <c r="A73" s="183" t="s">
        <v>78</v>
      </c>
      <c r="B73" s="184">
        <f>基金残高に係る経年分析!F56</f>
        <v>2486</v>
      </c>
      <c r="C73" s="184">
        <f>基金残高に係る経年分析!G56</f>
        <v>2623</v>
      </c>
      <c r="D73" s="184">
        <f>基金残高に係る経年分析!H56</f>
        <v>2768</v>
      </c>
    </row>
    <row r="74" spans="1:16" x14ac:dyDescent="0.2">
      <c r="A74" s="183" t="s">
        <v>79</v>
      </c>
      <c r="B74" s="184">
        <f>基金残高に係る経年分析!F57</f>
        <v>8744</v>
      </c>
      <c r="C74" s="184">
        <f>基金残高に係る経年分析!G57</f>
        <v>8688</v>
      </c>
      <c r="D74" s="184">
        <f>基金残高に係る経年分析!H57</f>
        <v>8642</v>
      </c>
    </row>
  </sheetData>
  <sheetProtection algorithmName="SHA-512" hashValue="jlnWGv1xy54xgrL64xSp4TxB/tyGiCWTu5u4UO3v/tZZRSbDefJcnZpqsYIiFFc1oeLY9ywBdYRTsObaebWtzA==" saltValue="P2LTMAEuXn9iuPCYluYY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226</v>
      </c>
      <c r="C5" s="666"/>
      <c r="D5" s="666"/>
      <c r="E5" s="666"/>
      <c r="F5" s="666"/>
      <c r="G5" s="666"/>
      <c r="H5" s="666"/>
      <c r="I5" s="666"/>
      <c r="J5" s="666"/>
      <c r="K5" s="666"/>
      <c r="L5" s="666"/>
      <c r="M5" s="666"/>
      <c r="N5" s="666"/>
      <c r="O5" s="666"/>
      <c r="P5" s="666"/>
      <c r="Q5" s="667"/>
      <c r="R5" s="668">
        <v>8627154</v>
      </c>
      <c r="S5" s="669"/>
      <c r="T5" s="669"/>
      <c r="U5" s="669"/>
      <c r="V5" s="669"/>
      <c r="W5" s="669"/>
      <c r="X5" s="669"/>
      <c r="Y5" s="670"/>
      <c r="Z5" s="671">
        <v>25.3</v>
      </c>
      <c r="AA5" s="671"/>
      <c r="AB5" s="671"/>
      <c r="AC5" s="671"/>
      <c r="AD5" s="672">
        <v>8627154</v>
      </c>
      <c r="AE5" s="672"/>
      <c r="AF5" s="672"/>
      <c r="AG5" s="672"/>
      <c r="AH5" s="672"/>
      <c r="AI5" s="672"/>
      <c r="AJ5" s="672"/>
      <c r="AK5" s="672"/>
      <c r="AL5" s="673">
        <v>47.3</v>
      </c>
      <c r="AM5" s="674"/>
      <c r="AN5" s="674"/>
      <c r="AO5" s="675"/>
      <c r="AP5" s="665" t="s">
        <v>227</v>
      </c>
      <c r="AQ5" s="666"/>
      <c r="AR5" s="666"/>
      <c r="AS5" s="666"/>
      <c r="AT5" s="666"/>
      <c r="AU5" s="666"/>
      <c r="AV5" s="666"/>
      <c r="AW5" s="666"/>
      <c r="AX5" s="666"/>
      <c r="AY5" s="666"/>
      <c r="AZ5" s="666"/>
      <c r="BA5" s="666"/>
      <c r="BB5" s="666"/>
      <c r="BC5" s="666"/>
      <c r="BD5" s="666"/>
      <c r="BE5" s="666"/>
      <c r="BF5" s="667"/>
      <c r="BG5" s="679">
        <v>8617765</v>
      </c>
      <c r="BH5" s="680"/>
      <c r="BI5" s="680"/>
      <c r="BJ5" s="680"/>
      <c r="BK5" s="680"/>
      <c r="BL5" s="680"/>
      <c r="BM5" s="680"/>
      <c r="BN5" s="681"/>
      <c r="BO5" s="682">
        <v>99.9</v>
      </c>
      <c r="BP5" s="682"/>
      <c r="BQ5" s="682"/>
      <c r="BR5" s="682"/>
      <c r="BS5" s="683">
        <v>25535</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2">
      <c r="B6" s="676" t="s">
        <v>231</v>
      </c>
      <c r="C6" s="677"/>
      <c r="D6" s="677"/>
      <c r="E6" s="677"/>
      <c r="F6" s="677"/>
      <c r="G6" s="677"/>
      <c r="H6" s="677"/>
      <c r="I6" s="677"/>
      <c r="J6" s="677"/>
      <c r="K6" s="677"/>
      <c r="L6" s="677"/>
      <c r="M6" s="677"/>
      <c r="N6" s="677"/>
      <c r="O6" s="677"/>
      <c r="P6" s="677"/>
      <c r="Q6" s="678"/>
      <c r="R6" s="679">
        <v>260539</v>
      </c>
      <c r="S6" s="680"/>
      <c r="T6" s="680"/>
      <c r="U6" s="680"/>
      <c r="V6" s="680"/>
      <c r="W6" s="680"/>
      <c r="X6" s="680"/>
      <c r="Y6" s="681"/>
      <c r="Z6" s="682">
        <v>0.8</v>
      </c>
      <c r="AA6" s="682"/>
      <c r="AB6" s="682"/>
      <c r="AC6" s="682"/>
      <c r="AD6" s="683">
        <v>260539</v>
      </c>
      <c r="AE6" s="683"/>
      <c r="AF6" s="683"/>
      <c r="AG6" s="683"/>
      <c r="AH6" s="683"/>
      <c r="AI6" s="683"/>
      <c r="AJ6" s="683"/>
      <c r="AK6" s="683"/>
      <c r="AL6" s="684">
        <v>1.4</v>
      </c>
      <c r="AM6" s="685"/>
      <c r="AN6" s="685"/>
      <c r="AO6" s="686"/>
      <c r="AP6" s="676" t="s">
        <v>232</v>
      </c>
      <c r="AQ6" s="677"/>
      <c r="AR6" s="677"/>
      <c r="AS6" s="677"/>
      <c r="AT6" s="677"/>
      <c r="AU6" s="677"/>
      <c r="AV6" s="677"/>
      <c r="AW6" s="677"/>
      <c r="AX6" s="677"/>
      <c r="AY6" s="677"/>
      <c r="AZ6" s="677"/>
      <c r="BA6" s="677"/>
      <c r="BB6" s="677"/>
      <c r="BC6" s="677"/>
      <c r="BD6" s="677"/>
      <c r="BE6" s="677"/>
      <c r="BF6" s="678"/>
      <c r="BG6" s="679">
        <v>8617765</v>
      </c>
      <c r="BH6" s="680"/>
      <c r="BI6" s="680"/>
      <c r="BJ6" s="680"/>
      <c r="BK6" s="680"/>
      <c r="BL6" s="680"/>
      <c r="BM6" s="680"/>
      <c r="BN6" s="681"/>
      <c r="BO6" s="682">
        <v>99.9</v>
      </c>
      <c r="BP6" s="682"/>
      <c r="BQ6" s="682"/>
      <c r="BR6" s="682"/>
      <c r="BS6" s="683">
        <v>25535</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212077</v>
      </c>
      <c r="CS6" s="680"/>
      <c r="CT6" s="680"/>
      <c r="CU6" s="680"/>
      <c r="CV6" s="680"/>
      <c r="CW6" s="680"/>
      <c r="CX6" s="680"/>
      <c r="CY6" s="681"/>
      <c r="CZ6" s="673">
        <v>0.7</v>
      </c>
      <c r="DA6" s="674"/>
      <c r="DB6" s="674"/>
      <c r="DC6" s="693"/>
      <c r="DD6" s="688" t="s">
        <v>128</v>
      </c>
      <c r="DE6" s="680"/>
      <c r="DF6" s="680"/>
      <c r="DG6" s="680"/>
      <c r="DH6" s="680"/>
      <c r="DI6" s="680"/>
      <c r="DJ6" s="680"/>
      <c r="DK6" s="680"/>
      <c r="DL6" s="680"/>
      <c r="DM6" s="680"/>
      <c r="DN6" s="680"/>
      <c r="DO6" s="680"/>
      <c r="DP6" s="681"/>
      <c r="DQ6" s="688">
        <v>212077</v>
      </c>
      <c r="DR6" s="680"/>
      <c r="DS6" s="680"/>
      <c r="DT6" s="680"/>
      <c r="DU6" s="680"/>
      <c r="DV6" s="680"/>
      <c r="DW6" s="680"/>
      <c r="DX6" s="680"/>
      <c r="DY6" s="680"/>
      <c r="DZ6" s="680"/>
      <c r="EA6" s="680"/>
      <c r="EB6" s="680"/>
      <c r="EC6" s="689"/>
    </row>
    <row r="7" spans="2:143" ht="11.25" customHeight="1" x14ac:dyDescent="0.2">
      <c r="B7" s="676" t="s">
        <v>234</v>
      </c>
      <c r="C7" s="677"/>
      <c r="D7" s="677"/>
      <c r="E7" s="677"/>
      <c r="F7" s="677"/>
      <c r="G7" s="677"/>
      <c r="H7" s="677"/>
      <c r="I7" s="677"/>
      <c r="J7" s="677"/>
      <c r="K7" s="677"/>
      <c r="L7" s="677"/>
      <c r="M7" s="677"/>
      <c r="N7" s="677"/>
      <c r="O7" s="677"/>
      <c r="P7" s="677"/>
      <c r="Q7" s="678"/>
      <c r="R7" s="679">
        <v>14230</v>
      </c>
      <c r="S7" s="680"/>
      <c r="T7" s="680"/>
      <c r="U7" s="680"/>
      <c r="V7" s="680"/>
      <c r="W7" s="680"/>
      <c r="X7" s="680"/>
      <c r="Y7" s="681"/>
      <c r="Z7" s="682">
        <v>0</v>
      </c>
      <c r="AA7" s="682"/>
      <c r="AB7" s="682"/>
      <c r="AC7" s="682"/>
      <c r="AD7" s="683">
        <v>14230</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3945046</v>
      </c>
      <c r="BH7" s="680"/>
      <c r="BI7" s="680"/>
      <c r="BJ7" s="680"/>
      <c r="BK7" s="680"/>
      <c r="BL7" s="680"/>
      <c r="BM7" s="680"/>
      <c r="BN7" s="681"/>
      <c r="BO7" s="682">
        <v>45.7</v>
      </c>
      <c r="BP7" s="682"/>
      <c r="BQ7" s="682"/>
      <c r="BR7" s="682"/>
      <c r="BS7" s="683">
        <v>25535</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4367111</v>
      </c>
      <c r="CS7" s="680"/>
      <c r="CT7" s="680"/>
      <c r="CU7" s="680"/>
      <c r="CV7" s="680"/>
      <c r="CW7" s="680"/>
      <c r="CX7" s="680"/>
      <c r="CY7" s="681"/>
      <c r="CZ7" s="682">
        <v>13.4</v>
      </c>
      <c r="DA7" s="682"/>
      <c r="DB7" s="682"/>
      <c r="DC7" s="682"/>
      <c r="DD7" s="688">
        <v>1181828</v>
      </c>
      <c r="DE7" s="680"/>
      <c r="DF7" s="680"/>
      <c r="DG7" s="680"/>
      <c r="DH7" s="680"/>
      <c r="DI7" s="680"/>
      <c r="DJ7" s="680"/>
      <c r="DK7" s="680"/>
      <c r="DL7" s="680"/>
      <c r="DM7" s="680"/>
      <c r="DN7" s="680"/>
      <c r="DO7" s="680"/>
      <c r="DP7" s="681"/>
      <c r="DQ7" s="688">
        <v>3006150</v>
      </c>
      <c r="DR7" s="680"/>
      <c r="DS7" s="680"/>
      <c r="DT7" s="680"/>
      <c r="DU7" s="680"/>
      <c r="DV7" s="680"/>
      <c r="DW7" s="680"/>
      <c r="DX7" s="680"/>
      <c r="DY7" s="680"/>
      <c r="DZ7" s="680"/>
      <c r="EA7" s="680"/>
      <c r="EB7" s="680"/>
      <c r="EC7" s="689"/>
    </row>
    <row r="8" spans="2:143" ht="11.25" customHeight="1" x14ac:dyDescent="0.2">
      <c r="B8" s="676" t="s">
        <v>237</v>
      </c>
      <c r="C8" s="677"/>
      <c r="D8" s="677"/>
      <c r="E8" s="677"/>
      <c r="F8" s="677"/>
      <c r="G8" s="677"/>
      <c r="H8" s="677"/>
      <c r="I8" s="677"/>
      <c r="J8" s="677"/>
      <c r="K8" s="677"/>
      <c r="L8" s="677"/>
      <c r="M8" s="677"/>
      <c r="N8" s="677"/>
      <c r="O8" s="677"/>
      <c r="P8" s="677"/>
      <c r="Q8" s="678"/>
      <c r="R8" s="679">
        <v>29958</v>
      </c>
      <c r="S8" s="680"/>
      <c r="T8" s="680"/>
      <c r="U8" s="680"/>
      <c r="V8" s="680"/>
      <c r="W8" s="680"/>
      <c r="X8" s="680"/>
      <c r="Y8" s="681"/>
      <c r="Z8" s="682">
        <v>0.1</v>
      </c>
      <c r="AA8" s="682"/>
      <c r="AB8" s="682"/>
      <c r="AC8" s="682"/>
      <c r="AD8" s="683">
        <v>29958</v>
      </c>
      <c r="AE8" s="683"/>
      <c r="AF8" s="683"/>
      <c r="AG8" s="683"/>
      <c r="AH8" s="683"/>
      <c r="AI8" s="683"/>
      <c r="AJ8" s="683"/>
      <c r="AK8" s="683"/>
      <c r="AL8" s="684">
        <v>0.2</v>
      </c>
      <c r="AM8" s="685"/>
      <c r="AN8" s="685"/>
      <c r="AO8" s="686"/>
      <c r="AP8" s="676" t="s">
        <v>238</v>
      </c>
      <c r="AQ8" s="677"/>
      <c r="AR8" s="677"/>
      <c r="AS8" s="677"/>
      <c r="AT8" s="677"/>
      <c r="AU8" s="677"/>
      <c r="AV8" s="677"/>
      <c r="AW8" s="677"/>
      <c r="AX8" s="677"/>
      <c r="AY8" s="677"/>
      <c r="AZ8" s="677"/>
      <c r="BA8" s="677"/>
      <c r="BB8" s="677"/>
      <c r="BC8" s="677"/>
      <c r="BD8" s="677"/>
      <c r="BE8" s="677"/>
      <c r="BF8" s="678"/>
      <c r="BG8" s="679">
        <v>129282</v>
      </c>
      <c r="BH8" s="680"/>
      <c r="BI8" s="680"/>
      <c r="BJ8" s="680"/>
      <c r="BK8" s="680"/>
      <c r="BL8" s="680"/>
      <c r="BM8" s="680"/>
      <c r="BN8" s="681"/>
      <c r="BO8" s="682">
        <v>1.5</v>
      </c>
      <c r="BP8" s="682"/>
      <c r="BQ8" s="682"/>
      <c r="BR8" s="682"/>
      <c r="BS8" s="688" t="s">
        <v>144</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10198508</v>
      </c>
      <c r="CS8" s="680"/>
      <c r="CT8" s="680"/>
      <c r="CU8" s="680"/>
      <c r="CV8" s="680"/>
      <c r="CW8" s="680"/>
      <c r="CX8" s="680"/>
      <c r="CY8" s="681"/>
      <c r="CZ8" s="682">
        <v>31.4</v>
      </c>
      <c r="DA8" s="682"/>
      <c r="DB8" s="682"/>
      <c r="DC8" s="682"/>
      <c r="DD8" s="688">
        <v>577991</v>
      </c>
      <c r="DE8" s="680"/>
      <c r="DF8" s="680"/>
      <c r="DG8" s="680"/>
      <c r="DH8" s="680"/>
      <c r="DI8" s="680"/>
      <c r="DJ8" s="680"/>
      <c r="DK8" s="680"/>
      <c r="DL8" s="680"/>
      <c r="DM8" s="680"/>
      <c r="DN8" s="680"/>
      <c r="DO8" s="680"/>
      <c r="DP8" s="681"/>
      <c r="DQ8" s="688">
        <v>5344158</v>
      </c>
      <c r="DR8" s="680"/>
      <c r="DS8" s="680"/>
      <c r="DT8" s="680"/>
      <c r="DU8" s="680"/>
      <c r="DV8" s="680"/>
      <c r="DW8" s="680"/>
      <c r="DX8" s="680"/>
      <c r="DY8" s="680"/>
      <c r="DZ8" s="680"/>
      <c r="EA8" s="680"/>
      <c r="EB8" s="680"/>
      <c r="EC8" s="689"/>
    </row>
    <row r="9" spans="2:143" ht="11.25" customHeight="1" x14ac:dyDescent="0.2">
      <c r="B9" s="676" t="s">
        <v>240</v>
      </c>
      <c r="C9" s="677"/>
      <c r="D9" s="677"/>
      <c r="E9" s="677"/>
      <c r="F9" s="677"/>
      <c r="G9" s="677"/>
      <c r="H9" s="677"/>
      <c r="I9" s="677"/>
      <c r="J9" s="677"/>
      <c r="K9" s="677"/>
      <c r="L9" s="677"/>
      <c r="M9" s="677"/>
      <c r="N9" s="677"/>
      <c r="O9" s="677"/>
      <c r="P9" s="677"/>
      <c r="Q9" s="678"/>
      <c r="R9" s="679">
        <v>25183</v>
      </c>
      <c r="S9" s="680"/>
      <c r="T9" s="680"/>
      <c r="U9" s="680"/>
      <c r="V9" s="680"/>
      <c r="W9" s="680"/>
      <c r="X9" s="680"/>
      <c r="Y9" s="681"/>
      <c r="Z9" s="682">
        <v>0.1</v>
      </c>
      <c r="AA9" s="682"/>
      <c r="AB9" s="682"/>
      <c r="AC9" s="682"/>
      <c r="AD9" s="683">
        <v>25183</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3309060</v>
      </c>
      <c r="BH9" s="680"/>
      <c r="BI9" s="680"/>
      <c r="BJ9" s="680"/>
      <c r="BK9" s="680"/>
      <c r="BL9" s="680"/>
      <c r="BM9" s="680"/>
      <c r="BN9" s="681"/>
      <c r="BO9" s="682">
        <v>38.4</v>
      </c>
      <c r="BP9" s="682"/>
      <c r="BQ9" s="682"/>
      <c r="BR9" s="682"/>
      <c r="BS9" s="688" t="s">
        <v>128</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2183846</v>
      </c>
      <c r="CS9" s="680"/>
      <c r="CT9" s="680"/>
      <c r="CU9" s="680"/>
      <c r="CV9" s="680"/>
      <c r="CW9" s="680"/>
      <c r="CX9" s="680"/>
      <c r="CY9" s="681"/>
      <c r="CZ9" s="682">
        <v>6.7</v>
      </c>
      <c r="DA9" s="682"/>
      <c r="DB9" s="682"/>
      <c r="DC9" s="682"/>
      <c r="DD9" s="688">
        <v>208324</v>
      </c>
      <c r="DE9" s="680"/>
      <c r="DF9" s="680"/>
      <c r="DG9" s="680"/>
      <c r="DH9" s="680"/>
      <c r="DI9" s="680"/>
      <c r="DJ9" s="680"/>
      <c r="DK9" s="680"/>
      <c r="DL9" s="680"/>
      <c r="DM9" s="680"/>
      <c r="DN9" s="680"/>
      <c r="DO9" s="680"/>
      <c r="DP9" s="681"/>
      <c r="DQ9" s="688">
        <v>1842149</v>
      </c>
      <c r="DR9" s="680"/>
      <c r="DS9" s="680"/>
      <c r="DT9" s="680"/>
      <c r="DU9" s="680"/>
      <c r="DV9" s="680"/>
      <c r="DW9" s="680"/>
      <c r="DX9" s="680"/>
      <c r="DY9" s="680"/>
      <c r="DZ9" s="680"/>
      <c r="EA9" s="680"/>
      <c r="EB9" s="680"/>
      <c r="EC9" s="689"/>
    </row>
    <row r="10" spans="2:143" ht="11.25" customHeight="1" x14ac:dyDescent="0.2">
      <c r="B10" s="676" t="s">
        <v>243</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244</v>
      </c>
      <c r="AA10" s="682"/>
      <c r="AB10" s="682"/>
      <c r="AC10" s="682"/>
      <c r="AD10" s="683" t="s">
        <v>128</v>
      </c>
      <c r="AE10" s="683"/>
      <c r="AF10" s="683"/>
      <c r="AG10" s="683"/>
      <c r="AH10" s="683"/>
      <c r="AI10" s="683"/>
      <c r="AJ10" s="683"/>
      <c r="AK10" s="683"/>
      <c r="AL10" s="684" t="s">
        <v>244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170522</v>
      </c>
      <c r="BH10" s="680"/>
      <c r="BI10" s="680"/>
      <c r="BJ10" s="680"/>
      <c r="BK10" s="680"/>
      <c r="BL10" s="680"/>
      <c r="BM10" s="680"/>
      <c r="BN10" s="681"/>
      <c r="BO10" s="682">
        <v>2</v>
      </c>
      <c r="BP10" s="682"/>
      <c r="BQ10" s="682"/>
      <c r="BR10" s="682"/>
      <c r="BS10" s="688" t="s">
        <v>144</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18055</v>
      </c>
      <c r="CS10" s="680"/>
      <c r="CT10" s="680"/>
      <c r="CU10" s="680"/>
      <c r="CV10" s="680"/>
      <c r="CW10" s="680"/>
      <c r="CX10" s="680"/>
      <c r="CY10" s="681"/>
      <c r="CZ10" s="682">
        <v>0.1</v>
      </c>
      <c r="DA10" s="682"/>
      <c r="DB10" s="682"/>
      <c r="DC10" s="682"/>
      <c r="DD10" s="688" t="s">
        <v>128</v>
      </c>
      <c r="DE10" s="680"/>
      <c r="DF10" s="680"/>
      <c r="DG10" s="680"/>
      <c r="DH10" s="680"/>
      <c r="DI10" s="680"/>
      <c r="DJ10" s="680"/>
      <c r="DK10" s="680"/>
      <c r="DL10" s="680"/>
      <c r="DM10" s="680"/>
      <c r="DN10" s="680"/>
      <c r="DO10" s="680"/>
      <c r="DP10" s="681"/>
      <c r="DQ10" s="688">
        <v>17155</v>
      </c>
      <c r="DR10" s="680"/>
      <c r="DS10" s="680"/>
      <c r="DT10" s="680"/>
      <c r="DU10" s="680"/>
      <c r="DV10" s="680"/>
      <c r="DW10" s="680"/>
      <c r="DX10" s="680"/>
      <c r="DY10" s="680"/>
      <c r="DZ10" s="680"/>
      <c r="EA10" s="680"/>
      <c r="EB10" s="680"/>
      <c r="EC10" s="689"/>
    </row>
    <row r="11" spans="2:143" ht="11.25" customHeight="1" x14ac:dyDescent="0.2">
      <c r="B11" s="676" t="s">
        <v>247</v>
      </c>
      <c r="C11" s="677"/>
      <c r="D11" s="677"/>
      <c r="E11" s="677"/>
      <c r="F11" s="677"/>
      <c r="G11" s="677"/>
      <c r="H11" s="677"/>
      <c r="I11" s="677"/>
      <c r="J11" s="677"/>
      <c r="K11" s="677"/>
      <c r="L11" s="677"/>
      <c r="M11" s="677"/>
      <c r="N11" s="677"/>
      <c r="O11" s="677"/>
      <c r="P11" s="677"/>
      <c r="Q11" s="678"/>
      <c r="R11" s="679" t="s">
        <v>144</v>
      </c>
      <c r="S11" s="680"/>
      <c r="T11" s="680"/>
      <c r="U11" s="680"/>
      <c r="V11" s="680"/>
      <c r="W11" s="680"/>
      <c r="X11" s="680"/>
      <c r="Y11" s="681"/>
      <c r="Z11" s="682" t="s">
        <v>244</v>
      </c>
      <c r="AA11" s="682"/>
      <c r="AB11" s="682"/>
      <c r="AC11" s="682"/>
      <c r="AD11" s="683" t="s">
        <v>144</v>
      </c>
      <c r="AE11" s="683"/>
      <c r="AF11" s="683"/>
      <c r="AG11" s="683"/>
      <c r="AH11" s="683"/>
      <c r="AI11" s="683"/>
      <c r="AJ11" s="683"/>
      <c r="AK11" s="683"/>
      <c r="AL11" s="684" t="s">
        <v>128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336182</v>
      </c>
      <c r="BH11" s="680"/>
      <c r="BI11" s="680"/>
      <c r="BJ11" s="680"/>
      <c r="BK11" s="680"/>
      <c r="BL11" s="680"/>
      <c r="BM11" s="680"/>
      <c r="BN11" s="681"/>
      <c r="BO11" s="682">
        <v>3.9</v>
      </c>
      <c r="BP11" s="682"/>
      <c r="BQ11" s="682"/>
      <c r="BR11" s="682"/>
      <c r="BS11" s="688">
        <v>25535</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926260</v>
      </c>
      <c r="CS11" s="680"/>
      <c r="CT11" s="680"/>
      <c r="CU11" s="680"/>
      <c r="CV11" s="680"/>
      <c r="CW11" s="680"/>
      <c r="CX11" s="680"/>
      <c r="CY11" s="681"/>
      <c r="CZ11" s="682">
        <v>2.9</v>
      </c>
      <c r="DA11" s="682"/>
      <c r="DB11" s="682"/>
      <c r="DC11" s="682"/>
      <c r="DD11" s="688">
        <v>459150</v>
      </c>
      <c r="DE11" s="680"/>
      <c r="DF11" s="680"/>
      <c r="DG11" s="680"/>
      <c r="DH11" s="680"/>
      <c r="DI11" s="680"/>
      <c r="DJ11" s="680"/>
      <c r="DK11" s="680"/>
      <c r="DL11" s="680"/>
      <c r="DM11" s="680"/>
      <c r="DN11" s="680"/>
      <c r="DO11" s="680"/>
      <c r="DP11" s="681"/>
      <c r="DQ11" s="688">
        <v>462738</v>
      </c>
      <c r="DR11" s="680"/>
      <c r="DS11" s="680"/>
      <c r="DT11" s="680"/>
      <c r="DU11" s="680"/>
      <c r="DV11" s="680"/>
      <c r="DW11" s="680"/>
      <c r="DX11" s="680"/>
      <c r="DY11" s="680"/>
      <c r="DZ11" s="680"/>
      <c r="EA11" s="680"/>
      <c r="EB11" s="680"/>
      <c r="EC11" s="689"/>
    </row>
    <row r="12" spans="2:143" ht="11.25" customHeight="1" x14ac:dyDescent="0.2">
      <c r="B12" s="676" t="s">
        <v>250</v>
      </c>
      <c r="C12" s="677"/>
      <c r="D12" s="677"/>
      <c r="E12" s="677"/>
      <c r="F12" s="677"/>
      <c r="G12" s="677"/>
      <c r="H12" s="677"/>
      <c r="I12" s="677"/>
      <c r="J12" s="677"/>
      <c r="K12" s="677"/>
      <c r="L12" s="677"/>
      <c r="M12" s="677"/>
      <c r="N12" s="677"/>
      <c r="O12" s="677"/>
      <c r="P12" s="677"/>
      <c r="Q12" s="678"/>
      <c r="R12" s="679">
        <v>1320913</v>
      </c>
      <c r="S12" s="680"/>
      <c r="T12" s="680"/>
      <c r="U12" s="680"/>
      <c r="V12" s="680"/>
      <c r="W12" s="680"/>
      <c r="X12" s="680"/>
      <c r="Y12" s="681"/>
      <c r="Z12" s="682">
        <v>3.9</v>
      </c>
      <c r="AA12" s="682"/>
      <c r="AB12" s="682"/>
      <c r="AC12" s="682"/>
      <c r="AD12" s="683">
        <v>1320913</v>
      </c>
      <c r="AE12" s="683"/>
      <c r="AF12" s="683"/>
      <c r="AG12" s="683"/>
      <c r="AH12" s="683"/>
      <c r="AI12" s="683"/>
      <c r="AJ12" s="683"/>
      <c r="AK12" s="683"/>
      <c r="AL12" s="684">
        <v>7.2</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3925069</v>
      </c>
      <c r="BH12" s="680"/>
      <c r="BI12" s="680"/>
      <c r="BJ12" s="680"/>
      <c r="BK12" s="680"/>
      <c r="BL12" s="680"/>
      <c r="BM12" s="680"/>
      <c r="BN12" s="681"/>
      <c r="BO12" s="682">
        <v>45.5</v>
      </c>
      <c r="BP12" s="682"/>
      <c r="BQ12" s="682"/>
      <c r="BR12" s="682"/>
      <c r="BS12" s="688" t="s">
        <v>128</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712735</v>
      </c>
      <c r="CS12" s="680"/>
      <c r="CT12" s="680"/>
      <c r="CU12" s="680"/>
      <c r="CV12" s="680"/>
      <c r="CW12" s="680"/>
      <c r="CX12" s="680"/>
      <c r="CY12" s="681"/>
      <c r="CZ12" s="682">
        <v>2.2000000000000002</v>
      </c>
      <c r="DA12" s="682"/>
      <c r="DB12" s="682"/>
      <c r="DC12" s="682"/>
      <c r="DD12" s="688">
        <v>325555</v>
      </c>
      <c r="DE12" s="680"/>
      <c r="DF12" s="680"/>
      <c r="DG12" s="680"/>
      <c r="DH12" s="680"/>
      <c r="DI12" s="680"/>
      <c r="DJ12" s="680"/>
      <c r="DK12" s="680"/>
      <c r="DL12" s="680"/>
      <c r="DM12" s="680"/>
      <c r="DN12" s="680"/>
      <c r="DO12" s="680"/>
      <c r="DP12" s="681"/>
      <c r="DQ12" s="688">
        <v>379527</v>
      </c>
      <c r="DR12" s="680"/>
      <c r="DS12" s="680"/>
      <c r="DT12" s="680"/>
      <c r="DU12" s="680"/>
      <c r="DV12" s="680"/>
      <c r="DW12" s="680"/>
      <c r="DX12" s="680"/>
      <c r="DY12" s="680"/>
      <c r="DZ12" s="680"/>
      <c r="EA12" s="680"/>
      <c r="EB12" s="680"/>
      <c r="EC12" s="689"/>
    </row>
    <row r="13" spans="2:143" ht="11.25" customHeight="1" x14ac:dyDescent="0.2">
      <c r="B13" s="676" t="s">
        <v>253</v>
      </c>
      <c r="C13" s="677"/>
      <c r="D13" s="677"/>
      <c r="E13" s="677"/>
      <c r="F13" s="677"/>
      <c r="G13" s="677"/>
      <c r="H13" s="677"/>
      <c r="I13" s="677"/>
      <c r="J13" s="677"/>
      <c r="K13" s="677"/>
      <c r="L13" s="677"/>
      <c r="M13" s="677"/>
      <c r="N13" s="677"/>
      <c r="O13" s="677"/>
      <c r="P13" s="677"/>
      <c r="Q13" s="678"/>
      <c r="R13" s="679" t="s">
        <v>144</v>
      </c>
      <c r="S13" s="680"/>
      <c r="T13" s="680"/>
      <c r="U13" s="680"/>
      <c r="V13" s="680"/>
      <c r="W13" s="680"/>
      <c r="X13" s="680"/>
      <c r="Y13" s="681"/>
      <c r="Z13" s="682" t="s">
        <v>144</v>
      </c>
      <c r="AA13" s="682"/>
      <c r="AB13" s="682"/>
      <c r="AC13" s="682"/>
      <c r="AD13" s="683" t="s">
        <v>128</v>
      </c>
      <c r="AE13" s="683"/>
      <c r="AF13" s="683"/>
      <c r="AG13" s="683"/>
      <c r="AH13" s="683"/>
      <c r="AI13" s="683"/>
      <c r="AJ13" s="683"/>
      <c r="AK13" s="683"/>
      <c r="AL13" s="684" t="s">
        <v>128</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3896856</v>
      </c>
      <c r="BH13" s="680"/>
      <c r="BI13" s="680"/>
      <c r="BJ13" s="680"/>
      <c r="BK13" s="680"/>
      <c r="BL13" s="680"/>
      <c r="BM13" s="680"/>
      <c r="BN13" s="681"/>
      <c r="BO13" s="682">
        <v>45.2</v>
      </c>
      <c r="BP13" s="682"/>
      <c r="BQ13" s="682"/>
      <c r="BR13" s="682"/>
      <c r="BS13" s="688" t="s">
        <v>144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2850705</v>
      </c>
      <c r="CS13" s="680"/>
      <c r="CT13" s="680"/>
      <c r="CU13" s="680"/>
      <c r="CV13" s="680"/>
      <c r="CW13" s="680"/>
      <c r="CX13" s="680"/>
      <c r="CY13" s="681"/>
      <c r="CZ13" s="682">
        <v>8.8000000000000007</v>
      </c>
      <c r="DA13" s="682"/>
      <c r="DB13" s="682"/>
      <c r="DC13" s="682"/>
      <c r="DD13" s="688">
        <v>1117541</v>
      </c>
      <c r="DE13" s="680"/>
      <c r="DF13" s="680"/>
      <c r="DG13" s="680"/>
      <c r="DH13" s="680"/>
      <c r="DI13" s="680"/>
      <c r="DJ13" s="680"/>
      <c r="DK13" s="680"/>
      <c r="DL13" s="680"/>
      <c r="DM13" s="680"/>
      <c r="DN13" s="680"/>
      <c r="DO13" s="680"/>
      <c r="DP13" s="681"/>
      <c r="DQ13" s="688">
        <v>1761313</v>
      </c>
      <c r="DR13" s="680"/>
      <c r="DS13" s="680"/>
      <c r="DT13" s="680"/>
      <c r="DU13" s="680"/>
      <c r="DV13" s="680"/>
      <c r="DW13" s="680"/>
      <c r="DX13" s="680"/>
      <c r="DY13" s="680"/>
      <c r="DZ13" s="680"/>
      <c r="EA13" s="680"/>
      <c r="EB13" s="680"/>
      <c r="EC13" s="689"/>
    </row>
    <row r="14" spans="2:143" ht="11.25" customHeight="1" x14ac:dyDescent="0.2">
      <c r="B14" s="676" t="s">
        <v>256</v>
      </c>
      <c r="C14" s="677"/>
      <c r="D14" s="677"/>
      <c r="E14" s="677"/>
      <c r="F14" s="677"/>
      <c r="G14" s="677"/>
      <c r="H14" s="677"/>
      <c r="I14" s="677"/>
      <c r="J14" s="677"/>
      <c r="K14" s="677"/>
      <c r="L14" s="677"/>
      <c r="M14" s="677"/>
      <c r="N14" s="677"/>
      <c r="O14" s="677"/>
      <c r="P14" s="677"/>
      <c r="Q14" s="678"/>
      <c r="R14" s="679" t="s">
        <v>144</v>
      </c>
      <c r="S14" s="680"/>
      <c r="T14" s="680"/>
      <c r="U14" s="680"/>
      <c r="V14" s="680"/>
      <c r="W14" s="680"/>
      <c r="X14" s="680"/>
      <c r="Y14" s="681"/>
      <c r="Z14" s="682" t="s">
        <v>244</v>
      </c>
      <c r="AA14" s="682"/>
      <c r="AB14" s="682"/>
      <c r="AC14" s="682"/>
      <c r="AD14" s="683" t="s">
        <v>128</v>
      </c>
      <c r="AE14" s="683"/>
      <c r="AF14" s="683"/>
      <c r="AG14" s="683"/>
      <c r="AH14" s="683"/>
      <c r="AI14" s="683"/>
      <c r="AJ14" s="683"/>
      <c r="AK14" s="683"/>
      <c r="AL14" s="684" t="s">
        <v>144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273274</v>
      </c>
      <c r="BH14" s="680"/>
      <c r="BI14" s="680"/>
      <c r="BJ14" s="680"/>
      <c r="BK14" s="680"/>
      <c r="BL14" s="680"/>
      <c r="BM14" s="680"/>
      <c r="BN14" s="681"/>
      <c r="BO14" s="682">
        <v>3.2</v>
      </c>
      <c r="BP14" s="682"/>
      <c r="BQ14" s="682"/>
      <c r="BR14" s="682"/>
      <c r="BS14" s="688" t="s">
        <v>128</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1147661</v>
      </c>
      <c r="CS14" s="680"/>
      <c r="CT14" s="680"/>
      <c r="CU14" s="680"/>
      <c r="CV14" s="680"/>
      <c r="CW14" s="680"/>
      <c r="CX14" s="680"/>
      <c r="CY14" s="681"/>
      <c r="CZ14" s="682">
        <v>3.5</v>
      </c>
      <c r="DA14" s="682"/>
      <c r="DB14" s="682"/>
      <c r="DC14" s="682"/>
      <c r="DD14" s="688">
        <v>233584</v>
      </c>
      <c r="DE14" s="680"/>
      <c r="DF14" s="680"/>
      <c r="DG14" s="680"/>
      <c r="DH14" s="680"/>
      <c r="DI14" s="680"/>
      <c r="DJ14" s="680"/>
      <c r="DK14" s="680"/>
      <c r="DL14" s="680"/>
      <c r="DM14" s="680"/>
      <c r="DN14" s="680"/>
      <c r="DO14" s="680"/>
      <c r="DP14" s="681"/>
      <c r="DQ14" s="688">
        <v>914946</v>
      </c>
      <c r="DR14" s="680"/>
      <c r="DS14" s="680"/>
      <c r="DT14" s="680"/>
      <c r="DU14" s="680"/>
      <c r="DV14" s="680"/>
      <c r="DW14" s="680"/>
      <c r="DX14" s="680"/>
      <c r="DY14" s="680"/>
      <c r="DZ14" s="680"/>
      <c r="EA14" s="680"/>
      <c r="EB14" s="680"/>
      <c r="EC14" s="689"/>
    </row>
    <row r="15" spans="2:143" ht="11.25" customHeight="1" x14ac:dyDescent="0.2">
      <c r="B15" s="676" t="s">
        <v>259</v>
      </c>
      <c r="C15" s="677"/>
      <c r="D15" s="677"/>
      <c r="E15" s="677"/>
      <c r="F15" s="677"/>
      <c r="G15" s="677"/>
      <c r="H15" s="677"/>
      <c r="I15" s="677"/>
      <c r="J15" s="677"/>
      <c r="K15" s="677"/>
      <c r="L15" s="677"/>
      <c r="M15" s="677"/>
      <c r="N15" s="677"/>
      <c r="O15" s="677"/>
      <c r="P15" s="677"/>
      <c r="Q15" s="678"/>
      <c r="R15" s="679">
        <v>84102</v>
      </c>
      <c r="S15" s="680"/>
      <c r="T15" s="680"/>
      <c r="U15" s="680"/>
      <c r="V15" s="680"/>
      <c r="W15" s="680"/>
      <c r="X15" s="680"/>
      <c r="Y15" s="681"/>
      <c r="Z15" s="682">
        <v>0.2</v>
      </c>
      <c r="AA15" s="682"/>
      <c r="AB15" s="682"/>
      <c r="AC15" s="682"/>
      <c r="AD15" s="683">
        <v>84102</v>
      </c>
      <c r="AE15" s="683"/>
      <c r="AF15" s="683"/>
      <c r="AG15" s="683"/>
      <c r="AH15" s="683"/>
      <c r="AI15" s="683"/>
      <c r="AJ15" s="683"/>
      <c r="AK15" s="683"/>
      <c r="AL15" s="684">
        <v>0.5</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474376</v>
      </c>
      <c r="BH15" s="680"/>
      <c r="BI15" s="680"/>
      <c r="BJ15" s="680"/>
      <c r="BK15" s="680"/>
      <c r="BL15" s="680"/>
      <c r="BM15" s="680"/>
      <c r="BN15" s="681"/>
      <c r="BO15" s="682">
        <v>5.5</v>
      </c>
      <c r="BP15" s="682"/>
      <c r="BQ15" s="682"/>
      <c r="BR15" s="682"/>
      <c r="BS15" s="688" t="s">
        <v>128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5296221</v>
      </c>
      <c r="CS15" s="680"/>
      <c r="CT15" s="680"/>
      <c r="CU15" s="680"/>
      <c r="CV15" s="680"/>
      <c r="CW15" s="680"/>
      <c r="CX15" s="680"/>
      <c r="CY15" s="681"/>
      <c r="CZ15" s="682">
        <v>16.3</v>
      </c>
      <c r="DA15" s="682"/>
      <c r="DB15" s="682"/>
      <c r="DC15" s="682"/>
      <c r="DD15" s="688">
        <v>2638774</v>
      </c>
      <c r="DE15" s="680"/>
      <c r="DF15" s="680"/>
      <c r="DG15" s="680"/>
      <c r="DH15" s="680"/>
      <c r="DI15" s="680"/>
      <c r="DJ15" s="680"/>
      <c r="DK15" s="680"/>
      <c r="DL15" s="680"/>
      <c r="DM15" s="680"/>
      <c r="DN15" s="680"/>
      <c r="DO15" s="680"/>
      <c r="DP15" s="681"/>
      <c r="DQ15" s="688">
        <v>2444605</v>
      </c>
      <c r="DR15" s="680"/>
      <c r="DS15" s="680"/>
      <c r="DT15" s="680"/>
      <c r="DU15" s="680"/>
      <c r="DV15" s="680"/>
      <c r="DW15" s="680"/>
      <c r="DX15" s="680"/>
      <c r="DY15" s="680"/>
      <c r="DZ15" s="680"/>
      <c r="EA15" s="680"/>
      <c r="EB15" s="680"/>
      <c r="EC15" s="689"/>
    </row>
    <row r="16" spans="2:143" ht="11.25" customHeight="1" x14ac:dyDescent="0.2">
      <c r="B16" s="676" t="s">
        <v>262</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144</v>
      </c>
      <c r="AA16" s="682"/>
      <c r="AB16" s="682"/>
      <c r="AC16" s="682"/>
      <c r="AD16" s="683" t="s">
        <v>128</v>
      </c>
      <c r="AE16" s="683"/>
      <c r="AF16" s="683"/>
      <c r="AG16" s="683"/>
      <c r="AH16" s="683"/>
      <c r="AI16" s="683"/>
      <c r="AJ16" s="683"/>
      <c r="AK16" s="683"/>
      <c r="AL16" s="684" t="s">
        <v>128</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7126</v>
      </c>
      <c r="CS16" s="680"/>
      <c r="CT16" s="680"/>
      <c r="CU16" s="680"/>
      <c r="CV16" s="680"/>
      <c r="CW16" s="680"/>
      <c r="CX16" s="680"/>
      <c r="CY16" s="681"/>
      <c r="CZ16" s="682">
        <v>0</v>
      </c>
      <c r="DA16" s="682"/>
      <c r="DB16" s="682"/>
      <c r="DC16" s="682"/>
      <c r="DD16" s="688" t="s">
        <v>128</v>
      </c>
      <c r="DE16" s="680"/>
      <c r="DF16" s="680"/>
      <c r="DG16" s="680"/>
      <c r="DH16" s="680"/>
      <c r="DI16" s="680"/>
      <c r="DJ16" s="680"/>
      <c r="DK16" s="680"/>
      <c r="DL16" s="680"/>
      <c r="DM16" s="680"/>
      <c r="DN16" s="680"/>
      <c r="DO16" s="680"/>
      <c r="DP16" s="681"/>
      <c r="DQ16" s="688">
        <v>3517</v>
      </c>
      <c r="DR16" s="680"/>
      <c r="DS16" s="680"/>
      <c r="DT16" s="680"/>
      <c r="DU16" s="680"/>
      <c r="DV16" s="680"/>
      <c r="DW16" s="680"/>
      <c r="DX16" s="680"/>
      <c r="DY16" s="680"/>
      <c r="DZ16" s="680"/>
      <c r="EA16" s="680"/>
      <c r="EB16" s="680"/>
      <c r="EC16" s="689"/>
    </row>
    <row r="17" spans="2:133" ht="11.25" customHeight="1" x14ac:dyDescent="0.2">
      <c r="B17" s="676" t="s">
        <v>265</v>
      </c>
      <c r="C17" s="677"/>
      <c r="D17" s="677"/>
      <c r="E17" s="677"/>
      <c r="F17" s="677"/>
      <c r="G17" s="677"/>
      <c r="H17" s="677"/>
      <c r="I17" s="677"/>
      <c r="J17" s="677"/>
      <c r="K17" s="677"/>
      <c r="L17" s="677"/>
      <c r="M17" s="677"/>
      <c r="N17" s="677"/>
      <c r="O17" s="677"/>
      <c r="P17" s="677"/>
      <c r="Q17" s="678"/>
      <c r="R17" s="679">
        <v>59778</v>
      </c>
      <c r="S17" s="680"/>
      <c r="T17" s="680"/>
      <c r="U17" s="680"/>
      <c r="V17" s="680"/>
      <c r="W17" s="680"/>
      <c r="X17" s="680"/>
      <c r="Y17" s="681"/>
      <c r="Z17" s="682">
        <v>0.2</v>
      </c>
      <c r="AA17" s="682"/>
      <c r="AB17" s="682"/>
      <c r="AC17" s="682"/>
      <c r="AD17" s="683">
        <v>59778</v>
      </c>
      <c r="AE17" s="683"/>
      <c r="AF17" s="683"/>
      <c r="AG17" s="683"/>
      <c r="AH17" s="683"/>
      <c r="AI17" s="683"/>
      <c r="AJ17" s="683"/>
      <c r="AK17" s="683"/>
      <c r="AL17" s="684">
        <v>0.3</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4573284</v>
      </c>
      <c r="CS17" s="680"/>
      <c r="CT17" s="680"/>
      <c r="CU17" s="680"/>
      <c r="CV17" s="680"/>
      <c r="CW17" s="680"/>
      <c r="CX17" s="680"/>
      <c r="CY17" s="681"/>
      <c r="CZ17" s="682">
        <v>14.1</v>
      </c>
      <c r="DA17" s="682"/>
      <c r="DB17" s="682"/>
      <c r="DC17" s="682"/>
      <c r="DD17" s="688" t="s">
        <v>128</v>
      </c>
      <c r="DE17" s="680"/>
      <c r="DF17" s="680"/>
      <c r="DG17" s="680"/>
      <c r="DH17" s="680"/>
      <c r="DI17" s="680"/>
      <c r="DJ17" s="680"/>
      <c r="DK17" s="680"/>
      <c r="DL17" s="680"/>
      <c r="DM17" s="680"/>
      <c r="DN17" s="680"/>
      <c r="DO17" s="680"/>
      <c r="DP17" s="681"/>
      <c r="DQ17" s="688">
        <v>4570633</v>
      </c>
      <c r="DR17" s="680"/>
      <c r="DS17" s="680"/>
      <c r="DT17" s="680"/>
      <c r="DU17" s="680"/>
      <c r="DV17" s="680"/>
      <c r="DW17" s="680"/>
      <c r="DX17" s="680"/>
      <c r="DY17" s="680"/>
      <c r="DZ17" s="680"/>
      <c r="EA17" s="680"/>
      <c r="EB17" s="680"/>
      <c r="EC17" s="689"/>
    </row>
    <row r="18" spans="2:133" ht="11.25" customHeight="1" x14ac:dyDescent="0.2">
      <c r="B18" s="676" t="s">
        <v>268</v>
      </c>
      <c r="C18" s="677"/>
      <c r="D18" s="677"/>
      <c r="E18" s="677"/>
      <c r="F18" s="677"/>
      <c r="G18" s="677"/>
      <c r="H18" s="677"/>
      <c r="I18" s="677"/>
      <c r="J18" s="677"/>
      <c r="K18" s="677"/>
      <c r="L18" s="677"/>
      <c r="M18" s="677"/>
      <c r="N18" s="677"/>
      <c r="O18" s="677"/>
      <c r="P18" s="677"/>
      <c r="Q18" s="678"/>
      <c r="R18" s="679">
        <v>8566062</v>
      </c>
      <c r="S18" s="680"/>
      <c r="T18" s="680"/>
      <c r="U18" s="680"/>
      <c r="V18" s="680"/>
      <c r="W18" s="680"/>
      <c r="X18" s="680"/>
      <c r="Y18" s="681"/>
      <c r="Z18" s="682">
        <v>25.1</v>
      </c>
      <c r="AA18" s="682"/>
      <c r="AB18" s="682"/>
      <c r="AC18" s="682"/>
      <c r="AD18" s="683">
        <v>7738587</v>
      </c>
      <c r="AE18" s="683"/>
      <c r="AF18" s="683"/>
      <c r="AG18" s="683"/>
      <c r="AH18" s="683"/>
      <c r="AI18" s="683"/>
      <c r="AJ18" s="683"/>
      <c r="AK18" s="683"/>
      <c r="AL18" s="684">
        <v>42.4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244</v>
      </c>
      <c r="BH18" s="680"/>
      <c r="BI18" s="680"/>
      <c r="BJ18" s="680"/>
      <c r="BK18" s="680"/>
      <c r="BL18" s="680"/>
      <c r="BM18" s="680"/>
      <c r="BN18" s="681"/>
      <c r="BO18" s="682" t="s">
        <v>244</v>
      </c>
      <c r="BP18" s="682"/>
      <c r="BQ18" s="682"/>
      <c r="BR18" s="682"/>
      <c r="BS18" s="688" t="s">
        <v>244</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244</v>
      </c>
      <c r="CS18" s="680"/>
      <c r="CT18" s="680"/>
      <c r="CU18" s="680"/>
      <c r="CV18" s="680"/>
      <c r="CW18" s="680"/>
      <c r="CX18" s="680"/>
      <c r="CY18" s="681"/>
      <c r="CZ18" s="682" t="s">
        <v>144</v>
      </c>
      <c r="DA18" s="682"/>
      <c r="DB18" s="682"/>
      <c r="DC18" s="682"/>
      <c r="DD18" s="688" t="s">
        <v>144</v>
      </c>
      <c r="DE18" s="680"/>
      <c r="DF18" s="680"/>
      <c r="DG18" s="680"/>
      <c r="DH18" s="680"/>
      <c r="DI18" s="680"/>
      <c r="DJ18" s="680"/>
      <c r="DK18" s="680"/>
      <c r="DL18" s="680"/>
      <c r="DM18" s="680"/>
      <c r="DN18" s="680"/>
      <c r="DO18" s="680"/>
      <c r="DP18" s="681"/>
      <c r="DQ18" s="688" t="s">
        <v>144</v>
      </c>
      <c r="DR18" s="680"/>
      <c r="DS18" s="680"/>
      <c r="DT18" s="680"/>
      <c r="DU18" s="680"/>
      <c r="DV18" s="680"/>
      <c r="DW18" s="680"/>
      <c r="DX18" s="680"/>
      <c r="DY18" s="680"/>
      <c r="DZ18" s="680"/>
      <c r="EA18" s="680"/>
      <c r="EB18" s="680"/>
      <c r="EC18" s="689"/>
    </row>
    <row r="19" spans="2:133" ht="11.25" customHeight="1" x14ac:dyDescent="0.2">
      <c r="B19" s="676" t="s">
        <v>271</v>
      </c>
      <c r="C19" s="677"/>
      <c r="D19" s="677"/>
      <c r="E19" s="677"/>
      <c r="F19" s="677"/>
      <c r="G19" s="677"/>
      <c r="H19" s="677"/>
      <c r="I19" s="677"/>
      <c r="J19" s="677"/>
      <c r="K19" s="677"/>
      <c r="L19" s="677"/>
      <c r="M19" s="677"/>
      <c r="N19" s="677"/>
      <c r="O19" s="677"/>
      <c r="P19" s="677"/>
      <c r="Q19" s="678"/>
      <c r="R19" s="679">
        <v>7738587</v>
      </c>
      <c r="S19" s="680"/>
      <c r="T19" s="680"/>
      <c r="U19" s="680"/>
      <c r="V19" s="680"/>
      <c r="W19" s="680"/>
      <c r="X19" s="680"/>
      <c r="Y19" s="681"/>
      <c r="Z19" s="682">
        <v>22.7</v>
      </c>
      <c r="AA19" s="682"/>
      <c r="AB19" s="682"/>
      <c r="AC19" s="682"/>
      <c r="AD19" s="683">
        <v>7738587</v>
      </c>
      <c r="AE19" s="683"/>
      <c r="AF19" s="683"/>
      <c r="AG19" s="683"/>
      <c r="AH19" s="683"/>
      <c r="AI19" s="683"/>
      <c r="AJ19" s="683"/>
      <c r="AK19" s="683"/>
      <c r="AL19" s="684">
        <v>42.4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9389</v>
      </c>
      <c r="BH19" s="680"/>
      <c r="BI19" s="680"/>
      <c r="BJ19" s="680"/>
      <c r="BK19" s="680"/>
      <c r="BL19" s="680"/>
      <c r="BM19" s="680"/>
      <c r="BN19" s="681"/>
      <c r="BO19" s="682">
        <v>0.1</v>
      </c>
      <c r="BP19" s="682"/>
      <c r="BQ19" s="682"/>
      <c r="BR19" s="682"/>
      <c r="BS19" s="688" t="s">
        <v>128</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244</v>
      </c>
      <c r="DR19" s="680"/>
      <c r="DS19" s="680"/>
      <c r="DT19" s="680"/>
      <c r="DU19" s="680"/>
      <c r="DV19" s="680"/>
      <c r="DW19" s="680"/>
      <c r="DX19" s="680"/>
      <c r="DY19" s="680"/>
      <c r="DZ19" s="680"/>
      <c r="EA19" s="680"/>
      <c r="EB19" s="680"/>
      <c r="EC19" s="689"/>
    </row>
    <row r="20" spans="2:133" ht="11.25" customHeight="1" x14ac:dyDescent="0.2">
      <c r="B20" s="676" t="s">
        <v>274</v>
      </c>
      <c r="C20" s="677"/>
      <c r="D20" s="677"/>
      <c r="E20" s="677"/>
      <c r="F20" s="677"/>
      <c r="G20" s="677"/>
      <c r="H20" s="677"/>
      <c r="I20" s="677"/>
      <c r="J20" s="677"/>
      <c r="K20" s="677"/>
      <c r="L20" s="677"/>
      <c r="M20" s="677"/>
      <c r="N20" s="677"/>
      <c r="O20" s="677"/>
      <c r="P20" s="677"/>
      <c r="Q20" s="678"/>
      <c r="R20" s="679">
        <v>827475</v>
      </c>
      <c r="S20" s="680"/>
      <c r="T20" s="680"/>
      <c r="U20" s="680"/>
      <c r="V20" s="680"/>
      <c r="W20" s="680"/>
      <c r="X20" s="680"/>
      <c r="Y20" s="681"/>
      <c r="Z20" s="682">
        <v>2.4</v>
      </c>
      <c r="AA20" s="682"/>
      <c r="AB20" s="682"/>
      <c r="AC20" s="682"/>
      <c r="AD20" s="683" t="s">
        <v>244</v>
      </c>
      <c r="AE20" s="683"/>
      <c r="AF20" s="683"/>
      <c r="AG20" s="683"/>
      <c r="AH20" s="683"/>
      <c r="AI20" s="683"/>
      <c r="AJ20" s="683"/>
      <c r="AK20" s="683"/>
      <c r="AL20" s="684" t="s">
        <v>128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9389</v>
      </c>
      <c r="BH20" s="680"/>
      <c r="BI20" s="680"/>
      <c r="BJ20" s="680"/>
      <c r="BK20" s="680"/>
      <c r="BL20" s="680"/>
      <c r="BM20" s="680"/>
      <c r="BN20" s="681"/>
      <c r="BO20" s="682">
        <v>0.1</v>
      </c>
      <c r="BP20" s="682"/>
      <c r="BQ20" s="682"/>
      <c r="BR20" s="682"/>
      <c r="BS20" s="688" t="s">
        <v>128</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32493589</v>
      </c>
      <c r="CS20" s="680"/>
      <c r="CT20" s="680"/>
      <c r="CU20" s="680"/>
      <c r="CV20" s="680"/>
      <c r="CW20" s="680"/>
      <c r="CX20" s="680"/>
      <c r="CY20" s="681"/>
      <c r="CZ20" s="682">
        <v>100</v>
      </c>
      <c r="DA20" s="682"/>
      <c r="DB20" s="682"/>
      <c r="DC20" s="682"/>
      <c r="DD20" s="688">
        <v>6742747</v>
      </c>
      <c r="DE20" s="680"/>
      <c r="DF20" s="680"/>
      <c r="DG20" s="680"/>
      <c r="DH20" s="680"/>
      <c r="DI20" s="680"/>
      <c r="DJ20" s="680"/>
      <c r="DK20" s="680"/>
      <c r="DL20" s="680"/>
      <c r="DM20" s="680"/>
      <c r="DN20" s="680"/>
      <c r="DO20" s="680"/>
      <c r="DP20" s="681"/>
      <c r="DQ20" s="688">
        <v>20958968</v>
      </c>
      <c r="DR20" s="680"/>
      <c r="DS20" s="680"/>
      <c r="DT20" s="680"/>
      <c r="DU20" s="680"/>
      <c r="DV20" s="680"/>
      <c r="DW20" s="680"/>
      <c r="DX20" s="680"/>
      <c r="DY20" s="680"/>
      <c r="DZ20" s="680"/>
      <c r="EA20" s="680"/>
      <c r="EB20" s="680"/>
      <c r="EC20" s="689"/>
    </row>
    <row r="21" spans="2:133" ht="11.25" customHeight="1" x14ac:dyDescent="0.2">
      <c r="B21" s="676" t="s">
        <v>277</v>
      </c>
      <c r="C21" s="677"/>
      <c r="D21" s="677"/>
      <c r="E21" s="677"/>
      <c r="F21" s="677"/>
      <c r="G21" s="677"/>
      <c r="H21" s="677"/>
      <c r="I21" s="677"/>
      <c r="J21" s="677"/>
      <c r="K21" s="677"/>
      <c r="L21" s="677"/>
      <c r="M21" s="677"/>
      <c r="N21" s="677"/>
      <c r="O21" s="677"/>
      <c r="P21" s="677"/>
      <c r="Q21" s="678"/>
      <c r="R21" s="679" t="s">
        <v>244</v>
      </c>
      <c r="S21" s="680"/>
      <c r="T21" s="680"/>
      <c r="U21" s="680"/>
      <c r="V21" s="680"/>
      <c r="W21" s="680"/>
      <c r="X21" s="680"/>
      <c r="Y21" s="681"/>
      <c r="Z21" s="682" t="s">
        <v>128</v>
      </c>
      <c r="AA21" s="682"/>
      <c r="AB21" s="682"/>
      <c r="AC21" s="682"/>
      <c r="AD21" s="683" t="s">
        <v>144</v>
      </c>
      <c r="AE21" s="683"/>
      <c r="AF21" s="683"/>
      <c r="AG21" s="683"/>
      <c r="AH21" s="683"/>
      <c r="AI21" s="683"/>
      <c r="AJ21" s="683"/>
      <c r="AK21" s="683"/>
      <c r="AL21" s="684" t="s">
        <v>244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9389</v>
      </c>
      <c r="BH21" s="680"/>
      <c r="BI21" s="680"/>
      <c r="BJ21" s="680"/>
      <c r="BK21" s="680"/>
      <c r="BL21" s="680"/>
      <c r="BM21" s="680"/>
      <c r="BN21" s="681"/>
      <c r="BO21" s="682">
        <v>0.1</v>
      </c>
      <c r="BP21" s="682"/>
      <c r="BQ21" s="682"/>
      <c r="BR21" s="682"/>
      <c r="BS21" s="688" t="s">
        <v>128</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2">
      <c r="B22" s="676" t="s">
        <v>279</v>
      </c>
      <c r="C22" s="677"/>
      <c r="D22" s="677"/>
      <c r="E22" s="677"/>
      <c r="F22" s="677"/>
      <c r="G22" s="677"/>
      <c r="H22" s="677"/>
      <c r="I22" s="677"/>
      <c r="J22" s="677"/>
      <c r="K22" s="677"/>
      <c r="L22" s="677"/>
      <c r="M22" s="677"/>
      <c r="N22" s="677"/>
      <c r="O22" s="677"/>
      <c r="P22" s="677"/>
      <c r="Q22" s="678"/>
      <c r="R22" s="679">
        <v>18987919</v>
      </c>
      <c r="S22" s="680"/>
      <c r="T22" s="680"/>
      <c r="U22" s="680"/>
      <c r="V22" s="680"/>
      <c r="W22" s="680"/>
      <c r="X22" s="680"/>
      <c r="Y22" s="681"/>
      <c r="Z22" s="682">
        <v>55.6</v>
      </c>
      <c r="AA22" s="682"/>
      <c r="AB22" s="682"/>
      <c r="AC22" s="682"/>
      <c r="AD22" s="683">
        <v>18160444</v>
      </c>
      <c r="AE22" s="683"/>
      <c r="AF22" s="683"/>
      <c r="AG22" s="683"/>
      <c r="AH22" s="683"/>
      <c r="AI22" s="683"/>
      <c r="AJ22" s="683"/>
      <c r="AK22" s="683"/>
      <c r="AL22" s="684">
        <v>99.6</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244</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282</v>
      </c>
      <c r="C23" s="677"/>
      <c r="D23" s="677"/>
      <c r="E23" s="677"/>
      <c r="F23" s="677"/>
      <c r="G23" s="677"/>
      <c r="H23" s="677"/>
      <c r="I23" s="677"/>
      <c r="J23" s="677"/>
      <c r="K23" s="677"/>
      <c r="L23" s="677"/>
      <c r="M23" s="677"/>
      <c r="N23" s="677"/>
      <c r="O23" s="677"/>
      <c r="P23" s="677"/>
      <c r="Q23" s="678"/>
      <c r="R23" s="679">
        <v>7864</v>
      </c>
      <c r="S23" s="680"/>
      <c r="T23" s="680"/>
      <c r="U23" s="680"/>
      <c r="V23" s="680"/>
      <c r="W23" s="680"/>
      <c r="X23" s="680"/>
      <c r="Y23" s="681"/>
      <c r="Z23" s="682">
        <v>0</v>
      </c>
      <c r="AA23" s="682"/>
      <c r="AB23" s="682"/>
      <c r="AC23" s="682"/>
      <c r="AD23" s="683">
        <v>7864</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144</v>
      </c>
      <c r="BH23" s="680"/>
      <c r="BI23" s="680"/>
      <c r="BJ23" s="680"/>
      <c r="BK23" s="680"/>
      <c r="BL23" s="680"/>
      <c r="BM23" s="680"/>
      <c r="BN23" s="681"/>
      <c r="BO23" s="682" t="s">
        <v>128</v>
      </c>
      <c r="BP23" s="682"/>
      <c r="BQ23" s="682"/>
      <c r="BR23" s="682"/>
      <c r="BS23" s="688" t="s">
        <v>244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11" t="s">
        <v>287</v>
      </c>
      <c r="DM23" s="712"/>
      <c r="DN23" s="712"/>
      <c r="DO23" s="712"/>
      <c r="DP23" s="712"/>
      <c r="DQ23" s="712"/>
      <c r="DR23" s="712"/>
      <c r="DS23" s="712"/>
      <c r="DT23" s="712"/>
      <c r="DU23" s="712"/>
      <c r="DV23" s="713"/>
      <c r="DW23" s="661" t="s">
        <v>288</v>
      </c>
      <c r="DX23" s="662"/>
      <c r="DY23" s="662"/>
      <c r="DZ23" s="662"/>
      <c r="EA23" s="662"/>
      <c r="EB23" s="662"/>
      <c r="EC23" s="663"/>
    </row>
    <row r="24" spans="2:133" ht="11.25" customHeight="1" x14ac:dyDescent="0.2">
      <c r="B24" s="676" t="s">
        <v>289</v>
      </c>
      <c r="C24" s="677"/>
      <c r="D24" s="677"/>
      <c r="E24" s="677"/>
      <c r="F24" s="677"/>
      <c r="G24" s="677"/>
      <c r="H24" s="677"/>
      <c r="I24" s="677"/>
      <c r="J24" s="677"/>
      <c r="K24" s="677"/>
      <c r="L24" s="677"/>
      <c r="M24" s="677"/>
      <c r="N24" s="677"/>
      <c r="O24" s="677"/>
      <c r="P24" s="677"/>
      <c r="Q24" s="678"/>
      <c r="R24" s="679">
        <v>492856</v>
      </c>
      <c r="S24" s="680"/>
      <c r="T24" s="680"/>
      <c r="U24" s="680"/>
      <c r="V24" s="680"/>
      <c r="W24" s="680"/>
      <c r="X24" s="680"/>
      <c r="Y24" s="681"/>
      <c r="Z24" s="682">
        <v>1.4</v>
      </c>
      <c r="AA24" s="682"/>
      <c r="AB24" s="682"/>
      <c r="AC24" s="682"/>
      <c r="AD24" s="683" t="s">
        <v>128</v>
      </c>
      <c r="AE24" s="683"/>
      <c r="AF24" s="683"/>
      <c r="AG24" s="683"/>
      <c r="AH24" s="683"/>
      <c r="AI24" s="683"/>
      <c r="AJ24" s="683"/>
      <c r="AK24" s="683"/>
      <c r="AL24" s="684" t="s">
        <v>128</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14539189</v>
      </c>
      <c r="CS24" s="669"/>
      <c r="CT24" s="669"/>
      <c r="CU24" s="669"/>
      <c r="CV24" s="669"/>
      <c r="CW24" s="669"/>
      <c r="CX24" s="669"/>
      <c r="CY24" s="670"/>
      <c r="CZ24" s="673">
        <v>44.7</v>
      </c>
      <c r="DA24" s="674"/>
      <c r="DB24" s="674"/>
      <c r="DC24" s="693"/>
      <c r="DD24" s="714">
        <v>10686981</v>
      </c>
      <c r="DE24" s="669"/>
      <c r="DF24" s="669"/>
      <c r="DG24" s="669"/>
      <c r="DH24" s="669"/>
      <c r="DI24" s="669"/>
      <c r="DJ24" s="669"/>
      <c r="DK24" s="670"/>
      <c r="DL24" s="714">
        <v>9727245</v>
      </c>
      <c r="DM24" s="669"/>
      <c r="DN24" s="669"/>
      <c r="DO24" s="669"/>
      <c r="DP24" s="669"/>
      <c r="DQ24" s="669"/>
      <c r="DR24" s="669"/>
      <c r="DS24" s="669"/>
      <c r="DT24" s="669"/>
      <c r="DU24" s="669"/>
      <c r="DV24" s="670"/>
      <c r="DW24" s="673">
        <v>50.4</v>
      </c>
      <c r="DX24" s="674"/>
      <c r="DY24" s="674"/>
      <c r="DZ24" s="674"/>
      <c r="EA24" s="674"/>
      <c r="EB24" s="674"/>
      <c r="EC24" s="675"/>
    </row>
    <row r="25" spans="2:133" ht="11.25" customHeight="1" x14ac:dyDescent="0.2">
      <c r="B25" s="676" t="s">
        <v>292</v>
      </c>
      <c r="C25" s="677"/>
      <c r="D25" s="677"/>
      <c r="E25" s="677"/>
      <c r="F25" s="677"/>
      <c r="G25" s="677"/>
      <c r="H25" s="677"/>
      <c r="I25" s="677"/>
      <c r="J25" s="677"/>
      <c r="K25" s="677"/>
      <c r="L25" s="677"/>
      <c r="M25" s="677"/>
      <c r="N25" s="677"/>
      <c r="O25" s="677"/>
      <c r="P25" s="677"/>
      <c r="Q25" s="678"/>
      <c r="R25" s="679">
        <v>356455</v>
      </c>
      <c r="S25" s="680"/>
      <c r="T25" s="680"/>
      <c r="U25" s="680"/>
      <c r="V25" s="680"/>
      <c r="W25" s="680"/>
      <c r="X25" s="680"/>
      <c r="Y25" s="681"/>
      <c r="Z25" s="682">
        <v>1</v>
      </c>
      <c r="AA25" s="682"/>
      <c r="AB25" s="682"/>
      <c r="AC25" s="682"/>
      <c r="AD25" s="683">
        <v>13529</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244</v>
      </c>
      <c r="BH25" s="680"/>
      <c r="BI25" s="680"/>
      <c r="BJ25" s="680"/>
      <c r="BK25" s="680"/>
      <c r="BL25" s="680"/>
      <c r="BM25" s="680"/>
      <c r="BN25" s="681"/>
      <c r="BO25" s="682" t="s">
        <v>128</v>
      </c>
      <c r="BP25" s="682"/>
      <c r="BQ25" s="682"/>
      <c r="BR25" s="682"/>
      <c r="BS25" s="688" t="s">
        <v>244</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4524970</v>
      </c>
      <c r="CS25" s="703"/>
      <c r="CT25" s="703"/>
      <c r="CU25" s="703"/>
      <c r="CV25" s="703"/>
      <c r="CW25" s="703"/>
      <c r="CX25" s="703"/>
      <c r="CY25" s="704"/>
      <c r="CZ25" s="684">
        <v>13.9</v>
      </c>
      <c r="DA25" s="715"/>
      <c r="DB25" s="715"/>
      <c r="DC25" s="717"/>
      <c r="DD25" s="688">
        <v>4161330</v>
      </c>
      <c r="DE25" s="703"/>
      <c r="DF25" s="703"/>
      <c r="DG25" s="703"/>
      <c r="DH25" s="703"/>
      <c r="DI25" s="703"/>
      <c r="DJ25" s="703"/>
      <c r="DK25" s="704"/>
      <c r="DL25" s="688">
        <v>4146433</v>
      </c>
      <c r="DM25" s="703"/>
      <c r="DN25" s="703"/>
      <c r="DO25" s="703"/>
      <c r="DP25" s="703"/>
      <c r="DQ25" s="703"/>
      <c r="DR25" s="703"/>
      <c r="DS25" s="703"/>
      <c r="DT25" s="703"/>
      <c r="DU25" s="703"/>
      <c r="DV25" s="704"/>
      <c r="DW25" s="684">
        <v>21.5</v>
      </c>
      <c r="DX25" s="715"/>
      <c r="DY25" s="715"/>
      <c r="DZ25" s="715"/>
      <c r="EA25" s="715"/>
      <c r="EB25" s="715"/>
      <c r="EC25" s="716"/>
    </row>
    <row r="26" spans="2:133" ht="11.25" customHeight="1" x14ac:dyDescent="0.2">
      <c r="B26" s="676" t="s">
        <v>295</v>
      </c>
      <c r="C26" s="677"/>
      <c r="D26" s="677"/>
      <c r="E26" s="677"/>
      <c r="F26" s="677"/>
      <c r="G26" s="677"/>
      <c r="H26" s="677"/>
      <c r="I26" s="677"/>
      <c r="J26" s="677"/>
      <c r="K26" s="677"/>
      <c r="L26" s="677"/>
      <c r="M26" s="677"/>
      <c r="N26" s="677"/>
      <c r="O26" s="677"/>
      <c r="P26" s="677"/>
      <c r="Q26" s="678"/>
      <c r="R26" s="679">
        <v>50686</v>
      </c>
      <c r="S26" s="680"/>
      <c r="T26" s="680"/>
      <c r="U26" s="680"/>
      <c r="V26" s="680"/>
      <c r="W26" s="680"/>
      <c r="X26" s="680"/>
      <c r="Y26" s="681"/>
      <c r="Z26" s="682">
        <v>0.1</v>
      </c>
      <c r="AA26" s="682"/>
      <c r="AB26" s="682"/>
      <c r="AC26" s="682"/>
      <c r="AD26" s="683">
        <v>174</v>
      </c>
      <c r="AE26" s="683"/>
      <c r="AF26" s="683"/>
      <c r="AG26" s="683"/>
      <c r="AH26" s="683"/>
      <c r="AI26" s="683"/>
      <c r="AJ26" s="683"/>
      <c r="AK26" s="683"/>
      <c r="AL26" s="684">
        <v>0</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144</v>
      </c>
      <c r="BP26" s="682"/>
      <c r="BQ26" s="682"/>
      <c r="BR26" s="682"/>
      <c r="BS26" s="688" t="s">
        <v>128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3231130</v>
      </c>
      <c r="CS26" s="680"/>
      <c r="CT26" s="680"/>
      <c r="CU26" s="680"/>
      <c r="CV26" s="680"/>
      <c r="CW26" s="680"/>
      <c r="CX26" s="680"/>
      <c r="CY26" s="681"/>
      <c r="CZ26" s="684">
        <v>9.9</v>
      </c>
      <c r="DA26" s="715"/>
      <c r="DB26" s="715"/>
      <c r="DC26" s="717"/>
      <c r="DD26" s="688">
        <v>2895156</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5"/>
      <c r="DY26" s="715"/>
      <c r="DZ26" s="715"/>
      <c r="EA26" s="715"/>
      <c r="EB26" s="715"/>
      <c r="EC26" s="716"/>
    </row>
    <row r="27" spans="2:133" ht="11.25" customHeight="1" x14ac:dyDescent="0.2">
      <c r="B27" s="676" t="s">
        <v>298</v>
      </c>
      <c r="C27" s="677"/>
      <c r="D27" s="677"/>
      <c r="E27" s="677"/>
      <c r="F27" s="677"/>
      <c r="G27" s="677"/>
      <c r="H27" s="677"/>
      <c r="I27" s="677"/>
      <c r="J27" s="677"/>
      <c r="K27" s="677"/>
      <c r="L27" s="677"/>
      <c r="M27" s="677"/>
      <c r="N27" s="677"/>
      <c r="O27" s="677"/>
      <c r="P27" s="677"/>
      <c r="Q27" s="678"/>
      <c r="R27" s="679">
        <v>2979972</v>
      </c>
      <c r="S27" s="680"/>
      <c r="T27" s="680"/>
      <c r="U27" s="680"/>
      <c r="V27" s="680"/>
      <c r="W27" s="680"/>
      <c r="X27" s="680"/>
      <c r="Y27" s="681"/>
      <c r="Z27" s="682">
        <v>8.6999999999999993</v>
      </c>
      <c r="AA27" s="682"/>
      <c r="AB27" s="682"/>
      <c r="AC27" s="682"/>
      <c r="AD27" s="683" t="s">
        <v>128</v>
      </c>
      <c r="AE27" s="683"/>
      <c r="AF27" s="683"/>
      <c r="AG27" s="683"/>
      <c r="AH27" s="683"/>
      <c r="AI27" s="683"/>
      <c r="AJ27" s="683"/>
      <c r="AK27" s="683"/>
      <c r="AL27" s="684" t="s">
        <v>144</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8627154</v>
      </c>
      <c r="BH27" s="680"/>
      <c r="BI27" s="680"/>
      <c r="BJ27" s="680"/>
      <c r="BK27" s="680"/>
      <c r="BL27" s="680"/>
      <c r="BM27" s="680"/>
      <c r="BN27" s="681"/>
      <c r="BO27" s="682">
        <v>100</v>
      </c>
      <c r="BP27" s="682"/>
      <c r="BQ27" s="682"/>
      <c r="BR27" s="682"/>
      <c r="BS27" s="688">
        <v>25535</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5440940</v>
      </c>
      <c r="CS27" s="703"/>
      <c r="CT27" s="703"/>
      <c r="CU27" s="703"/>
      <c r="CV27" s="703"/>
      <c r="CW27" s="703"/>
      <c r="CX27" s="703"/>
      <c r="CY27" s="704"/>
      <c r="CZ27" s="684">
        <v>16.7</v>
      </c>
      <c r="DA27" s="715"/>
      <c r="DB27" s="715"/>
      <c r="DC27" s="717"/>
      <c r="DD27" s="688">
        <v>1955023</v>
      </c>
      <c r="DE27" s="703"/>
      <c r="DF27" s="703"/>
      <c r="DG27" s="703"/>
      <c r="DH27" s="703"/>
      <c r="DI27" s="703"/>
      <c r="DJ27" s="703"/>
      <c r="DK27" s="704"/>
      <c r="DL27" s="688">
        <v>1942404</v>
      </c>
      <c r="DM27" s="703"/>
      <c r="DN27" s="703"/>
      <c r="DO27" s="703"/>
      <c r="DP27" s="703"/>
      <c r="DQ27" s="703"/>
      <c r="DR27" s="703"/>
      <c r="DS27" s="703"/>
      <c r="DT27" s="703"/>
      <c r="DU27" s="703"/>
      <c r="DV27" s="704"/>
      <c r="DW27" s="684">
        <v>10.1</v>
      </c>
      <c r="DX27" s="715"/>
      <c r="DY27" s="715"/>
      <c r="DZ27" s="715"/>
      <c r="EA27" s="715"/>
      <c r="EB27" s="715"/>
      <c r="EC27" s="716"/>
    </row>
    <row r="28" spans="2:133" ht="11.25" customHeight="1" x14ac:dyDescent="0.2">
      <c r="B28" s="721" t="s">
        <v>301</v>
      </c>
      <c r="C28" s="722"/>
      <c r="D28" s="722"/>
      <c r="E28" s="722"/>
      <c r="F28" s="722"/>
      <c r="G28" s="722"/>
      <c r="H28" s="722"/>
      <c r="I28" s="722"/>
      <c r="J28" s="722"/>
      <c r="K28" s="722"/>
      <c r="L28" s="722"/>
      <c r="M28" s="722"/>
      <c r="N28" s="722"/>
      <c r="O28" s="722"/>
      <c r="P28" s="722"/>
      <c r="Q28" s="723"/>
      <c r="R28" s="679" t="s">
        <v>144</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4573279</v>
      </c>
      <c r="CS28" s="680"/>
      <c r="CT28" s="680"/>
      <c r="CU28" s="680"/>
      <c r="CV28" s="680"/>
      <c r="CW28" s="680"/>
      <c r="CX28" s="680"/>
      <c r="CY28" s="681"/>
      <c r="CZ28" s="684">
        <v>14.1</v>
      </c>
      <c r="DA28" s="715"/>
      <c r="DB28" s="715"/>
      <c r="DC28" s="717"/>
      <c r="DD28" s="688">
        <v>4570628</v>
      </c>
      <c r="DE28" s="680"/>
      <c r="DF28" s="680"/>
      <c r="DG28" s="680"/>
      <c r="DH28" s="680"/>
      <c r="DI28" s="680"/>
      <c r="DJ28" s="680"/>
      <c r="DK28" s="681"/>
      <c r="DL28" s="688">
        <v>3638408</v>
      </c>
      <c r="DM28" s="680"/>
      <c r="DN28" s="680"/>
      <c r="DO28" s="680"/>
      <c r="DP28" s="680"/>
      <c r="DQ28" s="680"/>
      <c r="DR28" s="680"/>
      <c r="DS28" s="680"/>
      <c r="DT28" s="680"/>
      <c r="DU28" s="680"/>
      <c r="DV28" s="681"/>
      <c r="DW28" s="684">
        <v>18.8</v>
      </c>
      <c r="DX28" s="715"/>
      <c r="DY28" s="715"/>
      <c r="DZ28" s="715"/>
      <c r="EA28" s="715"/>
      <c r="EB28" s="715"/>
      <c r="EC28" s="716"/>
    </row>
    <row r="29" spans="2:133" ht="11.25" customHeight="1" x14ac:dyDescent="0.2">
      <c r="B29" s="676" t="s">
        <v>303</v>
      </c>
      <c r="C29" s="677"/>
      <c r="D29" s="677"/>
      <c r="E29" s="677"/>
      <c r="F29" s="677"/>
      <c r="G29" s="677"/>
      <c r="H29" s="677"/>
      <c r="I29" s="677"/>
      <c r="J29" s="677"/>
      <c r="K29" s="677"/>
      <c r="L29" s="677"/>
      <c r="M29" s="677"/>
      <c r="N29" s="677"/>
      <c r="O29" s="677"/>
      <c r="P29" s="677"/>
      <c r="Q29" s="678"/>
      <c r="R29" s="679">
        <v>1745073</v>
      </c>
      <c r="S29" s="680"/>
      <c r="T29" s="680"/>
      <c r="U29" s="680"/>
      <c r="V29" s="680"/>
      <c r="W29" s="680"/>
      <c r="X29" s="680"/>
      <c r="Y29" s="681"/>
      <c r="Z29" s="682">
        <v>5.0999999999999996</v>
      </c>
      <c r="AA29" s="682"/>
      <c r="AB29" s="682"/>
      <c r="AC29" s="682"/>
      <c r="AD29" s="683" t="s">
        <v>128</v>
      </c>
      <c r="AE29" s="683"/>
      <c r="AF29" s="683"/>
      <c r="AG29" s="683"/>
      <c r="AH29" s="683"/>
      <c r="AI29" s="683"/>
      <c r="AJ29" s="683"/>
      <c r="AK29" s="683"/>
      <c r="AL29" s="684" t="s">
        <v>244</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70</v>
      </c>
      <c r="CG29" s="695"/>
      <c r="CH29" s="695"/>
      <c r="CI29" s="695"/>
      <c r="CJ29" s="695"/>
      <c r="CK29" s="695"/>
      <c r="CL29" s="695"/>
      <c r="CM29" s="695"/>
      <c r="CN29" s="695"/>
      <c r="CO29" s="695"/>
      <c r="CP29" s="695"/>
      <c r="CQ29" s="696"/>
      <c r="CR29" s="679">
        <v>4573083</v>
      </c>
      <c r="CS29" s="703"/>
      <c r="CT29" s="703"/>
      <c r="CU29" s="703"/>
      <c r="CV29" s="703"/>
      <c r="CW29" s="703"/>
      <c r="CX29" s="703"/>
      <c r="CY29" s="704"/>
      <c r="CZ29" s="684">
        <v>14.1</v>
      </c>
      <c r="DA29" s="715"/>
      <c r="DB29" s="715"/>
      <c r="DC29" s="717"/>
      <c r="DD29" s="688">
        <v>4570432</v>
      </c>
      <c r="DE29" s="703"/>
      <c r="DF29" s="703"/>
      <c r="DG29" s="703"/>
      <c r="DH29" s="703"/>
      <c r="DI29" s="703"/>
      <c r="DJ29" s="703"/>
      <c r="DK29" s="704"/>
      <c r="DL29" s="688">
        <v>3638212</v>
      </c>
      <c r="DM29" s="703"/>
      <c r="DN29" s="703"/>
      <c r="DO29" s="703"/>
      <c r="DP29" s="703"/>
      <c r="DQ29" s="703"/>
      <c r="DR29" s="703"/>
      <c r="DS29" s="703"/>
      <c r="DT29" s="703"/>
      <c r="DU29" s="703"/>
      <c r="DV29" s="704"/>
      <c r="DW29" s="684">
        <v>18.8</v>
      </c>
      <c r="DX29" s="715"/>
      <c r="DY29" s="715"/>
      <c r="DZ29" s="715"/>
      <c r="EA29" s="715"/>
      <c r="EB29" s="715"/>
      <c r="EC29" s="716"/>
    </row>
    <row r="30" spans="2:133" ht="11.25" customHeight="1" x14ac:dyDescent="0.2">
      <c r="B30" s="676" t="s">
        <v>307</v>
      </c>
      <c r="C30" s="677"/>
      <c r="D30" s="677"/>
      <c r="E30" s="677"/>
      <c r="F30" s="677"/>
      <c r="G30" s="677"/>
      <c r="H30" s="677"/>
      <c r="I30" s="677"/>
      <c r="J30" s="677"/>
      <c r="K30" s="677"/>
      <c r="L30" s="677"/>
      <c r="M30" s="677"/>
      <c r="N30" s="677"/>
      <c r="O30" s="677"/>
      <c r="P30" s="677"/>
      <c r="Q30" s="678"/>
      <c r="R30" s="679">
        <v>49699</v>
      </c>
      <c r="S30" s="680"/>
      <c r="T30" s="680"/>
      <c r="U30" s="680"/>
      <c r="V30" s="680"/>
      <c r="W30" s="680"/>
      <c r="X30" s="680"/>
      <c r="Y30" s="681"/>
      <c r="Z30" s="682">
        <v>0.1</v>
      </c>
      <c r="AA30" s="682"/>
      <c r="AB30" s="682"/>
      <c r="AC30" s="682"/>
      <c r="AD30" s="683">
        <v>6883</v>
      </c>
      <c r="AE30" s="683"/>
      <c r="AF30" s="683"/>
      <c r="AG30" s="683"/>
      <c r="AH30" s="683"/>
      <c r="AI30" s="683"/>
      <c r="AJ30" s="683"/>
      <c r="AK30" s="683"/>
      <c r="AL30" s="684">
        <v>0</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98.8</v>
      </c>
      <c r="BH30" s="740"/>
      <c r="BI30" s="740"/>
      <c r="BJ30" s="740"/>
      <c r="BK30" s="740"/>
      <c r="BL30" s="740"/>
      <c r="BM30" s="674">
        <v>95.2</v>
      </c>
      <c r="BN30" s="740"/>
      <c r="BO30" s="740"/>
      <c r="BP30" s="740"/>
      <c r="BQ30" s="741"/>
      <c r="BR30" s="739">
        <v>98.6</v>
      </c>
      <c r="BS30" s="740"/>
      <c r="BT30" s="740"/>
      <c r="BU30" s="740"/>
      <c r="BV30" s="740"/>
      <c r="BW30" s="740"/>
      <c r="BX30" s="674">
        <v>94.6</v>
      </c>
      <c r="BY30" s="740"/>
      <c r="BZ30" s="740"/>
      <c r="CA30" s="740"/>
      <c r="CB30" s="741"/>
      <c r="CD30" s="744"/>
      <c r="CE30" s="745"/>
      <c r="CF30" s="694" t="s">
        <v>310</v>
      </c>
      <c r="CG30" s="695"/>
      <c r="CH30" s="695"/>
      <c r="CI30" s="695"/>
      <c r="CJ30" s="695"/>
      <c r="CK30" s="695"/>
      <c r="CL30" s="695"/>
      <c r="CM30" s="695"/>
      <c r="CN30" s="695"/>
      <c r="CO30" s="695"/>
      <c r="CP30" s="695"/>
      <c r="CQ30" s="696"/>
      <c r="CR30" s="679">
        <v>4408628</v>
      </c>
      <c r="CS30" s="680"/>
      <c r="CT30" s="680"/>
      <c r="CU30" s="680"/>
      <c r="CV30" s="680"/>
      <c r="CW30" s="680"/>
      <c r="CX30" s="680"/>
      <c r="CY30" s="681"/>
      <c r="CZ30" s="684">
        <v>13.6</v>
      </c>
      <c r="DA30" s="715"/>
      <c r="DB30" s="715"/>
      <c r="DC30" s="717"/>
      <c r="DD30" s="688">
        <v>4406140</v>
      </c>
      <c r="DE30" s="680"/>
      <c r="DF30" s="680"/>
      <c r="DG30" s="680"/>
      <c r="DH30" s="680"/>
      <c r="DI30" s="680"/>
      <c r="DJ30" s="680"/>
      <c r="DK30" s="681"/>
      <c r="DL30" s="688">
        <v>3473920</v>
      </c>
      <c r="DM30" s="680"/>
      <c r="DN30" s="680"/>
      <c r="DO30" s="680"/>
      <c r="DP30" s="680"/>
      <c r="DQ30" s="680"/>
      <c r="DR30" s="680"/>
      <c r="DS30" s="680"/>
      <c r="DT30" s="680"/>
      <c r="DU30" s="680"/>
      <c r="DV30" s="681"/>
      <c r="DW30" s="684">
        <v>18</v>
      </c>
      <c r="DX30" s="715"/>
      <c r="DY30" s="715"/>
      <c r="DZ30" s="715"/>
      <c r="EA30" s="715"/>
      <c r="EB30" s="715"/>
      <c r="EC30" s="716"/>
    </row>
    <row r="31" spans="2:133" ht="11.25" customHeight="1" x14ac:dyDescent="0.2">
      <c r="B31" s="676" t="s">
        <v>311</v>
      </c>
      <c r="C31" s="677"/>
      <c r="D31" s="677"/>
      <c r="E31" s="677"/>
      <c r="F31" s="677"/>
      <c r="G31" s="677"/>
      <c r="H31" s="677"/>
      <c r="I31" s="677"/>
      <c r="J31" s="677"/>
      <c r="K31" s="677"/>
      <c r="L31" s="677"/>
      <c r="M31" s="677"/>
      <c r="N31" s="677"/>
      <c r="O31" s="677"/>
      <c r="P31" s="677"/>
      <c r="Q31" s="678"/>
      <c r="R31" s="679">
        <v>796986</v>
      </c>
      <c r="S31" s="680"/>
      <c r="T31" s="680"/>
      <c r="U31" s="680"/>
      <c r="V31" s="680"/>
      <c r="W31" s="680"/>
      <c r="X31" s="680"/>
      <c r="Y31" s="681"/>
      <c r="Z31" s="682">
        <v>2.2999999999999998</v>
      </c>
      <c r="AA31" s="682"/>
      <c r="AB31" s="682"/>
      <c r="AC31" s="682"/>
      <c r="AD31" s="683" t="s">
        <v>128</v>
      </c>
      <c r="AE31" s="683"/>
      <c r="AF31" s="683"/>
      <c r="AG31" s="683"/>
      <c r="AH31" s="683"/>
      <c r="AI31" s="683"/>
      <c r="AJ31" s="683"/>
      <c r="AK31" s="683"/>
      <c r="AL31" s="684" t="s">
        <v>144</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v>
      </c>
      <c r="BH31" s="703"/>
      <c r="BI31" s="703"/>
      <c r="BJ31" s="703"/>
      <c r="BK31" s="703"/>
      <c r="BL31" s="703"/>
      <c r="BM31" s="685">
        <v>96.9</v>
      </c>
      <c r="BN31" s="737"/>
      <c r="BO31" s="737"/>
      <c r="BP31" s="737"/>
      <c r="BQ31" s="738"/>
      <c r="BR31" s="736">
        <v>98.9</v>
      </c>
      <c r="BS31" s="703"/>
      <c r="BT31" s="703"/>
      <c r="BU31" s="703"/>
      <c r="BV31" s="703"/>
      <c r="BW31" s="703"/>
      <c r="BX31" s="685">
        <v>96.6</v>
      </c>
      <c r="BY31" s="737"/>
      <c r="BZ31" s="737"/>
      <c r="CA31" s="737"/>
      <c r="CB31" s="738"/>
      <c r="CD31" s="744"/>
      <c r="CE31" s="745"/>
      <c r="CF31" s="694" t="s">
        <v>314</v>
      </c>
      <c r="CG31" s="695"/>
      <c r="CH31" s="695"/>
      <c r="CI31" s="695"/>
      <c r="CJ31" s="695"/>
      <c r="CK31" s="695"/>
      <c r="CL31" s="695"/>
      <c r="CM31" s="695"/>
      <c r="CN31" s="695"/>
      <c r="CO31" s="695"/>
      <c r="CP31" s="695"/>
      <c r="CQ31" s="696"/>
      <c r="CR31" s="679">
        <v>164455</v>
      </c>
      <c r="CS31" s="703"/>
      <c r="CT31" s="703"/>
      <c r="CU31" s="703"/>
      <c r="CV31" s="703"/>
      <c r="CW31" s="703"/>
      <c r="CX31" s="703"/>
      <c r="CY31" s="704"/>
      <c r="CZ31" s="684">
        <v>0.5</v>
      </c>
      <c r="DA31" s="715"/>
      <c r="DB31" s="715"/>
      <c r="DC31" s="717"/>
      <c r="DD31" s="688">
        <v>164292</v>
      </c>
      <c r="DE31" s="703"/>
      <c r="DF31" s="703"/>
      <c r="DG31" s="703"/>
      <c r="DH31" s="703"/>
      <c r="DI31" s="703"/>
      <c r="DJ31" s="703"/>
      <c r="DK31" s="704"/>
      <c r="DL31" s="688">
        <v>164292</v>
      </c>
      <c r="DM31" s="703"/>
      <c r="DN31" s="703"/>
      <c r="DO31" s="703"/>
      <c r="DP31" s="703"/>
      <c r="DQ31" s="703"/>
      <c r="DR31" s="703"/>
      <c r="DS31" s="703"/>
      <c r="DT31" s="703"/>
      <c r="DU31" s="703"/>
      <c r="DV31" s="704"/>
      <c r="DW31" s="684">
        <v>0.9</v>
      </c>
      <c r="DX31" s="715"/>
      <c r="DY31" s="715"/>
      <c r="DZ31" s="715"/>
      <c r="EA31" s="715"/>
      <c r="EB31" s="715"/>
      <c r="EC31" s="716"/>
    </row>
    <row r="32" spans="2:133" ht="11.25" customHeight="1" x14ac:dyDescent="0.2">
      <c r="B32" s="676" t="s">
        <v>315</v>
      </c>
      <c r="C32" s="677"/>
      <c r="D32" s="677"/>
      <c r="E32" s="677"/>
      <c r="F32" s="677"/>
      <c r="G32" s="677"/>
      <c r="H32" s="677"/>
      <c r="I32" s="677"/>
      <c r="J32" s="677"/>
      <c r="K32" s="677"/>
      <c r="L32" s="677"/>
      <c r="M32" s="677"/>
      <c r="N32" s="677"/>
      <c r="O32" s="677"/>
      <c r="P32" s="677"/>
      <c r="Q32" s="678"/>
      <c r="R32" s="679">
        <v>173963</v>
      </c>
      <c r="S32" s="680"/>
      <c r="T32" s="680"/>
      <c r="U32" s="680"/>
      <c r="V32" s="680"/>
      <c r="W32" s="680"/>
      <c r="X32" s="680"/>
      <c r="Y32" s="681"/>
      <c r="Z32" s="682">
        <v>0.5</v>
      </c>
      <c r="AA32" s="682"/>
      <c r="AB32" s="682"/>
      <c r="AC32" s="682"/>
      <c r="AD32" s="683" t="s">
        <v>128</v>
      </c>
      <c r="AE32" s="683"/>
      <c r="AF32" s="683"/>
      <c r="AG32" s="683"/>
      <c r="AH32" s="683"/>
      <c r="AI32" s="683"/>
      <c r="AJ32" s="683"/>
      <c r="AK32" s="683"/>
      <c r="AL32" s="684" t="s">
        <v>244</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98.5</v>
      </c>
      <c r="BH32" s="749"/>
      <c r="BI32" s="749"/>
      <c r="BJ32" s="749"/>
      <c r="BK32" s="749"/>
      <c r="BL32" s="749"/>
      <c r="BM32" s="750">
        <v>93</v>
      </c>
      <c r="BN32" s="749"/>
      <c r="BO32" s="749"/>
      <c r="BP32" s="749"/>
      <c r="BQ32" s="751"/>
      <c r="BR32" s="748">
        <v>98.2</v>
      </c>
      <c r="BS32" s="749"/>
      <c r="BT32" s="749"/>
      <c r="BU32" s="749"/>
      <c r="BV32" s="749"/>
      <c r="BW32" s="749"/>
      <c r="BX32" s="750">
        <v>92.1</v>
      </c>
      <c r="BY32" s="749"/>
      <c r="BZ32" s="749"/>
      <c r="CA32" s="749"/>
      <c r="CB32" s="751"/>
      <c r="CD32" s="746"/>
      <c r="CE32" s="747"/>
      <c r="CF32" s="694" t="s">
        <v>317</v>
      </c>
      <c r="CG32" s="695"/>
      <c r="CH32" s="695"/>
      <c r="CI32" s="695"/>
      <c r="CJ32" s="695"/>
      <c r="CK32" s="695"/>
      <c r="CL32" s="695"/>
      <c r="CM32" s="695"/>
      <c r="CN32" s="695"/>
      <c r="CO32" s="695"/>
      <c r="CP32" s="695"/>
      <c r="CQ32" s="696"/>
      <c r="CR32" s="679">
        <v>196</v>
      </c>
      <c r="CS32" s="680"/>
      <c r="CT32" s="680"/>
      <c r="CU32" s="680"/>
      <c r="CV32" s="680"/>
      <c r="CW32" s="680"/>
      <c r="CX32" s="680"/>
      <c r="CY32" s="681"/>
      <c r="CZ32" s="684">
        <v>0</v>
      </c>
      <c r="DA32" s="715"/>
      <c r="DB32" s="715"/>
      <c r="DC32" s="717"/>
      <c r="DD32" s="688">
        <v>196</v>
      </c>
      <c r="DE32" s="680"/>
      <c r="DF32" s="680"/>
      <c r="DG32" s="680"/>
      <c r="DH32" s="680"/>
      <c r="DI32" s="680"/>
      <c r="DJ32" s="680"/>
      <c r="DK32" s="681"/>
      <c r="DL32" s="688">
        <v>196</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2">
      <c r="B33" s="676" t="s">
        <v>318</v>
      </c>
      <c r="C33" s="677"/>
      <c r="D33" s="677"/>
      <c r="E33" s="677"/>
      <c r="F33" s="677"/>
      <c r="G33" s="677"/>
      <c r="H33" s="677"/>
      <c r="I33" s="677"/>
      <c r="J33" s="677"/>
      <c r="K33" s="677"/>
      <c r="L33" s="677"/>
      <c r="M33" s="677"/>
      <c r="N33" s="677"/>
      <c r="O33" s="677"/>
      <c r="P33" s="677"/>
      <c r="Q33" s="678"/>
      <c r="R33" s="679">
        <v>1608350</v>
      </c>
      <c r="S33" s="680"/>
      <c r="T33" s="680"/>
      <c r="U33" s="680"/>
      <c r="V33" s="680"/>
      <c r="W33" s="680"/>
      <c r="X33" s="680"/>
      <c r="Y33" s="681"/>
      <c r="Z33" s="682">
        <v>4.7</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11204527</v>
      </c>
      <c r="CS33" s="703"/>
      <c r="CT33" s="703"/>
      <c r="CU33" s="703"/>
      <c r="CV33" s="703"/>
      <c r="CW33" s="703"/>
      <c r="CX33" s="703"/>
      <c r="CY33" s="704"/>
      <c r="CZ33" s="684">
        <v>34.5</v>
      </c>
      <c r="DA33" s="715"/>
      <c r="DB33" s="715"/>
      <c r="DC33" s="717"/>
      <c r="DD33" s="688">
        <v>9437269</v>
      </c>
      <c r="DE33" s="703"/>
      <c r="DF33" s="703"/>
      <c r="DG33" s="703"/>
      <c r="DH33" s="703"/>
      <c r="DI33" s="703"/>
      <c r="DJ33" s="703"/>
      <c r="DK33" s="704"/>
      <c r="DL33" s="688">
        <v>7502337</v>
      </c>
      <c r="DM33" s="703"/>
      <c r="DN33" s="703"/>
      <c r="DO33" s="703"/>
      <c r="DP33" s="703"/>
      <c r="DQ33" s="703"/>
      <c r="DR33" s="703"/>
      <c r="DS33" s="703"/>
      <c r="DT33" s="703"/>
      <c r="DU33" s="703"/>
      <c r="DV33" s="704"/>
      <c r="DW33" s="684">
        <v>38.9</v>
      </c>
      <c r="DX33" s="715"/>
      <c r="DY33" s="715"/>
      <c r="DZ33" s="715"/>
      <c r="EA33" s="715"/>
      <c r="EB33" s="715"/>
      <c r="EC33" s="716"/>
    </row>
    <row r="34" spans="2:133" ht="11.25" customHeight="1" x14ac:dyDescent="0.2">
      <c r="B34" s="676" t="s">
        <v>320</v>
      </c>
      <c r="C34" s="677"/>
      <c r="D34" s="677"/>
      <c r="E34" s="677"/>
      <c r="F34" s="677"/>
      <c r="G34" s="677"/>
      <c r="H34" s="677"/>
      <c r="I34" s="677"/>
      <c r="J34" s="677"/>
      <c r="K34" s="677"/>
      <c r="L34" s="677"/>
      <c r="M34" s="677"/>
      <c r="N34" s="677"/>
      <c r="O34" s="677"/>
      <c r="P34" s="677"/>
      <c r="Q34" s="678"/>
      <c r="R34" s="679">
        <v>291126</v>
      </c>
      <c r="S34" s="680"/>
      <c r="T34" s="680"/>
      <c r="U34" s="680"/>
      <c r="V34" s="680"/>
      <c r="W34" s="680"/>
      <c r="X34" s="680"/>
      <c r="Y34" s="681"/>
      <c r="Z34" s="682">
        <v>0.9</v>
      </c>
      <c r="AA34" s="682"/>
      <c r="AB34" s="682"/>
      <c r="AC34" s="682"/>
      <c r="AD34" s="683">
        <v>42646</v>
      </c>
      <c r="AE34" s="683"/>
      <c r="AF34" s="683"/>
      <c r="AG34" s="683"/>
      <c r="AH34" s="683"/>
      <c r="AI34" s="683"/>
      <c r="AJ34" s="683"/>
      <c r="AK34" s="683"/>
      <c r="AL34" s="684">
        <v>0.2</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5345270</v>
      </c>
      <c r="CS34" s="680"/>
      <c r="CT34" s="680"/>
      <c r="CU34" s="680"/>
      <c r="CV34" s="680"/>
      <c r="CW34" s="680"/>
      <c r="CX34" s="680"/>
      <c r="CY34" s="681"/>
      <c r="CZ34" s="684">
        <v>16.5</v>
      </c>
      <c r="DA34" s="715"/>
      <c r="DB34" s="715"/>
      <c r="DC34" s="717"/>
      <c r="DD34" s="688">
        <v>4389239</v>
      </c>
      <c r="DE34" s="680"/>
      <c r="DF34" s="680"/>
      <c r="DG34" s="680"/>
      <c r="DH34" s="680"/>
      <c r="DI34" s="680"/>
      <c r="DJ34" s="680"/>
      <c r="DK34" s="681"/>
      <c r="DL34" s="688">
        <v>3685088</v>
      </c>
      <c r="DM34" s="680"/>
      <c r="DN34" s="680"/>
      <c r="DO34" s="680"/>
      <c r="DP34" s="680"/>
      <c r="DQ34" s="680"/>
      <c r="DR34" s="680"/>
      <c r="DS34" s="680"/>
      <c r="DT34" s="680"/>
      <c r="DU34" s="680"/>
      <c r="DV34" s="681"/>
      <c r="DW34" s="684">
        <v>19.100000000000001</v>
      </c>
      <c r="DX34" s="715"/>
      <c r="DY34" s="715"/>
      <c r="DZ34" s="715"/>
      <c r="EA34" s="715"/>
      <c r="EB34" s="715"/>
      <c r="EC34" s="716"/>
    </row>
    <row r="35" spans="2:133" ht="11.25" customHeight="1" x14ac:dyDescent="0.2">
      <c r="B35" s="676" t="s">
        <v>324</v>
      </c>
      <c r="C35" s="677"/>
      <c r="D35" s="677"/>
      <c r="E35" s="677"/>
      <c r="F35" s="677"/>
      <c r="G35" s="677"/>
      <c r="H35" s="677"/>
      <c r="I35" s="677"/>
      <c r="J35" s="677"/>
      <c r="K35" s="677"/>
      <c r="L35" s="677"/>
      <c r="M35" s="677"/>
      <c r="N35" s="677"/>
      <c r="O35" s="677"/>
      <c r="P35" s="677"/>
      <c r="Q35" s="678"/>
      <c r="R35" s="679">
        <v>6615334</v>
      </c>
      <c r="S35" s="680"/>
      <c r="T35" s="680"/>
      <c r="U35" s="680"/>
      <c r="V35" s="680"/>
      <c r="W35" s="680"/>
      <c r="X35" s="680"/>
      <c r="Y35" s="681"/>
      <c r="Z35" s="682">
        <v>19.399999999999999</v>
      </c>
      <c r="AA35" s="682"/>
      <c r="AB35" s="682"/>
      <c r="AC35" s="682"/>
      <c r="AD35" s="683" t="s">
        <v>244</v>
      </c>
      <c r="AE35" s="683"/>
      <c r="AF35" s="683"/>
      <c r="AG35" s="683"/>
      <c r="AH35" s="683"/>
      <c r="AI35" s="683"/>
      <c r="AJ35" s="683"/>
      <c r="AK35" s="683"/>
      <c r="AL35" s="684" t="s">
        <v>128</v>
      </c>
      <c r="AM35" s="685"/>
      <c r="AN35" s="685"/>
      <c r="AO35" s="686"/>
      <c r="AP35" s="234"/>
      <c r="AQ35" s="752" t="s">
        <v>325</v>
      </c>
      <c r="AR35" s="753"/>
      <c r="AS35" s="753"/>
      <c r="AT35" s="753"/>
      <c r="AU35" s="753"/>
      <c r="AV35" s="753"/>
      <c r="AW35" s="753"/>
      <c r="AX35" s="753"/>
      <c r="AY35" s="754"/>
      <c r="AZ35" s="668">
        <v>3455476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187017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224936</v>
      </c>
      <c r="CS35" s="703"/>
      <c r="CT35" s="703"/>
      <c r="CU35" s="703"/>
      <c r="CV35" s="703"/>
      <c r="CW35" s="703"/>
      <c r="CX35" s="703"/>
      <c r="CY35" s="704"/>
      <c r="CZ35" s="684">
        <v>0.7</v>
      </c>
      <c r="DA35" s="715"/>
      <c r="DB35" s="715"/>
      <c r="DC35" s="717"/>
      <c r="DD35" s="688">
        <v>201238</v>
      </c>
      <c r="DE35" s="703"/>
      <c r="DF35" s="703"/>
      <c r="DG35" s="703"/>
      <c r="DH35" s="703"/>
      <c r="DI35" s="703"/>
      <c r="DJ35" s="703"/>
      <c r="DK35" s="704"/>
      <c r="DL35" s="688">
        <v>200820</v>
      </c>
      <c r="DM35" s="703"/>
      <c r="DN35" s="703"/>
      <c r="DO35" s="703"/>
      <c r="DP35" s="703"/>
      <c r="DQ35" s="703"/>
      <c r="DR35" s="703"/>
      <c r="DS35" s="703"/>
      <c r="DT35" s="703"/>
      <c r="DU35" s="703"/>
      <c r="DV35" s="704"/>
      <c r="DW35" s="684">
        <v>1</v>
      </c>
      <c r="DX35" s="715"/>
      <c r="DY35" s="715"/>
      <c r="DZ35" s="715"/>
      <c r="EA35" s="715"/>
      <c r="EB35" s="715"/>
      <c r="EC35" s="716"/>
    </row>
    <row r="36" spans="2:133" ht="11.25" customHeight="1" x14ac:dyDescent="0.2">
      <c r="B36" s="676" t="s">
        <v>328</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244</v>
      </c>
      <c r="AA36" s="682"/>
      <c r="AB36" s="682"/>
      <c r="AC36" s="682"/>
      <c r="AD36" s="683" t="s">
        <v>244</v>
      </c>
      <c r="AE36" s="683"/>
      <c r="AF36" s="683"/>
      <c r="AG36" s="683"/>
      <c r="AH36" s="683"/>
      <c r="AI36" s="683"/>
      <c r="AJ36" s="683"/>
      <c r="AK36" s="683"/>
      <c r="AL36" s="684" t="s">
        <v>244</v>
      </c>
      <c r="AM36" s="685"/>
      <c r="AN36" s="685"/>
      <c r="AO36" s="686"/>
      <c r="AQ36" s="756" t="s">
        <v>329</v>
      </c>
      <c r="AR36" s="757"/>
      <c r="AS36" s="757"/>
      <c r="AT36" s="757"/>
      <c r="AU36" s="757"/>
      <c r="AV36" s="757"/>
      <c r="AW36" s="757"/>
      <c r="AX36" s="757"/>
      <c r="AY36" s="758"/>
      <c r="AZ36" s="679">
        <v>1148979</v>
      </c>
      <c r="BA36" s="680"/>
      <c r="BB36" s="680"/>
      <c r="BC36" s="680"/>
      <c r="BD36" s="703"/>
      <c r="BE36" s="703"/>
      <c r="BF36" s="738"/>
      <c r="BG36" s="694" t="s">
        <v>330</v>
      </c>
      <c r="BH36" s="695"/>
      <c r="BI36" s="695"/>
      <c r="BJ36" s="695"/>
      <c r="BK36" s="695"/>
      <c r="BL36" s="695"/>
      <c r="BM36" s="695"/>
      <c r="BN36" s="695"/>
      <c r="BO36" s="695"/>
      <c r="BP36" s="695"/>
      <c r="BQ36" s="695"/>
      <c r="BR36" s="695"/>
      <c r="BS36" s="695"/>
      <c r="BT36" s="695"/>
      <c r="BU36" s="696"/>
      <c r="BV36" s="679">
        <v>169238</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2022634</v>
      </c>
      <c r="CS36" s="680"/>
      <c r="CT36" s="680"/>
      <c r="CU36" s="680"/>
      <c r="CV36" s="680"/>
      <c r="CW36" s="680"/>
      <c r="CX36" s="680"/>
      <c r="CY36" s="681"/>
      <c r="CZ36" s="684">
        <v>6.2</v>
      </c>
      <c r="DA36" s="715"/>
      <c r="DB36" s="715"/>
      <c r="DC36" s="717"/>
      <c r="DD36" s="688">
        <v>1759811</v>
      </c>
      <c r="DE36" s="680"/>
      <c r="DF36" s="680"/>
      <c r="DG36" s="680"/>
      <c r="DH36" s="680"/>
      <c r="DI36" s="680"/>
      <c r="DJ36" s="680"/>
      <c r="DK36" s="681"/>
      <c r="DL36" s="688">
        <v>1371449</v>
      </c>
      <c r="DM36" s="680"/>
      <c r="DN36" s="680"/>
      <c r="DO36" s="680"/>
      <c r="DP36" s="680"/>
      <c r="DQ36" s="680"/>
      <c r="DR36" s="680"/>
      <c r="DS36" s="680"/>
      <c r="DT36" s="680"/>
      <c r="DU36" s="680"/>
      <c r="DV36" s="681"/>
      <c r="DW36" s="684">
        <v>7.1</v>
      </c>
      <c r="DX36" s="715"/>
      <c r="DY36" s="715"/>
      <c r="DZ36" s="715"/>
      <c r="EA36" s="715"/>
      <c r="EB36" s="715"/>
      <c r="EC36" s="716"/>
    </row>
    <row r="37" spans="2:133" ht="11.25" customHeight="1" x14ac:dyDescent="0.2">
      <c r="B37" s="676" t="s">
        <v>332</v>
      </c>
      <c r="C37" s="677"/>
      <c r="D37" s="677"/>
      <c r="E37" s="677"/>
      <c r="F37" s="677"/>
      <c r="G37" s="677"/>
      <c r="H37" s="677"/>
      <c r="I37" s="677"/>
      <c r="J37" s="677"/>
      <c r="K37" s="677"/>
      <c r="L37" s="677"/>
      <c r="M37" s="677"/>
      <c r="N37" s="677"/>
      <c r="O37" s="677"/>
      <c r="P37" s="677"/>
      <c r="Q37" s="678"/>
      <c r="R37" s="679">
        <v>1071934</v>
      </c>
      <c r="S37" s="680"/>
      <c r="T37" s="680"/>
      <c r="U37" s="680"/>
      <c r="V37" s="680"/>
      <c r="W37" s="680"/>
      <c r="X37" s="680"/>
      <c r="Y37" s="681"/>
      <c r="Z37" s="682">
        <v>3.1</v>
      </c>
      <c r="AA37" s="682"/>
      <c r="AB37" s="682"/>
      <c r="AC37" s="682"/>
      <c r="AD37" s="683" t="s">
        <v>128</v>
      </c>
      <c r="AE37" s="683"/>
      <c r="AF37" s="683"/>
      <c r="AG37" s="683"/>
      <c r="AH37" s="683"/>
      <c r="AI37" s="683"/>
      <c r="AJ37" s="683"/>
      <c r="AK37" s="683"/>
      <c r="AL37" s="684" t="s">
        <v>128</v>
      </c>
      <c r="AM37" s="685"/>
      <c r="AN37" s="685"/>
      <c r="AO37" s="686"/>
      <c r="AQ37" s="756" t="s">
        <v>333</v>
      </c>
      <c r="AR37" s="757"/>
      <c r="AS37" s="757"/>
      <c r="AT37" s="757"/>
      <c r="AU37" s="757"/>
      <c r="AV37" s="757"/>
      <c r="AW37" s="757"/>
      <c r="AX37" s="757"/>
      <c r="AY37" s="758"/>
      <c r="AZ37" s="679">
        <v>86921</v>
      </c>
      <c r="BA37" s="680"/>
      <c r="BB37" s="680"/>
      <c r="BC37" s="680"/>
      <c r="BD37" s="703"/>
      <c r="BE37" s="703"/>
      <c r="BF37" s="738"/>
      <c r="BG37" s="694" t="s">
        <v>334</v>
      </c>
      <c r="BH37" s="695"/>
      <c r="BI37" s="695"/>
      <c r="BJ37" s="695"/>
      <c r="BK37" s="695"/>
      <c r="BL37" s="695"/>
      <c r="BM37" s="695"/>
      <c r="BN37" s="695"/>
      <c r="BO37" s="695"/>
      <c r="BP37" s="695"/>
      <c r="BQ37" s="695"/>
      <c r="BR37" s="695"/>
      <c r="BS37" s="695"/>
      <c r="BT37" s="695"/>
      <c r="BU37" s="696"/>
      <c r="BV37" s="679">
        <v>9538</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711643</v>
      </c>
      <c r="CS37" s="703"/>
      <c r="CT37" s="703"/>
      <c r="CU37" s="703"/>
      <c r="CV37" s="703"/>
      <c r="CW37" s="703"/>
      <c r="CX37" s="703"/>
      <c r="CY37" s="704"/>
      <c r="CZ37" s="684">
        <v>2.2000000000000002</v>
      </c>
      <c r="DA37" s="715"/>
      <c r="DB37" s="715"/>
      <c r="DC37" s="717"/>
      <c r="DD37" s="688">
        <v>707052</v>
      </c>
      <c r="DE37" s="703"/>
      <c r="DF37" s="703"/>
      <c r="DG37" s="703"/>
      <c r="DH37" s="703"/>
      <c r="DI37" s="703"/>
      <c r="DJ37" s="703"/>
      <c r="DK37" s="704"/>
      <c r="DL37" s="688">
        <v>675903</v>
      </c>
      <c r="DM37" s="703"/>
      <c r="DN37" s="703"/>
      <c r="DO37" s="703"/>
      <c r="DP37" s="703"/>
      <c r="DQ37" s="703"/>
      <c r="DR37" s="703"/>
      <c r="DS37" s="703"/>
      <c r="DT37" s="703"/>
      <c r="DU37" s="703"/>
      <c r="DV37" s="704"/>
      <c r="DW37" s="684">
        <v>3.5</v>
      </c>
      <c r="DX37" s="715"/>
      <c r="DY37" s="715"/>
      <c r="DZ37" s="715"/>
      <c r="EA37" s="715"/>
      <c r="EB37" s="715"/>
      <c r="EC37" s="716"/>
    </row>
    <row r="38" spans="2:133" ht="11.25" customHeight="1" x14ac:dyDescent="0.2">
      <c r="B38" s="724" t="s">
        <v>336</v>
      </c>
      <c r="C38" s="725"/>
      <c r="D38" s="725"/>
      <c r="E38" s="725"/>
      <c r="F38" s="725"/>
      <c r="G38" s="725"/>
      <c r="H38" s="725"/>
      <c r="I38" s="725"/>
      <c r="J38" s="725"/>
      <c r="K38" s="725"/>
      <c r="L38" s="725"/>
      <c r="M38" s="725"/>
      <c r="N38" s="725"/>
      <c r="O38" s="725"/>
      <c r="P38" s="725"/>
      <c r="Q38" s="726"/>
      <c r="R38" s="759">
        <v>34156283</v>
      </c>
      <c r="S38" s="760"/>
      <c r="T38" s="760"/>
      <c r="U38" s="760"/>
      <c r="V38" s="760"/>
      <c r="W38" s="760"/>
      <c r="X38" s="760"/>
      <c r="Y38" s="761"/>
      <c r="Z38" s="762">
        <v>100</v>
      </c>
      <c r="AA38" s="762"/>
      <c r="AB38" s="762"/>
      <c r="AC38" s="762"/>
      <c r="AD38" s="763">
        <v>18231540</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51854</v>
      </c>
      <c r="BA38" s="680"/>
      <c r="BB38" s="680"/>
      <c r="BC38" s="680"/>
      <c r="BD38" s="703"/>
      <c r="BE38" s="703"/>
      <c r="BF38" s="738"/>
      <c r="BG38" s="694" t="s">
        <v>338</v>
      </c>
      <c r="BH38" s="695"/>
      <c r="BI38" s="695"/>
      <c r="BJ38" s="695"/>
      <c r="BK38" s="695"/>
      <c r="BL38" s="695"/>
      <c r="BM38" s="695"/>
      <c r="BN38" s="695"/>
      <c r="BO38" s="695"/>
      <c r="BP38" s="695"/>
      <c r="BQ38" s="695"/>
      <c r="BR38" s="695"/>
      <c r="BS38" s="695"/>
      <c r="BT38" s="695"/>
      <c r="BU38" s="696"/>
      <c r="BV38" s="679">
        <v>16068</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3368555</v>
      </c>
      <c r="CS38" s="680"/>
      <c r="CT38" s="680"/>
      <c r="CU38" s="680"/>
      <c r="CV38" s="680"/>
      <c r="CW38" s="680"/>
      <c r="CX38" s="680"/>
      <c r="CY38" s="681"/>
      <c r="CZ38" s="684">
        <v>10.4</v>
      </c>
      <c r="DA38" s="715"/>
      <c r="DB38" s="715"/>
      <c r="DC38" s="717"/>
      <c r="DD38" s="688">
        <v>2943525</v>
      </c>
      <c r="DE38" s="680"/>
      <c r="DF38" s="680"/>
      <c r="DG38" s="680"/>
      <c r="DH38" s="680"/>
      <c r="DI38" s="680"/>
      <c r="DJ38" s="680"/>
      <c r="DK38" s="681"/>
      <c r="DL38" s="688">
        <v>2244735</v>
      </c>
      <c r="DM38" s="680"/>
      <c r="DN38" s="680"/>
      <c r="DO38" s="680"/>
      <c r="DP38" s="680"/>
      <c r="DQ38" s="680"/>
      <c r="DR38" s="680"/>
      <c r="DS38" s="680"/>
      <c r="DT38" s="680"/>
      <c r="DU38" s="680"/>
      <c r="DV38" s="681"/>
      <c r="DW38" s="684">
        <v>11.6</v>
      </c>
      <c r="DX38" s="715"/>
      <c r="DY38" s="715"/>
      <c r="DZ38" s="715"/>
      <c r="EA38" s="715"/>
      <c r="EB38" s="715"/>
      <c r="EC38" s="716"/>
    </row>
    <row r="39" spans="2:133" ht="11.25" customHeight="1" x14ac:dyDescent="0.2">
      <c r="AQ39" s="756" t="s">
        <v>340</v>
      </c>
      <c r="AR39" s="757"/>
      <c r="AS39" s="757"/>
      <c r="AT39" s="757"/>
      <c r="AU39" s="757"/>
      <c r="AV39" s="757"/>
      <c r="AW39" s="757"/>
      <c r="AX39" s="757"/>
      <c r="AY39" s="758"/>
      <c r="AZ39" s="679" t="s">
        <v>128</v>
      </c>
      <c r="BA39" s="680"/>
      <c r="BB39" s="680"/>
      <c r="BC39" s="680"/>
      <c r="BD39" s="703"/>
      <c r="BE39" s="703"/>
      <c r="BF39" s="738"/>
      <c r="BG39" s="770" t="s">
        <v>341</v>
      </c>
      <c r="BH39" s="771"/>
      <c r="BI39" s="771"/>
      <c r="BJ39" s="771"/>
      <c r="BK39" s="771"/>
      <c r="BL39" s="235"/>
      <c r="BM39" s="695" t="s">
        <v>342</v>
      </c>
      <c r="BN39" s="695"/>
      <c r="BO39" s="695"/>
      <c r="BP39" s="695"/>
      <c r="BQ39" s="695"/>
      <c r="BR39" s="695"/>
      <c r="BS39" s="695"/>
      <c r="BT39" s="695"/>
      <c r="BU39" s="696"/>
      <c r="BV39" s="679">
        <v>104</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208218</v>
      </c>
      <c r="CS39" s="703"/>
      <c r="CT39" s="703"/>
      <c r="CU39" s="703"/>
      <c r="CV39" s="703"/>
      <c r="CW39" s="703"/>
      <c r="CX39" s="703"/>
      <c r="CY39" s="704"/>
      <c r="CZ39" s="684">
        <v>0.6</v>
      </c>
      <c r="DA39" s="715"/>
      <c r="DB39" s="715"/>
      <c r="DC39" s="717"/>
      <c r="DD39" s="688">
        <v>143119</v>
      </c>
      <c r="DE39" s="703"/>
      <c r="DF39" s="703"/>
      <c r="DG39" s="703"/>
      <c r="DH39" s="703"/>
      <c r="DI39" s="703"/>
      <c r="DJ39" s="703"/>
      <c r="DK39" s="704"/>
      <c r="DL39" s="688" t="s">
        <v>128</v>
      </c>
      <c r="DM39" s="703"/>
      <c r="DN39" s="703"/>
      <c r="DO39" s="703"/>
      <c r="DP39" s="703"/>
      <c r="DQ39" s="703"/>
      <c r="DR39" s="703"/>
      <c r="DS39" s="703"/>
      <c r="DT39" s="703"/>
      <c r="DU39" s="703"/>
      <c r="DV39" s="704"/>
      <c r="DW39" s="684" t="s">
        <v>128</v>
      </c>
      <c r="DX39" s="715"/>
      <c r="DY39" s="715"/>
      <c r="DZ39" s="715"/>
      <c r="EA39" s="715"/>
      <c r="EB39" s="715"/>
      <c r="EC39" s="716"/>
    </row>
    <row r="40" spans="2:133" ht="11.25" customHeight="1" x14ac:dyDescent="0.2">
      <c r="AQ40" s="756" t="s">
        <v>344</v>
      </c>
      <c r="AR40" s="757"/>
      <c r="AS40" s="757"/>
      <c r="AT40" s="757"/>
      <c r="AU40" s="757"/>
      <c r="AV40" s="757"/>
      <c r="AW40" s="757"/>
      <c r="AX40" s="757"/>
      <c r="AY40" s="758"/>
      <c r="AZ40" s="679">
        <v>555743</v>
      </c>
      <c r="BA40" s="680"/>
      <c r="BB40" s="680"/>
      <c r="BC40" s="680"/>
      <c r="BD40" s="703"/>
      <c r="BE40" s="703"/>
      <c r="BF40" s="738"/>
      <c r="BG40" s="770"/>
      <c r="BH40" s="771"/>
      <c r="BI40" s="771"/>
      <c r="BJ40" s="771"/>
      <c r="BK40" s="771"/>
      <c r="BL40" s="235"/>
      <c r="BM40" s="695" t="s">
        <v>345</v>
      </c>
      <c r="BN40" s="695"/>
      <c r="BO40" s="695"/>
      <c r="BP40" s="695"/>
      <c r="BQ40" s="695"/>
      <c r="BR40" s="695"/>
      <c r="BS40" s="695"/>
      <c r="BT40" s="695"/>
      <c r="BU40" s="696"/>
      <c r="BV40" s="679" t="s">
        <v>128</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34914</v>
      </c>
      <c r="CS40" s="680"/>
      <c r="CT40" s="680"/>
      <c r="CU40" s="680"/>
      <c r="CV40" s="680"/>
      <c r="CW40" s="680"/>
      <c r="CX40" s="680"/>
      <c r="CY40" s="681"/>
      <c r="CZ40" s="684">
        <v>0.1</v>
      </c>
      <c r="DA40" s="715"/>
      <c r="DB40" s="715"/>
      <c r="DC40" s="717"/>
      <c r="DD40" s="688">
        <v>337</v>
      </c>
      <c r="DE40" s="680"/>
      <c r="DF40" s="680"/>
      <c r="DG40" s="680"/>
      <c r="DH40" s="680"/>
      <c r="DI40" s="680"/>
      <c r="DJ40" s="680"/>
      <c r="DK40" s="681"/>
      <c r="DL40" s="688">
        <v>245</v>
      </c>
      <c r="DM40" s="680"/>
      <c r="DN40" s="680"/>
      <c r="DO40" s="680"/>
      <c r="DP40" s="680"/>
      <c r="DQ40" s="680"/>
      <c r="DR40" s="680"/>
      <c r="DS40" s="680"/>
      <c r="DT40" s="680"/>
      <c r="DU40" s="680"/>
      <c r="DV40" s="681"/>
      <c r="DW40" s="684">
        <v>0</v>
      </c>
      <c r="DX40" s="715"/>
      <c r="DY40" s="715"/>
      <c r="DZ40" s="715"/>
      <c r="EA40" s="715"/>
      <c r="EB40" s="715"/>
      <c r="EC40" s="716"/>
    </row>
    <row r="41" spans="2:133" ht="11.25" customHeight="1" x14ac:dyDescent="0.2">
      <c r="AQ41" s="766" t="s">
        <v>347</v>
      </c>
      <c r="AR41" s="767"/>
      <c r="AS41" s="767"/>
      <c r="AT41" s="767"/>
      <c r="AU41" s="767"/>
      <c r="AV41" s="767"/>
      <c r="AW41" s="767"/>
      <c r="AX41" s="767"/>
      <c r="AY41" s="768"/>
      <c r="AZ41" s="759">
        <v>1611979</v>
      </c>
      <c r="BA41" s="760"/>
      <c r="BB41" s="760"/>
      <c r="BC41" s="760"/>
      <c r="BD41" s="749"/>
      <c r="BE41" s="749"/>
      <c r="BF41" s="751"/>
      <c r="BG41" s="772"/>
      <c r="BH41" s="773"/>
      <c r="BI41" s="773"/>
      <c r="BJ41" s="773"/>
      <c r="BK41" s="773"/>
      <c r="BL41" s="236"/>
      <c r="BM41" s="706" t="s">
        <v>348</v>
      </c>
      <c r="BN41" s="706"/>
      <c r="BO41" s="706"/>
      <c r="BP41" s="706"/>
      <c r="BQ41" s="706"/>
      <c r="BR41" s="706"/>
      <c r="BS41" s="706"/>
      <c r="BT41" s="706"/>
      <c r="BU41" s="707"/>
      <c r="BV41" s="759">
        <v>304</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144</v>
      </c>
      <c r="CS41" s="703"/>
      <c r="CT41" s="703"/>
      <c r="CU41" s="703"/>
      <c r="CV41" s="703"/>
      <c r="CW41" s="703"/>
      <c r="CX41" s="703"/>
      <c r="CY41" s="704"/>
      <c r="CZ41" s="684" t="s">
        <v>128</v>
      </c>
      <c r="DA41" s="715"/>
      <c r="DB41" s="715"/>
      <c r="DC41" s="717"/>
      <c r="DD41" s="688" t="s">
        <v>244</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6749873</v>
      </c>
      <c r="CS42" s="680"/>
      <c r="CT42" s="680"/>
      <c r="CU42" s="680"/>
      <c r="CV42" s="680"/>
      <c r="CW42" s="680"/>
      <c r="CX42" s="680"/>
      <c r="CY42" s="681"/>
      <c r="CZ42" s="684">
        <v>20.8</v>
      </c>
      <c r="DA42" s="685"/>
      <c r="DB42" s="685"/>
      <c r="DC42" s="780"/>
      <c r="DD42" s="688">
        <v>834718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110024</v>
      </c>
      <c r="CS43" s="703"/>
      <c r="CT43" s="703"/>
      <c r="CU43" s="703"/>
      <c r="CV43" s="703"/>
      <c r="CW43" s="703"/>
      <c r="CX43" s="703"/>
      <c r="CY43" s="704"/>
      <c r="CZ43" s="684">
        <v>0.3</v>
      </c>
      <c r="DA43" s="715"/>
      <c r="DB43" s="715"/>
      <c r="DC43" s="717"/>
      <c r="DD43" s="688">
        <v>110024</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354</v>
      </c>
      <c r="CD44" s="791" t="s">
        <v>306</v>
      </c>
      <c r="CE44" s="792"/>
      <c r="CF44" s="676" t="s">
        <v>355</v>
      </c>
      <c r="CG44" s="677"/>
      <c r="CH44" s="677"/>
      <c r="CI44" s="677"/>
      <c r="CJ44" s="677"/>
      <c r="CK44" s="677"/>
      <c r="CL44" s="677"/>
      <c r="CM44" s="677"/>
      <c r="CN44" s="677"/>
      <c r="CO44" s="677"/>
      <c r="CP44" s="677"/>
      <c r="CQ44" s="678"/>
      <c r="CR44" s="679">
        <v>6742747</v>
      </c>
      <c r="CS44" s="680"/>
      <c r="CT44" s="680"/>
      <c r="CU44" s="680"/>
      <c r="CV44" s="680"/>
      <c r="CW44" s="680"/>
      <c r="CX44" s="680"/>
      <c r="CY44" s="681"/>
      <c r="CZ44" s="684">
        <v>20.8</v>
      </c>
      <c r="DA44" s="685"/>
      <c r="DB44" s="685"/>
      <c r="DC44" s="780"/>
      <c r="DD44" s="688">
        <v>831201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356</v>
      </c>
      <c r="CG45" s="677"/>
      <c r="CH45" s="677"/>
      <c r="CI45" s="677"/>
      <c r="CJ45" s="677"/>
      <c r="CK45" s="677"/>
      <c r="CL45" s="677"/>
      <c r="CM45" s="677"/>
      <c r="CN45" s="677"/>
      <c r="CO45" s="677"/>
      <c r="CP45" s="677"/>
      <c r="CQ45" s="678"/>
      <c r="CR45" s="679">
        <v>573191</v>
      </c>
      <c r="CS45" s="703"/>
      <c r="CT45" s="703"/>
      <c r="CU45" s="703"/>
      <c r="CV45" s="703"/>
      <c r="CW45" s="703"/>
      <c r="CX45" s="703"/>
      <c r="CY45" s="704"/>
      <c r="CZ45" s="684">
        <v>1.8</v>
      </c>
      <c r="DA45" s="715"/>
      <c r="DB45" s="715"/>
      <c r="DC45" s="717"/>
      <c r="DD45" s="688">
        <v>30089</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357</v>
      </c>
      <c r="CG46" s="677"/>
      <c r="CH46" s="677"/>
      <c r="CI46" s="677"/>
      <c r="CJ46" s="677"/>
      <c r="CK46" s="677"/>
      <c r="CL46" s="677"/>
      <c r="CM46" s="677"/>
      <c r="CN46" s="677"/>
      <c r="CO46" s="677"/>
      <c r="CP46" s="677"/>
      <c r="CQ46" s="678"/>
      <c r="CR46" s="679">
        <v>6030024</v>
      </c>
      <c r="CS46" s="680"/>
      <c r="CT46" s="680"/>
      <c r="CU46" s="680"/>
      <c r="CV46" s="680"/>
      <c r="CW46" s="680"/>
      <c r="CX46" s="680"/>
      <c r="CY46" s="681"/>
      <c r="CZ46" s="684">
        <v>18.600000000000001</v>
      </c>
      <c r="DA46" s="685"/>
      <c r="DB46" s="685"/>
      <c r="DC46" s="780"/>
      <c r="DD46" s="688">
        <v>793851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358</v>
      </c>
      <c r="CG47" s="677"/>
      <c r="CH47" s="677"/>
      <c r="CI47" s="677"/>
      <c r="CJ47" s="677"/>
      <c r="CK47" s="677"/>
      <c r="CL47" s="677"/>
      <c r="CM47" s="677"/>
      <c r="CN47" s="677"/>
      <c r="CO47" s="677"/>
      <c r="CP47" s="677"/>
      <c r="CQ47" s="678"/>
      <c r="CR47" s="679">
        <v>7126</v>
      </c>
      <c r="CS47" s="703"/>
      <c r="CT47" s="703"/>
      <c r="CU47" s="703"/>
      <c r="CV47" s="703"/>
      <c r="CW47" s="703"/>
      <c r="CX47" s="703"/>
      <c r="CY47" s="704"/>
      <c r="CZ47" s="684">
        <v>0</v>
      </c>
      <c r="DA47" s="715"/>
      <c r="DB47" s="715"/>
      <c r="DC47" s="717"/>
      <c r="DD47" s="688">
        <v>3517</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359</v>
      </c>
      <c r="CG48" s="677"/>
      <c r="CH48" s="677"/>
      <c r="CI48" s="677"/>
      <c r="CJ48" s="677"/>
      <c r="CK48" s="677"/>
      <c r="CL48" s="677"/>
      <c r="CM48" s="677"/>
      <c r="CN48" s="677"/>
      <c r="CO48" s="677"/>
      <c r="CP48" s="677"/>
      <c r="CQ48" s="678"/>
      <c r="CR48" s="679" t="s">
        <v>144</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360</v>
      </c>
      <c r="CE49" s="725"/>
      <c r="CF49" s="725"/>
      <c r="CG49" s="725"/>
      <c r="CH49" s="725"/>
      <c r="CI49" s="725"/>
      <c r="CJ49" s="725"/>
      <c r="CK49" s="725"/>
      <c r="CL49" s="725"/>
      <c r="CM49" s="725"/>
      <c r="CN49" s="725"/>
      <c r="CO49" s="725"/>
      <c r="CP49" s="725"/>
      <c r="CQ49" s="726"/>
      <c r="CR49" s="759">
        <v>32493589</v>
      </c>
      <c r="CS49" s="749"/>
      <c r="CT49" s="749"/>
      <c r="CU49" s="749"/>
      <c r="CV49" s="749"/>
      <c r="CW49" s="749"/>
      <c r="CX49" s="749"/>
      <c r="CY49" s="781"/>
      <c r="CZ49" s="764">
        <v>100</v>
      </c>
      <c r="DA49" s="782"/>
      <c r="DB49" s="782"/>
      <c r="DC49" s="783"/>
      <c r="DD49" s="784">
        <v>20958968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SvhSojGe82A5GiO6jJuF9AvwS441RQfgrVRTnFDJqrt1bDHjQsgDI6PqZvrKuJTz6LYTzlNldgwSDvRh9j2wTQ==" saltValue="bKHMBjd/klR5Brkkk0eCH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383</v>
      </c>
      <c r="C7" s="812"/>
      <c r="D7" s="812"/>
      <c r="E7" s="812"/>
      <c r="F7" s="812"/>
      <c r="G7" s="812"/>
      <c r="H7" s="812"/>
      <c r="I7" s="812"/>
      <c r="J7" s="812"/>
      <c r="K7" s="812"/>
      <c r="L7" s="812"/>
      <c r="M7" s="812"/>
      <c r="N7" s="812"/>
      <c r="O7" s="812"/>
      <c r="P7" s="813"/>
      <c r="Q7" s="814">
        <v>34156</v>
      </c>
      <c r="R7" s="815"/>
      <c r="S7" s="815"/>
      <c r="T7" s="815"/>
      <c r="U7" s="815"/>
      <c r="V7" s="815">
        <v>32494</v>
      </c>
      <c r="W7" s="815"/>
      <c r="X7" s="815"/>
      <c r="Y7" s="815"/>
      <c r="Z7" s="815"/>
      <c r="AA7" s="815">
        <v>1663</v>
      </c>
      <c r="AB7" s="815"/>
      <c r="AC7" s="815"/>
      <c r="AD7" s="815"/>
      <c r="AE7" s="816"/>
      <c r="AF7" s="817">
        <v>1598</v>
      </c>
      <c r="AG7" s="818"/>
      <c r="AH7" s="818"/>
      <c r="AI7" s="818"/>
      <c r="AJ7" s="819"/>
      <c r="AK7" s="854">
        <v>174</v>
      </c>
      <c r="AL7" s="855"/>
      <c r="AM7" s="855"/>
      <c r="AN7" s="855"/>
      <c r="AO7" s="855"/>
      <c r="AP7" s="855">
        <v>31898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590</v>
      </c>
      <c r="BT7" s="859"/>
      <c r="BU7" s="859"/>
      <c r="BV7" s="859"/>
      <c r="BW7" s="859"/>
      <c r="BX7" s="859"/>
      <c r="BY7" s="859"/>
      <c r="BZ7" s="859"/>
      <c r="CA7" s="859"/>
      <c r="CB7" s="859"/>
      <c r="CC7" s="859"/>
      <c r="CD7" s="859"/>
      <c r="CE7" s="859"/>
      <c r="CF7" s="859"/>
      <c r="CG7" s="860"/>
      <c r="CH7" s="851">
        <v>7</v>
      </c>
      <c r="CI7" s="852"/>
      <c r="CJ7" s="852"/>
      <c r="CK7" s="852"/>
      <c r="CL7" s="853"/>
      <c r="CM7" s="851">
        <v>416</v>
      </c>
      <c r="CN7" s="852"/>
      <c r="CO7" s="852"/>
      <c r="CP7" s="852"/>
      <c r="CQ7" s="853"/>
      <c r="CR7" s="851">
        <v>80</v>
      </c>
      <c r="CS7" s="852"/>
      <c r="CT7" s="852"/>
      <c r="CU7" s="852"/>
      <c r="CV7" s="853"/>
      <c r="CW7" s="851" t="s">
        <v>600</v>
      </c>
      <c r="CX7" s="852"/>
      <c r="CY7" s="852"/>
      <c r="CZ7" s="852"/>
      <c r="DA7" s="853"/>
      <c r="DB7" s="851" t="s">
        <v>600</v>
      </c>
      <c r="DC7" s="852"/>
      <c r="DD7" s="852"/>
      <c r="DE7" s="852"/>
      <c r="DF7" s="853"/>
      <c r="DG7" s="851" t="s">
        <v>600</v>
      </c>
      <c r="DH7" s="852"/>
      <c r="DI7" s="852"/>
      <c r="DJ7" s="852"/>
      <c r="DK7" s="853"/>
      <c r="DL7" s="851" t="s">
        <v>600</v>
      </c>
      <c r="DM7" s="852"/>
      <c r="DN7" s="852"/>
      <c r="DO7" s="852"/>
      <c r="DP7" s="853"/>
      <c r="DQ7" s="851" t="s">
        <v>511</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591</v>
      </c>
      <c r="BT8" s="849"/>
      <c r="BU8" s="849"/>
      <c r="BV8" s="849"/>
      <c r="BW8" s="849"/>
      <c r="BX8" s="849"/>
      <c r="BY8" s="849"/>
      <c r="BZ8" s="849"/>
      <c r="CA8" s="849"/>
      <c r="CB8" s="849"/>
      <c r="CC8" s="849"/>
      <c r="CD8" s="849"/>
      <c r="CE8" s="849"/>
      <c r="CF8" s="849"/>
      <c r="CG8" s="850"/>
      <c r="CH8" s="861">
        <v>-1</v>
      </c>
      <c r="CI8" s="862"/>
      <c r="CJ8" s="862"/>
      <c r="CK8" s="862"/>
      <c r="CL8" s="863"/>
      <c r="CM8" s="861">
        <v>69</v>
      </c>
      <c r="CN8" s="862"/>
      <c r="CO8" s="862"/>
      <c r="CP8" s="862"/>
      <c r="CQ8" s="863"/>
      <c r="CR8" s="861">
        <v>10</v>
      </c>
      <c r="CS8" s="862"/>
      <c r="CT8" s="862"/>
      <c r="CU8" s="862"/>
      <c r="CV8" s="863"/>
      <c r="CW8" s="861">
        <v>49</v>
      </c>
      <c r="CX8" s="862"/>
      <c r="CY8" s="862"/>
      <c r="CZ8" s="862"/>
      <c r="DA8" s="863"/>
      <c r="DB8" s="861" t="s">
        <v>600</v>
      </c>
      <c r="DC8" s="862"/>
      <c r="DD8" s="862"/>
      <c r="DE8" s="862"/>
      <c r="DF8" s="863"/>
      <c r="DG8" s="861" t="s">
        <v>600</v>
      </c>
      <c r="DH8" s="862"/>
      <c r="DI8" s="862"/>
      <c r="DJ8" s="862"/>
      <c r="DK8" s="863"/>
      <c r="DL8" s="861" t="s">
        <v>600</v>
      </c>
      <c r="DM8" s="862"/>
      <c r="DN8" s="862"/>
      <c r="DO8" s="862"/>
      <c r="DP8" s="863"/>
      <c r="DQ8" s="861" t="s">
        <v>511</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592</v>
      </c>
      <c r="BT9" s="849"/>
      <c r="BU9" s="849"/>
      <c r="BV9" s="849"/>
      <c r="BW9" s="849"/>
      <c r="BX9" s="849"/>
      <c r="BY9" s="849"/>
      <c r="BZ9" s="849"/>
      <c r="CA9" s="849"/>
      <c r="CB9" s="849"/>
      <c r="CC9" s="849"/>
      <c r="CD9" s="849"/>
      <c r="CE9" s="849"/>
      <c r="CF9" s="849"/>
      <c r="CG9" s="850"/>
      <c r="CH9" s="861">
        <v>8</v>
      </c>
      <c r="CI9" s="862"/>
      <c r="CJ9" s="862"/>
      <c r="CK9" s="862"/>
      <c r="CL9" s="863"/>
      <c r="CM9" s="861">
        <v>56</v>
      </c>
      <c r="CN9" s="862"/>
      <c r="CO9" s="862"/>
      <c r="CP9" s="862"/>
      <c r="CQ9" s="863"/>
      <c r="CR9" s="861">
        <v>30</v>
      </c>
      <c r="CS9" s="862"/>
      <c r="CT9" s="862"/>
      <c r="CU9" s="862"/>
      <c r="CV9" s="863"/>
      <c r="CW9" s="861">
        <v>94</v>
      </c>
      <c r="CX9" s="862"/>
      <c r="CY9" s="862"/>
      <c r="CZ9" s="862"/>
      <c r="DA9" s="863"/>
      <c r="DB9" s="861" t="s">
        <v>600</v>
      </c>
      <c r="DC9" s="862"/>
      <c r="DD9" s="862"/>
      <c r="DE9" s="862"/>
      <c r="DF9" s="863"/>
      <c r="DG9" s="861" t="s">
        <v>600</v>
      </c>
      <c r="DH9" s="862"/>
      <c r="DI9" s="862"/>
      <c r="DJ9" s="862"/>
      <c r="DK9" s="863"/>
      <c r="DL9" s="861" t="s">
        <v>600</v>
      </c>
      <c r="DM9" s="862"/>
      <c r="DN9" s="862"/>
      <c r="DO9" s="862"/>
      <c r="DP9" s="863"/>
      <c r="DQ9" s="861" t="s">
        <v>511</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593</v>
      </c>
      <c r="BT10" s="849"/>
      <c r="BU10" s="849"/>
      <c r="BV10" s="849"/>
      <c r="BW10" s="849"/>
      <c r="BX10" s="849"/>
      <c r="BY10" s="849"/>
      <c r="BZ10" s="849"/>
      <c r="CA10" s="849"/>
      <c r="CB10" s="849"/>
      <c r="CC10" s="849"/>
      <c r="CD10" s="849"/>
      <c r="CE10" s="849"/>
      <c r="CF10" s="849"/>
      <c r="CG10" s="850"/>
      <c r="CH10" s="861" t="s">
        <v>600</v>
      </c>
      <c r="CI10" s="862"/>
      <c r="CJ10" s="862"/>
      <c r="CK10" s="862"/>
      <c r="CL10" s="863"/>
      <c r="CM10" s="861" t="s">
        <v>600</v>
      </c>
      <c r="CN10" s="862"/>
      <c r="CO10" s="862"/>
      <c r="CP10" s="862"/>
      <c r="CQ10" s="863"/>
      <c r="CR10" s="861">
        <v>30</v>
      </c>
      <c r="CS10" s="862"/>
      <c r="CT10" s="862"/>
      <c r="CU10" s="862"/>
      <c r="CV10" s="863"/>
      <c r="CW10" s="861" t="s">
        <v>600</v>
      </c>
      <c r="CX10" s="862"/>
      <c r="CY10" s="862"/>
      <c r="CZ10" s="862"/>
      <c r="DA10" s="863"/>
      <c r="DB10" s="861" t="s">
        <v>600</v>
      </c>
      <c r="DC10" s="862"/>
      <c r="DD10" s="862"/>
      <c r="DE10" s="862"/>
      <c r="DF10" s="863"/>
      <c r="DG10" s="861" t="s">
        <v>600</v>
      </c>
      <c r="DH10" s="862"/>
      <c r="DI10" s="862"/>
      <c r="DJ10" s="862"/>
      <c r="DK10" s="863"/>
      <c r="DL10" s="861" t="s">
        <v>600</v>
      </c>
      <c r="DM10" s="862"/>
      <c r="DN10" s="862"/>
      <c r="DO10" s="862"/>
      <c r="DP10" s="863"/>
      <c r="DQ10" s="861" t="s">
        <v>511</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594</v>
      </c>
      <c r="BT11" s="849"/>
      <c r="BU11" s="849"/>
      <c r="BV11" s="849"/>
      <c r="BW11" s="849"/>
      <c r="BX11" s="849"/>
      <c r="BY11" s="849"/>
      <c r="BZ11" s="849"/>
      <c r="CA11" s="849"/>
      <c r="CB11" s="849"/>
      <c r="CC11" s="849"/>
      <c r="CD11" s="849"/>
      <c r="CE11" s="849"/>
      <c r="CF11" s="849"/>
      <c r="CG11" s="850"/>
      <c r="CH11" s="861">
        <v>6</v>
      </c>
      <c r="CI11" s="862"/>
      <c r="CJ11" s="862"/>
      <c r="CK11" s="862"/>
      <c r="CL11" s="863"/>
      <c r="CM11" s="861">
        <v>23</v>
      </c>
      <c r="CN11" s="862"/>
      <c r="CO11" s="862"/>
      <c r="CP11" s="862"/>
      <c r="CQ11" s="863"/>
      <c r="CR11" s="861">
        <v>3</v>
      </c>
      <c r="CS11" s="862"/>
      <c r="CT11" s="862"/>
      <c r="CU11" s="862"/>
      <c r="CV11" s="863"/>
      <c r="CW11" s="861">
        <v>9</v>
      </c>
      <c r="CX11" s="862"/>
      <c r="CY11" s="862"/>
      <c r="CZ11" s="862"/>
      <c r="DA11" s="863"/>
      <c r="DB11" s="861" t="s">
        <v>600</v>
      </c>
      <c r="DC11" s="862"/>
      <c r="DD11" s="862"/>
      <c r="DE11" s="862"/>
      <c r="DF11" s="863"/>
      <c r="DG11" s="861" t="s">
        <v>600</v>
      </c>
      <c r="DH11" s="862"/>
      <c r="DI11" s="862"/>
      <c r="DJ11" s="862"/>
      <c r="DK11" s="863"/>
      <c r="DL11" s="861" t="s">
        <v>600</v>
      </c>
      <c r="DM11" s="862"/>
      <c r="DN11" s="862"/>
      <c r="DO11" s="862"/>
      <c r="DP11" s="863"/>
      <c r="DQ11" s="861" t="s">
        <v>511</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385</v>
      </c>
      <c r="B23" s="870" t="s">
        <v>386</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t="s">
        <v>601</v>
      </c>
      <c r="AG23" s="874"/>
      <c r="AH23" s="874"/>
      <c r="AI23" s="874"/>
      <c r="AJ23" s="877"/>
      <c r="AK23" s="878"/>
      <c r="AL23" s="879"/>
      <c r="AM23" s="879"/>
      <c r="AN23" s="879"/>
      <c r="AO23" s="879"/>
      <c r="AP23" s="874"/>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397</v>
      </c>
      <c r="C28" s="812"/>
      <c r="D28" s="812"/>
      <c r="E28" s="812"/>
      <c r="F28" s="812"/>
      <c r="G28" s="812"/>
      <c r="H28" s="812"/>
      <c r="I28" s="812"/>
      <c r="J28" s="812"/>
      <c r="K28" s="812"/>
      <c r="L28" s="812"/>
      <c r="M28" s="812"/>
      <c r="N28" s="812"/>
      <c r="O28" s="812"/>
      <c r="P28" s="813"/>
      <c r="Q28" s="902">
        <v>7712</v>
      </c>
      <c r="R28" s="903"/>
      <c r="S28" s="903"/>
      <c r="T28" s="903"/>
      <c r="U28" s="903"/>
      <c r="V28" s="903">
        <v>7525</v>
      </c>
      <c r="W28" s="903"/>
      <c r="X28" s="903"/>
      <c r="Y28" s="903"/>
      <c r="Z28" s="903"/>
      <c r="AA28" s="903">
        <v>187</v>
      </c>
      <c r="AB28" s="903"/>
      <c r="AC28" s="903"/>
      <c r="AD28" s="903"/>
      <c r="AE28" s="904"/>
      <c r="AF28" s="905">
        <v>187</v>
      </c>
      <c r="AG28" s="903"/>
      <c r="AH28" s="903"/>
      <c r="AI28" s="903"/>
      <c r="AJ28" s="906"/>
      <c r="AK28" s="907">
        <v>556</v>
      </c>
      <c r="AL28" s="898"/>
      <c r="AM28" s="898"/>
      <c r="AN28" s="898"/>
      <c r="AO28" s="898"/>
      <c r="AP28" s="898" t="s">
        <v>600</v>
      </c>
      <c r="AQ28" s="898"/>
      <c r="AR28" s="898"/>
      <c r="AS28" s="898"/>
      <c r="AT28" s="898"/>
      <c r="AU28" s="898" t="s">
        <v>600</v>
      </c>
      <c r="AV28" s="898"/>
      <c r="AW28" s="898"/>
      <c r="AX28" s="898"/>
      <c r="AY28" s="898"/>
      <c r="AZ28" s="899" t="s">
        <v>600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398</v>
      </c>
      <c r="C29" s="836"/>
      <c r="D29" s="836"/>
      <c r="E29" s="836"/>
      <c r="F29" s="836"/>
      <c r="G29" s="836"/>
      <c r="H29" s="836"/>
      <c r="I29" s="836"/>
      <c r="J29" s="836"/>
      <c r="K29" s="836"/>
      <c r="L29" s="836"/>
      <c r="M29" s="836"/>
      <c r="N29" s="836"/>
      <c r="O29" s="836"/>
      <c r="P29" s="837"/>
      <c r="Q29" s="838">
        <v>1255</v>
      </c>
      <c r="R29" s="839"/>
      <c r="S29" s="839"/>
      <c r="T29" s="839"/>
      <c r="U29" s="839"/>
      <c r="V29" s="839">
        <v>1254</v>
      </c>
      <c r="W29" s="839"/>
      <c r="X29" s="839"/>
      <c r="Y29" s="839"/>
      <c r="Z29" s="839"/>
      <c r="AA29" s="839">
        <v>1</v>
      </c>
      <c r="AB29" s="839"/>
      <c r="AC29" s="839"/>
      <c r="AD29" s="839"/>
      <c r="AE29" s="840"/>
      <c r="AF29" s="841">
        <v>1</v>
      </c>
      <c r="AG29" s="842"/>
      <c r="AH29" s="842"/>
      <c r="AI29" s="842"/>
      <c r="AJ29" s="843"/>
      <c r="AK29" s="910">
        <v>771</v>
      </c>
      <c r="AL29" s="911"/>
      <c r="AM29" s="911"/>
      <c r="AN29" s="911"/>
      <c r="AO29" s="911"/>
      <c r="AP29" s="911" t="s">
        <v>600</v>
      </c>
      <c r="AQ29" s="911"/>
      <c r="AR29" s="911"/>
      <c r="AS29" s="911"/>
      <c r="AT29" s="911"/>
      <c r="AU29" s="911" t="s">
        <v>600</v>
      </c>
      <c r="AV29" s="911"/>
      <c r="AW29" s="911"/>
      <c r="AX29" s="911"/>
      <c r="AY29" s="911"/>
      <c r="AZ29" s="911" t="s">
        <v>600</v>
      </c>
      <c r="BA29" s="911"/>
      <c r="BB29" s="911"/>
      <c r="BC29" s="911"/>
      <c r="BD29" s="911"/>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399</v>
      </c>
      <c r="C30" s="836"/>
      <c r="D30" s="836"/>
      <c r="E30" s="836"/>
      <c r="F30" s="836"/>
      <c r="G30" s="836"/>
      <c r="H30" s="836"/>
      <c r="I30" s="836"/>
      <c r="J30" s="836"/>
      <c r="K30" s="836"/>
      <c r="L30" s="836"/>
      <c r="M30" s="836"/>
      <c r="N30" s="836"/>
      <c r="O30" s="836"/>
      <c r="P30" s="837"/>
      <c r="Q30" s="838">
        <v>5996</v>
      </c>
      <c r="R30" s="839"/>
      <c r="S30" s="839"/>
      <c r="T30" s="839"/>
      <c r="U30" s="839"/>
      <c r="V30" s="839">
        <v>5709</v>
      </c>
      <c r="W30" s="839"/>
      <c r="X30" s="839"/>
      <c r="Y30" s="839"/>
      <c r="Z30" s="839"/>
      <c r="AA30" s="839">
        <v>287</v>
      </c>
      <c r="AB30" s="839"/>
      <c r="AC30" s="839"/>
      <c r="AD30" s="839"/>
      <c r="AE30" s="840"/>
      <c r="AF30" s="841">
        <v>288</v>
      </c>
      <c r="AG30" s="842"/>
      <c r="AH30" s="842"/>
      <c r="AI30" s="842"/>
      <c r="AJ30" s="843"/>
      <c r="AK30" s="910">
        <v>841</v>
      </c>
      <c r="AL30" s="911"/>
      <c r="AM30" s="911"/>
      <c r="AN30" s="911"/>
      <c r="AO30" s="911"/>
      <c r="AP30" s="911" t="s">
        <v>600</v>
      </c>
      <c r="AQ30" s="911"/>
      <c r="AR30" s="911"/>
      <c r="AS30" s="911"/>
      <c r="AT30" s="911"/>
      <c r="AU30" s="911" t="s">
        <v>600</v>
      </c>
      <c r="AV30" s="911"/>
      <c r="AW30" s="911"/>
      <c r="AX30" s="911"/>
      <c r="AY30" s="911"/>
      <c r="AZ30" s="911" t="s">
        <v>600</v>
      </c>
      <c r="BA30" s="911"/>
      <c r="BB30" s="911"/>
      <c r="BC30" s="911"/>
      <c r="BD30" s="911"/>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400</v>
      </c>
      <c r="C31" s="836"/>
      <c r="D31" s="836"/>
      <c r="E31" s="836"/>
      <c r="F31" s="836"/>
      <c r="G31" s="836"/>
      <c r="H31" s="836"/>
      <c r="I31" s="836"/>
      <c r="J31" s="836"/>
      <c r="K31" s="836"/>
      <c r="L31" s="836"/>
      <c r="M31" s="836"/>
      <c r="N31" s="836"/>
      <c r="O31" s="836"/>
      <c r="P31" s="837"/>
      <c r="Q31" s="838">
        <v>8</v>
      </c>
      <c r="R31" s="839"/>
      <c r="S31" s="839"/>
      <c r="T31" s="839"/>
      <c r="U31" s="839"/>
      <c r="V31" s="839">
        <v>6</v>
      </c>
      <c r="W31" s="839"/>
      <c r="X31" s="839"/>
      <c r="Y31" s="839"/>
      <c r="Z31" s="839"/>
      <c r="AA31" s="839">
        <v>2</v>
      </c>
      <c r="AB31" s="839"/>
      <c r="AC31" s="839"/>
      <c r="AD31" s="839"/>
      <c r="AE31" s="840"/>
      <c r="AF31" s="841">
        <v>2</v>
      </c>
      <c r="AG31" s="842"/>
      <c r="AH31" s="842"/>
      <c r="AI31" s="842"/>
      <c r="AJ31" s="843"/>
      <c r="AK31" s="910" t="s">
        <v>600</v>
      </c>
      <c r="AL31" s="911"/>
      <c r="AM31" s="911"/>
      <c r="AN31" s="911"/>
      <c r="AO31" s="911"/>
      <c r="AP31" s="911" t="s">
        <v>600</v>
      </c>
      <c r="AQ31" s="911"/>
      <c r="AR31" s="911"/>
      <c r="AS31" s="911"/>
      <c r="AT31" s="911"/>
      <c r="AU31" s="911" t="s">
        <v>600</v>
      </c>
      <c r="AV31" s="911"/>
      <c r="AW31" s="911"/>
      <c r="AX31" s="911"/>
      <c r="AY31" s="911"/>
      <c r="AZ31" s="911" t="s">
        <v>600</v>
      </c>
      <c r="BA31" s="911"/>
      <c r="BB31" s="911"/>
      <c r="BC31" s="911"/>
      <c r="BD31" s="911"/>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401</v>
      </c>
      <c r="C32" s="836"/>
      <c r="D32" s="836"/>
      <c r="E32" s="836"/>
      <c r="F32" s="836"/>
      <c r="G32" s="836"/>
      <c r="H32" s="836"/>
      <c r="I32" s="836"/>
      <c r="J32" s="836"/>
      <c r="K32" s="836"/>
      <c r="L32" s="836"/>
      <c r="M32" s="836"/>
      <c r="N32" s="836"/>
      <c r="O32" s="836"/>
      <c r="P32" s="837"/>
      <c r="Q32" s="838">
        <v>1836</v>
      </c>
      <c r="R32" s="839"/>
      <c r="S32" s="839"/>
      <c r="T32" s="839"/>
      <c r="U32" s="839"/>
      <c r="V32" s="839">
        <v>136</v>
      </c>
      <c r="W32" s="839"/>
      <c r="X32" s="839"/>
      <c r="Y32" s="839"/>
      <c r="Z32" s="839"/>
      <c r="AA32" s="839">
        <v>1700</v>
      </c>
      <c r="AB32" s="839"/>
      <c r="AC32" s="839"/>
      <c r="AD32" s="839"/>
      <c r="AE32" s="840"/>
      <c r="AF32" s="841">
        <v>1700</v>
      </c>
      <c r="AG32" s="842"/>
      <c r="AH32" s="842"/>
      <c r="AI32" s="842"/>
      <c r="AJ32" s="843"/>
      <c r="AK32" s="910">
        <v>87</v>
      </c>
      <c r="AL32" s="911"/>
      <c r="AM32" s="911"/>
      <c r="AN32" s="911"/>
      <c r="AO32" s="911"/>
      <c r="AP32" s="911">
        <v>4573</v>
      </c>
      <c r="AQ32" s="911"/>
      <c r="AR32" s="911"/>
      <c r="AS32" s="911"/>
      <c r="AT32" s="911"/>
      <c r="AU32" s="911">
        <v>491</v>
      </c>
      <c r="AV32" s="911"/>
      <c r="AW32" s="911"/>
      <c r="AX32" s="911"/>
      <c r="AY32" s="911"/>
      <c r="AZ32" s="911" t="s">
        <v>600</v>
      </c>
      <c r="BA32" s="911"/>
      <c r="BB32" s="911"/>
      <c r="BC32" s="911"/>
      <c r="BD32" s="911"/>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403</v>
      </c>
      <c r="C33" s="836"/>
      <c r="D33" s="836"/>
      <c r="E33" s="836"/>
      <c r="F33" s="836"/>
      <c r="G33" s="836"/>
      <c r="H33" s="836"/>
      <c r="I33" s="836"/>
      <c r="J33" s="836"/>
      <c r="K33" s="836"/>
      <c r="L33" s="836"/>
      <c r="M33" s="836"/>
      <c r="N33" s="836"/>
      <c r="O33" s="836"/>
      <c r="P33" s="837"/>
      <c r="Q33" s="838">
        <v>39</v>
      </c>
      <c r="R33" s="839"/>
      <c r="S33" s="839"/>
      <c r="T33" s="839"/>
      <c r="U33" s="839"/>
      <c r="V33" s="839">
        <v>1</v>
      </c>
      <c r="W33" s="839"/>
      <c r="X33" s="839"/>
      <c r="Y33" s="839"/>
      <c r="Z33" s="839"/>
      <c r="AA33" s="839">
        <v>38</v>
      </c>
      <c r="AB33" s="839"/>
      <c r="AC33" s="839"/>
      <c r="AD33" s="839"/>
      <c r="AE33" s="840"/>
      <c r="AF33" s="841">
        <v>38</v>
      </c>
      <c r="AG33" s="842"/>
      <c r="AH33" s="842"/>
      <c r="AI33" s="842"/>
      <c r="AJ33" s="843"/>
      <c r="AK33" s="910" t="s">
        <v>600</v>
      </c>
      <c r="AL33" s="911"/>
      <c r="AM33" s="911"/>
      <c r="AN33" s="911"/>
      <c r="AO33" s="911"/>
      <c r="AP33" s="911" t="s">
        <v>600</v>
      </c>
      <c r="AQ33" s="911"/>
      <c r="AR33" s="911"/>
      <c r="AS33" s="911"/>
      <c r="AT33" s="911"/>
      <c r="AU33" s="911" t="s">
        <v>600</v>
      </c>
      <c r="AV33" s="911"/>
      <c r="AW33" s="911"/>
      <c r="AX33" s="911"/>
      <c r="AY33" s="911"/>
      <c r="AZ33" s="911" t="s">
        <v>600</v>
      </c>
      <c r="BA33" s="911"/>
      <c r="BB33" s="911"/>
      <c r="BC33" s="911"/>
      <c r="BD33" s="911"/>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404</v>
      </c>
      <c r="C34" s="836"/>
      <c r="D34" s="836"/>
      <c r="E34" s="836"/>
      <c r="F34" s="836"/>
      <c r="G34" s="836"/>
      <c r="H34" s="836"/>
      <c r="I34" s="836"/>
      <c r="J34" s="836"/>
      <c r="K34" s="836"/>
      <c r="L34" s="836"/>
      <c r="M34" s="836"/>
      <c r="N34" s="836"/>
      <c r="O34" s="836"/>
      <c r="P34" s="837"/>
      <c r="Q34" s="838">
        <v>2408</v>
      </c>
      <c r="R34" s="839"/>
      <c r="S34" s="839"/>
      <c r="T34" s="839"/>
      <c r="U34" s="839"/>
      <c r="V34" s="839">
        <v>2374</v>
      </c>
      <c r="W34" s="839"/>
      <c r="X34" s="839"/>
      <c r="Y34" s="839"/>
      <c r="Z34" s="839"/>
      <c r="AA34" s="839">
        <v>34</v>
      </c>
      <c r="AB34" s="839"/>
      <c r="AC34" s="839"/>
      <c r="AD34" s="839"/>
      <c r="AE34" s="840"/>
      <c r="AF34" s="841">
        <v>34</v>
      </c>
      <c r="AG34" s="842"/>
      <c r="AH34" s="842"/>
      <c r="AI34" s="842"/>
      <c r="AJ34" s="843"/>
      <c r="AK34" s="910">
        <v>1135</v>
      </c>
      <c r="AL34" s="911"/>
      <c r="AM34" s="911"/>
      <c r="AN34" s="911"/>
      <c r="AO34" s="911"/>
      <c r="AP34" s="911">
        <v>13652</v>
      </c>
      <c r="AQ34" s="911"/>
      <c r="AR34" s="911"/>
      <c r="AS34" s="911"/>
      <c r="AT34" s="911"/>
      <c r="AU34" s="911">
        <v>7379</v>
      </c>
      <c r="AV34" s="911"/>
      <c r="AW34" s="911"/>
      <c r="AX34" s="911"/>
      <c r="AY34" s="911"/>
      <c r="AZ34" s="911" t="s">
        <v>600</v>
      </c>
      <c r="BA34" s="911"/>
      <c r="BB34" s="911"/>
      <c r="BC34" s="911"/>
      <c r="BD34" s="911"/>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t="s">
        <v>406</v>
      </c>
      <c r="C35" s="836"/>
      <c r="D35" s="836"/>
      <c r="E35" s="836"/>
      <c r="F35" s="836"/>
      <c r="G35" s="836"/>
      <c r="H35" s="836"/>
      <c r="I35" s="836"/>
      <c r="J35" s="836"/>
      <c r="K35" s="836"/>
      <c r="L35" s="836"/>
      <c r="M35" s="836"/>
      <c r="N35" s="836"/>
      <c r="O35" s="836"/>
      <c r="P35" s="837"/>
      <c r="Q35" s="838">
        <v>29</v>
      </c>
      <c r="R35" s="839"/>
      <c r="S35" s="839"/>
      <c r="T35" s="839"/>
      <c r="U35" s="839"/>
      <c r="V35" s="839">
        <v>28</v>
      </c>
      <c r="W35" s="839"/>
      <c r="X35" s="839"/>
      <c r="Y35" s="839"/>
      <c r="Z35" s="839"/>
      <c r="AA35" s="839">
        <v>1</v>
      </c>
      <c r="AB35" s="839"/>
      <c r="AC35" s="839"/>
      <c r="AD35" s="839"/>
      <c r="AE35" s="840"/>
      <c r="AF35" s="841">
        <v>0</v>
      </c>
      <c r="AG35" s="842"/>
      <c r="AH35" s="842"/>
      <c r="AI35" s="842"/>
      <c r="AJ35" s="843"/>
      <c r="AK35" s="910">
        <v>14</v>
      </c>
      <c r="AL35" s="911"/>
      <c r="AM35" s="911"/>
      <c r="AN35" s="911"/>
      <c r="AO35" s="911"/>
      <c r="AP35" s="911">
        <v>52</v>
      </c>
      <c r="AQ35" s="911"/>
      <c r="AR35" s="911"/>
      <c r="AS35" s="911"/>
      <c r="AT35" s="911"/>
      <c r="AU35" s="911">
        <v>46</v>
      </c>
      <c r="AV35" s="911"/>
      <c r="AW35" s="911"/>
      <c r="AX35" s="911"/>
      <c r="AY35" s="911"/>
      <c r="AZ35" s="911" t="s">
        <v>600</v>
      </c>
      <c r="BA35" s="911"/>
      <c r="BB35" s="911"/>
      <c r="BC35" s="911"/>
      <c r="BD35" s="911"/>
      <c r="BE35" s="908" t="s">
        <v>407</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t="s">
        <v>408</v>
      </c>
      <c r="C36" s="836"/>
      <c r="D36" s="836"/>
      <c r="E36" s="836"/>
      <c r="F36" s="836"/>
      <c r="G36" s="836"/>
      <c r="H36" s="836"/>
      <c r="I36" s="836"/>
      <c r="J36" s="836"/>
      <c r="K36" s="836"/>
      <c r="L36" s="836"/>
      <c r="M36" s="836"/>
      <c r="N36" s="836"/>
      <c r="O36" s="836"/>
      <c r="P36" s="837"/>
      <c r="Q36" s="838">
        <v>2</v>
      </c>
      <c r="R36" s="839"/>
      <c r="S36" s="839"/>
      <c r="T36" s="839"/>
      <c r="U36" s="839"/>
      <c r="V36" s="839">
        <v>2</v>
      </c>
      <c r="W36" s="839"/>
      <c r="X36" s="839"/>
      <c r="Y36" s="839"/>
      <c r="Z36" s="839"/>
      <c r="AA36" s="839">
        <v>0</v>
      </c>
      <c r="AB36" s="839"/>
      <c r="AC36" s="839"/>
      <c r="AD36" s="839"/>
      <c r="AE36" s="840"/>
      <c r="AF36" s="841">
        <v>0</v>
      </c>
      <c r="AG36" s="842"/>
      <c r="AH36" s="842"/>
      <c r="AI36" s="842"/>
      <c r="AJ36" s="843"/>
      <c r="AK36" s="910" t="s">
        <v>600</v>
      </c>
      <c r="AL36" s="911"/>
      <c r="AM36" s="911"/>
      <c r="AN36" s="911"/>
      <c r="AO36" s="911"/>
      <c r="AP36" s="911" t="s">
        <v>600</v>
      </c>
      <c r="AQ36" s="911"/>
      <c r="AR36" s="911"/>
      <c r="AS36" s="911"/>
      <c r="AT36" s="911"/>
      <c r="AU36" s="911" t="s">
        <v>600</v>
      </c>
      <c r="AV36" s="911"/>
      <c r="AW36" s="911"/>
      <c r="AX36" s="911"/>
      <c r="AY36" s="911"/>
      <c r="AZ36" s="911" t="s">
        <v>600</v>
      </c>
      <c r="BA36" s="911"/>
      <c r="BB36" s="911"/>
      <c r="BC36" s="911"/>
      <c r="BD36" s="911"/>
      <c r="BE36" s="908" t="s">
        <v>407</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t="s">
        <v>409</v>
      </c>
      <c r="C37" s="836"/>
      <c r="D37" s="836"/>
      <c r="E37" s="836"/>
      <c r="F37" s="836"/>
      <c r="G37" s="836"/>
      <c r="H37" s="836"/>
      <c r="I37" s="836"/>
      <c r="J37" s="836"/>
      <c r="K37" s="836"/>
      <c r="L37" s="836"/>
      <c r="M37" s="836"/>
      <c r="N37" s="836"/>
      <c r="O37" s="836"/>
      <c r="P37" s="837"/>
      <c r="Q37" s="838">
        <v>89</v>
      </c>
      <c r="R37" s="839"/>
      <c r="S37" s="839"/>
      <c r="T37" s="839"/>
      <c r="U37" s="839"/>
      <c r="V37" s="839">
        <v>86</v>
      </c>
      <c r="W37" s="839"/>
      <c r="X37" s="839"/>
      <c r="Y37" s="839"/>
      <c r="Z37" s="839"/>
      <c r="AA37" s="839">
        <v>3</v>
      </c>
      <c r="AB37" s="839"/>
      <c r="AC37" s="839"/>
      <c r="AD37" s="839"/>
      <c r="AE37" s="840"/>
      <c r="AF37" s="841">
        <v>3</v>
      </c>
      <c r="AG37" s="842"/>
      <c r="AH37" s="842"/>
      <c r="AI37" s="842"/>
      <c r="AJ37" s="843"/>
      <c r="AK37" s="910" t="s">
        <v>600</v>
      </c>
      <c r="AL37" s="911"/>
      <c r="AM37" s="911"/>
      <c r="AN37" s="911"/>
      <c r="AO37" s="911"/>
      <c r="AP37" s="911" t="s">
        <v>600</v>
      </c>
      <c r="AQ37" s="911"/>
      <c r="AR37" s="911"/>
      <c r="AS37" s="911"/>
      <c r="AT37" s="911"/>
      <c r="AU37" s="911" t="s">
        <v>600</v>
      </c>
      <c r="AV37" s="911"/>
      <c r="AW37" s="911"/>
      <c r="AX37" s="911"/>
      <c r="AY37" s="911"/>
      <c r="AZ37" s="911" t="s">
        <v>600</v>
      </c>
      <c r="BA37" s="911"/>
      <c r="BB37" s="911"/>
      <c r="BC37" s="911"/>
      <c r="BD37" s="911"/>
      <c r="BE37" s="908" t="s">
        <v>407</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t="s">
        <v>410</v>
      </c>
      <c r="C38" s="836"/>
      <c r="D38" s="836"/>
      <c r="E38" s="836"/>
      <c r="F38" s="836"/>
      <c r="G38" s="836"/>
      <c r="H38" s="836"/>
      <c r="I38" s="836"/>
      <c r="J38" s="836"/>
      <c r="K38" s="836"/>
      <c r="L38" s="836"/>
      <c r="M38" s="836"/>
      <c r="N38" s="836"/>
      <c r="O38" s="836"/>
      <c r="P38" s="837"/>
      <c r="Q38" s="838">
        <v>59</v>
      </c>
      <c r="R38" s="839"/>
      <c r="S38" s="839"/>
      <c r="T38" s="839"/>
      <c r="U38" s="839"/>
      <c r="V38" s="839">
        <v>59</v>
      </c>
      <c r="W38" s="839"/>
      <c r="X38" s="839"/>
      <c r="Y38" s="839"/>
      <c r="Z38" s="839"/>
      <c r="AA38" s="839">
        <v>0</v>
      </c>
      <c r="AB38" s="839"/>
      <c r="AC38" s="839"/>
      <c r="AD38" s="839"/>
      <c r="AE38" s="840"/>
      <c r="AF38" s="841">
        <v>0</v>
      </c>
      <c r="AG38" s="842"/>
      <c r="AH38" s="842"/>
      <c r="AI38" s="842"/>
      <c r="AJ38" s="843"/>
      <c r="AK38" s="910">
        <v>52</v>
      </c>
      <c r="AL38" s="911"/>
      <c r="AM38" s="911"/>
      <c r="AN38" s="911"/>
      <c r="AO38" s="911"/>
      <c r="AP38" s="911">
        <v>470</v>
      </c>
      <c r="AQ38" s="911"/>
      <c r="AR38" s="911"/>
      <c r="AS38" s="911"/>
      <c r="AT38" s="911"/>
      <c r="AU38" s="911" t="s">
        <v>600</v>
      </c>
      <c r="AV38" s="911"/>
      <c r="AW38" s="911"/>
      <c r="AX38" s="911"/>
      <c r="AY38" s="911"/>
      <c r="AZ38" s="911" t="s">
        <v>600</v>
      </c>
      <c r="BA38" s="911"/>
      <c r="BB38" s="911"/>
      <c r="BC38" s="911"/>
      <c r="BD38" s="911"/>
      <c r="BE38" s="908" t="s">
        <v>407</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t="s">
        <v>411</v>
      </c>
      <c r="C39" s="836"/>
      <c r="D39" s="836"/>
      <c r="E39" s="836"/>
      <c r="F39" s="836"/>
      <c r="G39" s="836"/>
      <c r="H39" s="836"/>
      <c r="I39" s="836"/>
      <c r="J39" s="836"/>
      <c r="K39" s="836"/>
      <c r="L39" s="836"/>
      <c r="M39" s="836"/>
      <c r="N39" s="836"/>
      <c r="O39" s="836"/>
      <c r="P39" s="837"/>
      <c r="Q39" s="838">
        <v>0</v>
      </c>
      <c r="R39" s="839"/>
      <c r="S39" s="839"/>
      <c r="T39" s="839"/>
      <c r="U39" s="839"/>
      <c r="V39" s="839">
        <v>0</v>
      </c>
      <c r="W39" s="839"/>
      <c r="X39" s="839"/>
      <c r="Y39" s="839"/>
      <c r="Z39" s="839"/>
      <c r="AA39" s="839">
        <v>0</v>
      </c>
      <c r="AB39" s="839"/>
      <c r="AC39" s="839"/>
      <c r="AD39" s="839"/>
      <c r="AE39" s="840"/>
      <c r="AF39" s="841" t="s">
        <v>128</v>
      </c>
      <c r="AG39" s="842"/>
      <c r="AH39" s="842"/>
      <c r="AI39" s="842"/>
      <c r="AJ39" s="843"/>
      <c r="AK39" s="910" t="s">
        <v>600</v>
      </c>
      <c r="AL39" s="911"/>
      <c r="AM39" s="911"/>
      <c r="AN39" s="911"/>
      <c r="AO39" s="911"/>
      <c r="AP39" s="911" t="s">
        <v>600</v>
      </c>
      <c r="AQ39" s="911"/>
      <c r="AR39" s="911"/>
      <c r="AS39" s="911"/>
      <c r="AT39" s="911"/>
      <c r="AU39" s="911" t="s">
        <v>600</v>
      </c>
      <c r="AV39" s="911"/>
      <c r="AW39" s="911"/>
      <c r="AX39" s="911"/>
      <c r="AY39" s="911"/>
      <c r="AZ39" s="911" t="s">
        <v>600</v>
      </c>
      <c r="BA39" s="911"/>
      <c r="BB39" s="911"/>
      <c r="BC39" s="911"/>
      <c r="BD39" s="911"/>
      <c r="BE39" s="908" t="s">
        <v>407</v>
      </c>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385</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2253</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390</v>
      </c>
      <c r="W66" s="798"/>
      <c r="X66" s="798"/>
      <c r="Y66" s="798"/>
      <c r="Z66" s="799"/>
      <c r="AA66" s="797" t="s">
        <v>417</v>
      </c>
      <c r="AB66" s="798"/>
      <c r="AC66" s="798"/>
      <c r="AD66" s="798"/>
      <c r="AE66" s="799"/>
      <c r="AF66" s="932" t="s">
        <v>392</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573</v>
      </c>
      <c r="C68" s="950"/>
      <c r="D68" s="950"/>
      <c r="E68" s="950"/>
      <c r="F68" s="950"/>
      <c r="G68" s="950"/>
      <c r="H68" s="950"/>
      <c r="I68" s="950"/>
      <c r="J68" s="950"/>
      <c r="K68" s="950"/>
      <c r="L68" s="950"/>
      <c r="M68" s="950"/>
      <c r="N68" s="950"/>
      <c r="O68" s="950"/>
      <c r="P68" s="951"/>
      <c r="Q68" s="952">
        <v>21</v>
      </c>
      <c r="R68" s="946"/>
      <c r="S68" s="946"/>
      <c r="T68" s="946"/>
      <c r="U68" s="946"/>
      <c r="V68" s="946">
        <v>18</v>
      </c>
      <c r="W68" s="946"/>
      <c r="X68" s="946"/>
      <c r="Y68" s="946"/>
      <c r="Z68" s="946"/>
      <c r="AA68" s="946">
        <v>3</v>
      </c>
      <c r="AB68" s="946"/>
      <c r="AC68" s="946"/>
      <c r="AD68" s="946"/>
      <c r="AE68" s="946"/>
      <c r="AF68" s="946">
        <v>3</v>
      </c>
      <c r="AG68" s="946"/>
      <c r="AH68" s="946"/>
      <c r="AI68" s="946"/>
      <c r="AJ68" s="946"/>
      <c r="AK68" s="946" t="s">
        <v>600</v>
      </c>
      <c r="AL68" s="946"/>
      <c r="AM68" s="946"/>
      <c r="AN68" s="946"/>
      <c r="AO68" s="946"/>
      <c r="AP68" s="946" t="s">
        <v>600</v>
      </c>
      <c r="AQ68" s="946"/>
      <c r="AR68" s="946"/>
      <c r="AS68" s="946"/>
      <c r="AT68" s="946"/>
      <c r="AU68" s="946" t="s">
        <v>600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574</v>
      </c>
      <c r="C69" s="954"/>
      <c r="D69" s="954"/>
      <c r="E69" s="954"/>
      <c r="F69" s="954"/>
      <c r="G69" s="954"/>
      <c r="H69" s="954"/>
      <c r="I69" s="954"/>
      <c r="J69" s="954"/>
      <c r="K69" s="954"/>
      <c r="L69" s="954"/>
      <c r="M69" s="954"/>
      <c r="N69" s="954"/>
      <c r="O69" s="954"/>
      <c r="P69" s="955"/>
      <c r="Q69" s="956">
        <v>251</v>
      </c>
      <c r="R69" s="911"/>
      <c r="S69" s="911"/>
      <c r="T69" s="911"/>
      <c r="U69" s="911"/>
      <c r="V69" s="911">
        <v>247</v>
      </c>
      <c r="W69" s="911"/>
      <c r="X69" s="911"/>
      <c r="Y69" s="911"/>
      <c r="Z69" s="911"/>
      <c r="AA69" s="911">
        <v>4</v>
      </c>
      <c r="AB69" s="911"/>
      <c r="AC69" s="911"/>
      <c r="AD69" s="911"/>
      <c r="AE69" s="911"/>
      <c r="AF69" s="911">
        <v>4</v>
      </c>
      <c r="AG69" s="911"/>
      <c r="AH69" s="911"/>
      <c r="AI69" s="911"/>
      <c r="AJ69" s="911"/>
      <c r="AK69" s="911">
        <v>17</v>
      </c>
      <c r="AL69" s="911"/>
      <c r="AM69" s="911"/>
      <c r="AN69" s="911"/>
      <c r="AO69" s="911"/>
      <c r="AP69" s="911" t="s">
        <v>600</v>
      </c>
      <c r="AQ69" s="911"/>
      <c r="AR69" s="911"/>
      <c r="AS69" s="911"/>
      <c r="AT69" s="911"/>
      <c r="AU69" s="911" t="s">
        <v>600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575</v>
      </c>
      <c r="C70" s="954"/>
      <c r="D70" s="954"/>
      <c r="E70" s="954"/>
      <c r="F70" s="954"/>
      <c r="G70" s="954"/>
      <c r="H70" s="954"/>
      <c r="I70" s="954"/>
      <c r="J70" s="954"/>
      <c r="K70" s="954"/>
      <c r="L70" s="954"/>
      <c r="M70" s="954"/>
      <c r="N70" s="954"/>
      <c r="O70" s="954"/>
      <c r="P70" s="955"/>
      <c r="Q70" s="956">
        <v>183</v>
      </c>
      <c r="R70" s="911"/>
      <c r="S70" s="911"/>
      <c r="T70" s="911"/>
      <c r="U70" s="911"/>
      <c r="V70" s="911">
        <v>174</v>
      </c>
      <c r="W70" s="911"/>
      <c r="X70" s="911"/>
      <c r="Y70" s="911"/>
      <c r="Z70" s="911"/>
      <c r="AA70" s="911">
        <v>10</v>
      </c>
      <c r="AB70" s="911"/>
      <c r="AC70" s="911"/>
      <c r="AD70" s="911"/>
      <c r="AE70" s="911"/>
      <c r="AF70" s="911">
        <v>10</v>
      </c>
      <c r="AG70" s="911"/>
      <c r="AH70" s="911"/>
      <c r="AI70" s="911"/>
      <c r="AJ70" s="911"/>
      <c r="AK70" s="911" t="s">
        <v>600</v>
      </c>
      <c r="AL70" s="911"/>
      <c r="AM70" s="911"/>
      <c r="AN70" s="911"/>
      <c r="AO70" s="911"/>
      <c r="AP70" s="911" t="s">
        <v>600</v>
      </c>
      <c r="AQ70" s="911"/>
      <c r="AR70" s="911"/>
      <c r="AS70" s="911"/>
      <c r="AT70" s="911"/>
      <c r="AU70" s="911" t="s">
        <v>600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576</v>
      </c>
      <c r="C71" s="954"/>
      <c r="D71" s="954"/>
      <c r="E71" s="954"/>
      <c r="F71" s="954"/>
      <c r="G71" s="954"/>
      <c r="H71" s="954"/>
      <c r="I71" s="954"/>
      <c r="J71" s="954"/>
      <c r="K71" s="954"/>
      <c r="L71" s="954"/>
      <c r="M71" s="954"/>
      <c r="N71" s="954"/>
      <c r="O71" s="954"/>
      <c r="P71" s="955"/>
      <c r="Q71" s="956">
        <v>59</v>
      </c>
      <c r="R71" s="911"/>
      <c r="S71" s="911"/>
      <c r="T71" s="911"/>
      <c r="U71" s="911"/>
      <c r="V71" s="911">
        <v>56</v>
      </c>
      <c r="W71" s="911"/>
      <c r="X71" s="911"/>
      <c r="Y71" s="911"/>
      <c r="Z71" s="911"/>
      <c r="AA71" s="911">
        <v>3</v>
      </c>
      <c r="AB71" s="911"/>
      <c r="AC71" s="911"/>
      <c r="AD71" s="911"/>
      <c r="AE71" s="911"/>
      <c r="AF71" s="911">
        <v>3</v>
      </c>
      <c r="AG71" s="911"/>
      <c r="AH71" s="911"/>
      <c r="AI71" s="911"/>
      <c r="AJ71" s="911"/>
      <c r="AK71" s="911">
        <v>9</v>
      </c>
      <c r="AL71" s="911"/>
      <c r="AM71" s="911"/>
      <c r="AN71" s="911"/>
      <c r="AO71" s="911"/>
      <c r="AP71" s="911" t="s">
        <v>600</v>
      </c>
      <c r="AQ71" s="911"/>
      <c r="AR71" s="911"/>
      <c r="AS71" s="911"/>
      <c r="AT71" s="911"/>
      <c r="AU71" s="911" t="s">
        <v>600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577</v>
      </c>
      <c r="C72" s="954"/>
      <c r="D72" s="954"/>
      <c r="E72" s="954"/>
      <c r="F72" s="954"/>
      <c r="G72" s="954"/>
      <c r="H72" s="954"/>
      <c r="I72" s="954"/>
      <c r="J72" s="954"/>
      <c r="K72" s="954"/>
      <c r="L72" s="954"/>
      <c r="M72" s="954"/>
      <c r="N72" s="954"/>
      <c r="O72" s="954"/>
      <c r="P72" s="955"/>
      <c r="Q72" s="956">
        <v>1521</v>
      </c>
      <c r="R72" s="911"/>
      <c r="S72" s="911"/>
      <c r="T72" s="911"/>
      <c r="U72" s="911"/>
      <c r="V72" s="911">
        <v>1413</v>
      </c>
      <c r="W72" s="911"/>
      <c r="X72" s="911"/>
      <c r="Y72" s="911"/>
      <c r="Z72" s="911"/>
      <c r="AA72" s="911">
        <v>109</v>
      </c>
      <c r="AB72" s="911"/>
      <c r="AC72" s="911"/>
      <c r="AD72" s="911"/>
      <c r="AE72" s="911"/>
      <c r="AF72" s="911">
        <v>109</v>
      </c>
      <c r="AG72" s="911"/>
      <c r="AH72" s="911"/>
      <c r="AI72" s="911"/>
      <c r="AJ72" s="911"/>
      <c r="AK72" s="911">
        <v>220</v>
      </c>
      <c r="AL72" s="911"/>
      <c r="AM72" s="911"/>
      <c r="AN72" s="911"/>
      <c r="AO72" s="911"/>
      <c r="AP72" s="911">
        <v>2249</v>
      </c>
      <c r="AQ72" s="911"/>
      <c r="AR72" s="911"/>
      <c r="AS72" s="911"/>
      <c r="AT72" s="911"/>
      <c r="AU72" s="911">
        <v>823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578</v>
      </c>
      <c r="C73" s="954"/>
      <c r="D73" s="954"/>
      <c r="E73" s="954"/>
      <c r="F73" s="954"/>
      <c r="G73" s="954"/>
      <c r="H73" s="954"/>
      <c r="I73" s="954"/>
      <c r="J73" s="954"/>
      <c r="K73" s="954"/>
      <c r="L73" s="954"/>
      <c r="M73" s="954"/>
      <c r="N73" s="954"/>
      <c r="O73" s="954"/>
      <c r="P73" s="955"/>
      <c r="Q73" s="956">
        <v>10</v>
      </c>
      <c r="R73" s="911"/>
      <c r="S73" s="911"/>
      <c r="T73" s="911"/>
      <c r="U73" s="911"/>
      <c r="V73" s="911">
        <v>9</v>
      </c>
      <c r="W73" s="911"/>
      <c r="X73" s="911"/>
      <c r="Y73" s="911"/>
      <c r="Z73" s="911"/>
      <c r="AA73" s="911">
        <v>1</v>
      </c>
      <c r="AB73" s="911"/>
      <c r="AC73" s="911"/>
      <c r="AD73" s="911"/>
      <c r="AE73" s="911"/>
      <c r="AF73" s="911">
        <v>1</v>
      </c>
      <c r="AG73" s="911"/>
      <c r="AH73" s="911"/>
      <c r="AI73" s="911"/>
      <c r="AJ73" s="911"/>
      <c r="AK73" s="911" t="s">
        <v>600</v>
      </c>
      <c r="AL73" s="911"/>
      <c r="AM73" s="911"/>
      <c r="AN73" s="911"/>
      <c r="AO73" s="911"/>
      <c r="AP73" s="911" t="s">
        <v>600</v>
      </c>
      <c r="AQ73" s="911"/>
      <c r="AR73" s="911"/>
      <c r="AS73" s="911"/>
      <c r="AT73" s="911"/>
      <c r="AU73" s="911" t="s">
        <v>600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579</v>
      </c>
      <c r="C74" s="954"/>
      <c r="D74" s="954"/>
      <c r="E74" s="954"/>
      <c r="F74" s="954"/>
      <c r="G74" s="954"/>
      <c r="H74" s="954"/>
      <c r="I74" s="954"/>
      <c r="J74" s="954"/>
      <c r="K74" s="954"/>
      <c r="L74" s="954"/>
      <c r="M74" s="954"/>
      <c r="N74" s="954"/>
      <c r="O74" s="954"/>
      <c r="P74" s="955"/>
      <c r="Q74" s="956">
        <v>30</v>
      </c>
      <c r="R74" s="911"/>
      <c r="S74" s="911"/>
      <c r="T74" s="911"/>
      <c r="U74" s="911"/>
      <c r="V74" s="911">
        <v>28</v>
      </c>
      <c r="W74" s="911"/>
      <c r="X74" s="911"/>
      <c r="Y74" s="911"/>
      <c r="Z74" s="911"/>
      <c r="AA74" s="911">
        <v>2</v>
      </c>
      <c r="AB74" s="911"/>
      <c r="AC74" s="911"/>
      <c r="AD74" s="911"/>
      <c r="AE74" s="911"/>
      <c r="AF74" s="911">
        <v>2</v>
      </c>
      <c r="AG74" s="911"/>
      <c r="AH74" s="911"/>
      <c r="AI74" s="911"/>
      <c r="AJ74" s="911"/>
      <c r="AK74" s="911">
        <v>1</v>
      </c>
      <c r="AL74" s="911"/>
      <c r="AM74" s="911"/>
      <c r="AN74" s="911"/>
      <c r="AO74" s="911"/>
      <c r="AP74" s="911" t="s">
        <v>600</v>
      </c>
      <c r="AQ74" s="911"/>
      <c r="AR74" s="911"/>
      <c r="AS74" s="911"/>
      <c r="AT74" s="911"/>
      <c r="AU74" s="911" t="s">
        <v>600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580</v>
      </c>
      <c r="C75" s="954"/>
      <c r="D75" s="954"/>
      <c r="E75" s="954"/>
      <c r="F75" s="954"/>
      <c r="G75" s="954"/>
      <c r="H75" s="954"/>
      <c r="I75" s="954"/>
      <c r="J75" s="954"/>
      <c r="K75" s="954"/>
      <c r="L75" s="954"/>
      <c r="M75" s="954"/>
      <c r="N75" s="954"/>
      <c r="O75" s="954"/>
      <c r="P75" s="955"/>
      <c r="Q75" s="959">
        <v>52</v>
      </c>
      <c r="R75" s="960"/>
      <c r="S75" s="960"/>
      <c r="T75" s="960"/>
      <c r="U75" s="910"/>
      <c r="V75" s="961">
        <v>49</v>
      </c>
      <c r="W75" s="960"/>
      <c r="X75" s="960"/>
      <c r="Y75" s="960"/>
      <c r="Z75" s="910"/>
      <c r="AA75" s="961">
        <v>2</v>
      </c>
      <c r="AB75" s="960"/>
      <c r="AC75" s="960"/>
      <c r="AD75" s="960"/>
      <c r="AE75" s="910"/>
      <c r="AF75" s="961">
        <v>2</v>
      </c>
      <c r="AG75" s="960"/>
      <c r="AH75" s="960"/>
      <c r="AI75" s="960"/>
      <c r="AJ75" s="910"/>
      <c r="AK75" s="961">
        <v>2</v>
      </c>
      <c r="AL75" s="960"/>
      <c r="AM75" s="960"/>
      <c r="AN75" s="960"/>
      <c r="AO75" s="910"/>
      <c r="AP75" s="961">
        <v>19</v>
      </c>
      <c r="AQ75" s="960"/>
      <c r="AR75" s="960"/>
      <c r="AS75" s="960"/>
      <c r="AT75" s="910"/>
      <c r="AU75" s="961">
        <v>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581</v>
      </c>
      <c r="C76" s="954"/>
      <c r="D76" s="954"/>
      <c r="E76" s="954"/>
      <c r="F76" s="954"/>
      <c r="G76" s="954"/>
      <c r="H76" s="954"/>
      <c r="I76" s="954"/>
      <c r="J76" s="954"/>
      <c r="K76" s="954"/>
      <c r="L76" s="954"/>
      <c r="M76" s="954"/>
      <c r="N76" s="954"/>
      <c r="O76" s="954"/>
      <c r="P76" s="955"/>
      <c r="Q76" s="959">
        <v>264</v>
      </c>
      <c r="R76" s="960"/>
      <c r="S76" s="960"/>
      <c r="T76" s="960"/>
      <c r="U76" s="910"/>
      <c r="V76" s="961">
        <v>255</v>
      </c>
      <c r="W76" s="960"/>
      <c r="X76" s="960"/>
      <c r="Y76" s="960"/>
      <c r="Z76" s="910"/>
      <c r="AA76" s="961">
        <v>9</v>
      </c>
      <c r="AB76" s="960"/>
      <c r="AC76" s="960"/>
      <c r="AD76" s="960"/>
      <c r="AE76" s="910"/>
      <c r="AF76" s="961">
        <v>9</v>
      </c>
      <c r="AG76" s="960"/>
      <c r="AH76" s="960"/>
      <c r="AI76" s="960"/>
      <c r="AJ76" s="910"/>
      <c r="AK76" s="961">
        <v>16</v>
      </c>
      <c r="AL76" s="960"/>
      <c r="AM76" s="960"/>
      <c r="AN76" s="960"/>
      <c r="AO76" s="910"/>
      <c r="AP76" s="961" t="s">
        <v>600</v>
      </c>
      <c r="AQ76" s="960"/>
      <c r="AR76" s="960"/>
      <c r="AS76" s="960"/>
      <c r="AT76" s="910"/>
      <c r="AU76" s="961" t="s">
        <v>600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t="s">
        <v>582</v>
      </c>
      <c r="C77" s="954"/>
      <c r="D77" s="954"/>
      <c r="E77" s="954"/>
      <c r="F77" s="954"/>
      <c r="G77" s="954"/>
      <c r="H77" s="954"/>
      <c r="I77" s="954"/>
      <c r="J77" s="954"/>
      <c r="K77" s="954"/>
      <c r="L77" s="954"/>
      <c r="M77" s="954"/>
      <c r="N77" s="954"/>
      <c r="O77" s="954"/>
      <c r="P77" s="955"/>
      <c r="Q77" s="959">
        <v>5035</v>
      </c>
      <c r="R77" s="960"/>
      <c r="S77" s="960"/>
      <c r="T77" s="960"/>
      <c r="U77" s="910"/>
      <c r="V77" s="961">
        <v>4930</v>
      </c>
      <c r="W77" s="960"/>
      <c r="X77" s="960"/>
      <c r="Y77" s="960"/>
      <c r="Z77" s="910"/>
      <c r="AA77" s="961">
        <v>105</v>
      </c>
      <c r="AB77" s="960"/>
      <c r="AC77" s="960"/>
      <c r="AD77" s="960"/>
      <c r="AE77" s="910"/>
      <c r="AF77" s="961">
        <v>105</v>
      </c>
      <c r="AG77" s="960"/>
      <c r="AH77" s="960"/>
      <c r="AI77" s="960"/>
      <c r="AJ77" s="910"/>
      <c r="AK77" s="961">
        <v>65</v>
      </c>
      <c r="AL77" s="960"/>
      <c r="AM77" s="960"/>
      <c r="AN77" s="960"/>
      <c r="AO77" s="910"/>
      <c r="AP77" s="961" t="s">
        <v>600</v>
      </c>
      <c r="AQ77" s="960"/>
      <c r="AR77" s="960"/>
      <c r="AS77" s="960"/>
      <c r="AT77" s="910"/>
      <c r="AU77" s="961" t="s">
        <v>600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t="s">
        <v>583</v>
      </c>
      <c r="C78" s="954"/>
      <c r="D78" s="954"/>
      <c r="E78" s="954"/>
      <c r="F78" s="954"/>
      <c r="G78" s="954"/>
      <c r="H78" s="954"/>
      <c r="I78" s="954"/>
      <c r="J78" s="954"/>
      <c r="K78" s="954"/>
      <c r="L78" s="954"/>
      <c r="M78" s="954"/>
      <c r="N78" s="954"/>
      <c r="O78" s="954"/>
      <c r="P78" s="955"/>
      <c r="Q78" s="956">
        <v>386</v>
      </c>
      <c r="R78" s="911"/>
      <c r="S78" s="911"/>
      <c r="T78" s="911"/>
      <c r="U78" s="911"/>
      <c r="V78" s="911">
        <v>383</v>
      </c>
      <c r="W78" s="911"/>
      <c r="X78" s="911"/>
      <c r="Y78" s="911"/>
      <c r="Z78" s="911"/>
      <c r="AA78" s="911">
        <v>4</v>
      </c>
      <c r="AB78" s="911"/>
      <c r="AC78" s="911"/>
      <c r="AD78" s="911"/>
      <c r="AE78" s="911"/>
      <c r="AF78" s="911">
        <v>4</v>
      </c>
      <c r="AG78" s="911"/>
      <c r="AH78" s="911"/>
      <c r="AI78" s="911"/>
      <c r="AJ78" s="911"/>
      <c r="AK78" s="911">
        <v>7</v>
      </c>
      <c r="AL78" s="911"/>
      <c r="AM78" s="911"/>
      <c r="AN78" s="911"/>
      <c r="AO78" s="911"/>
      <c r="AP78" s="911" t="s">
        <v>600</v>
      </c>
      <c r="AQ78" s="911"/>
      <c r="AR78" s="911"/>
      <c r="AS78" s="911"/>
      <c r="AT78" s="911"/>
      <c r="AU78" s="911" t="s">
        <v>600</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t="s">
        <v>584</v>
      </c>
      <c r="C79" s="954"/>
      <c r="D79" s="954"/>
      <c r="E79" s="954"/>
      <c r="F79" s="954"/>
      <c r="G79" s="954"/>
      <c r="H79" s="954"/>
      <c r="I79" s="954"/>
      <c r="J79" s="954"/>
      <c r="K79" s="954"/>
      <c r="L79" s="954"/>
      <c r="M79" s="954"/>
      <c r="N79" s="954"/>
      <c r="O79" s="954"/>
      <c r="P79" s="955"/>
      <c r="Q79" s="956">
        <v>1989</v>
      </c>
      <c r="R79" s="911"/>
      <c r="S79" s="911"/>
      <c r="T79" s="911"/>
      <c r="U79" s="911"/>
      <c r="V79" s="911">
        <v>1981</v>
      </c>
      <c r="W79" s="911"/>
      <c r="X79" s="911"/>
      <c r="Y79" s="911"/>
      <c r="Z79" s="911"/>
      <c r="AA79" s="911">
        <v>7</v>
      </c>
      <c r="AB79" s="911"/>
      <c r="AC79" s="911"/>
      <c r="AD79" s="911"/>
      <c r="AE79" s="911"/>
      <c r="AF79" s="911">
        <v>7</v>
      </c>
      <c r="AG79" s="911"/>
      <c r="AH79" s="911"/>
      <c r="AI79" s="911"/>
      <c r="AJ79" s="911"/>
      <c r="AK79" s="911" t="s">
        <v>600</v>
      </c>
      <c r="AL79" s="911"/>
      <c r="AM79" s="911"/>
      <c r="AN79" s="911"/>
      <c r="AO79" s="911"/>
      <c r="AP79" s="911">
        <v>4283</v>
      </c>
      <c r="AQ79" s="911"/>
      <c r="AR79" s="911"/>
      <c r="AS79" s="911"/>
      <c r="AT79" s="911"/>
      <c r="AU79" s="911">
        <v>391</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t="s">
        <v>585</v>
      </c>
      <c r="C80" s="954"/>
      <c r="D80" s="954"/>
      <c r="E80" s="954"/>
      <c r="F80" s="954"/>
      <c r="G80" s="954"/>
      <c r="H80" s="954"/>
      <c r="I80" s="954"/>
      <c r="J80" s="954"/>
      <c r="K80" s="954"/>
      <c r="L80" s="954"/>
      <c r="M80" s="954"/>
      <c r="N80" s="954"/>
      <c r="O80" s="954"/>
      <c r="P80" s="955"/>
      <c r="Q80" s="956">
        <v>16</v>
      </c>
      <c r="R80" s="911"/>
      <c r="S80" s="911"/>
      <c r="T80" s="911"/>
      <c r="U80" s="911"/>
      <c r="V80" s="911">
        <v>13</v>
      </c>
      <c r="W80" s="911"/>
      <c r="X80" s="911"/>
      <c r="Y80" s="911"/>
      <c r="Z80" s="911"/>
      <c r="AA80" s="911">
        <v>3</v>
      </c>
      <c r="AB80" s="911"/>
      <c r="AC80" s="911"/>
      <c r="AD80" s="911"/>
      <c r="AE80" s="911"/>
      <c r="AF80" s="911">
        <v>3</v>
      </c>
      <c r="AG80" s="911"/>
      <c r="AH80" s="911"/>
      <c r="AI80" s="911"/>
      <c r="AJ80" s="911"/>
      <c r="AK80" s="911">
        <v>0</v>
      </c>
      <c r="AL80" s="911"/>
      <c r="AM80" s="911"/>
      <c r="AN80" s="911"/>
      <c r="AO80" s="911"/>
      <c r="AP80" s="911" t="s">
        <v>600</v>
      </c>
      <c r="AQ80" s="911"/>
      <c r="AR80" s="911"/>
      <c r="AS80" s="911"/>
      <c r="AT80" s="911"/>
      <c r="AU80" s="911" t="s">
        <v>600</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t="s">
        <v>586</v>
      </c>
      <c r="C81" s="954"/>
      <c r="D81" s="954"/>
      <c r="E81" s="954"/>
      <c r="F81" s="954"/>
      <c r="G81" s="954"/>
      <c r="H81" s="954"/>
      <c r="I81" s="954"/>
      <c r="J81" s="954"/>
      <c r="K81" s="954"/>
      <c r="L81" s="954"/>
      <c r="M81" s="954"/>
      <c r="N81" s="954"/>
      <c r="O81" s="954"/>
      <c r="P81" s="955"/>
      <c r="Q81" s="956">
        <v>58</v>
      </c>
      <c r="R81" s="911"/>
      <c r="S81" s="911"/>
      <c r="T81" s="911"/>
      <c r="U81" s="911"/>
      <c r="V81" s="911">
        <v>55</v>
      </c>
      <c r="W81" s="911"/>
      <c r="X81" s="911"/>
      <c r="Y81" s="911"/>
      <c r="Z81" s="911"/>
      <c r="AA81" s="911">
        <v>3</v>
      </c>
      <c r="AB81" s="911"/>
      <c r="AC81" s="911"/>
      <c r="AD81" s="911"/>
      <c r="AE81" s="911"/>
      <c r="AF81" s="911">
        <v>3</v>
      </c>
      <c r="AG81" s="911"/>
      <c r="AH81" s="911"/>
      <c r="AI81" s="911"/>
      <c r="AJ81" s="911"/>
      <c r="AK81" s="911" t="s">
        <v>600</v>
      </c>
      <c r="AL81" s="911"/>
      <c r="AM81" s="911"/>
      <c r="AN81" s="911"/>
      <c r="AO81" s="911"/>
      <c r="AP81" s="911" t="s">
        <v>600</v>
      </c>
      <c r="AQ81" s="911"/>
      <c r="AR81" s="911"/>
      <c r="AS81" s="911"/>
      <c r="AT81" s="911"/>
      <c r="AU81" s="911" t="s">
        <v>600</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t="s">
        <v>587</v>
      </c>
      <c r="C82" s="954"/>
      <c r="D82" s="954"/>
      <c r="E82" s="954"/>
      <c r="F82" s="954"/>
      <c r="G82" s="954"/>
      <c r="H82" s="954"/>
      <c r="I82" s="954"/>
      <c r="J82" s="954"/>
      <c r="K82" s="954"/>
      <c r="L82" s="954"/>
      <c r="M82" s="954"/>
      <c r="N82" s="954"/>
      <c r="O82" s="954"/>
      <c r="P82" s="955"/>
      <c r="Q82" s="956">
        <v>534</v>
      </c>
      <c r="R82" s="911"/>
      <c r="S82" s="911"/>
      <c r="T82" s="911"/>
      <c r="U82" s="911"/>
      <c r="V82" s="911">
        <v>513</v>
      </c>
      <c r="W82" s="911"/>
      <c r="X82" s="911"/>
      <c r="Y82" s="911"/>
      <c r="Z82" s="911"/>
      <c r="AA82" s="911">
        <v>21</v>
      </c>
      <c r="AB82" s="911"/>
      <c r="AC82" s="911"/>
      <c r="AD82" s="911"/>
      <c r="AE82" s="911"/>
      <c r="AF82" s="911">
        <v>21</v>
      </c>
      <c r="AG82" s="911"/>
      <c r="AH82" s="911"/>
      <c r="AI82" s="911"/>
      <c r="AJ82" s="911"/>
      <c r="AK82" s="911" t="s">
        <v>600</v>
      </c>
      <c r="AL82" s="911"/>
      <c r="AM82" s="911"/>
      <c r="AN82" s="911"/>
      <c r="AO82" s="911"/>
      <c r="AP82" s="911" t="s">
        <v>600</v>
      </c>
      <c r="AQ82" s="911"/>
      <c r="AR82" s="911"/>
      <c r="AS82" s="911"/>
      <c r="AT82" s="911"/>
      <c r="AU82" s="911" t="s">
        <v>600</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t="s">
        <v>588</v>
      </c>
      <c r="C83" s="954"/>
      <c r="D83" s="954"/>
      <c r="E83" s="954"/>
      <c r="F83" s="954"/>
      <c r="G83" s="954"/>
      <c r="H83" s="954"/>
      <c r="I83" s="954"/>
      <c r="J83" s="954"/>
      <c r="K83" s="954"/>
      <c r="L83" s="954"/>
      <c r="M83" s="954"/>
      <c r="N83" s="954"/>
      <c r="O83" s="954"/>
      <c r="P83" s="955"/>
      <c r="Q83" s="956">
        <v>103031</v>
      </c>
      <c r="R83" s="911"/>
      <c r="S83" s="911"/>
      <c r="T83" s="911"/>
      <c r="U83" s="911"/>
      <c r="V83" s="911">
        <v>101145</v>
      </c>
      <c r="W83" s="911"/>
      <c r="X83" s="911"/>
      <c r="Y83" s="911"/>
      <c r="Z83" s="911"/>
      <c r="AA83" s="911">
        <v>1885</v>
      </c>
      <c r="AB83" s="911"/>
      <c r="AC83" s="911"/>
      <c r="AD83" s="911"/>
      <c r="AE83" s="911"/>
      <c r="AF83" s="911">
        <v>1885</v>
      </c>
      <c r="AG83" s="911"/>
      <c r="AH83" s="911"/>
      <c r="AI83" s="911"/>
      <c r="AJ83" s="911"/>
      <c r="AK83" s="911">
        <v>343</v>
      </c>
      <c r="AL83" s="911"/>
      <c r="AM83" s="911"/>
      <c r="AN83" s="911"/>
      <c r="AO83" s="911"/>
      <c r="AP83" s="911" t="s">
        <v>600</v>
      </c>
      <c r="AQ83" s="911"/>
      <c r="AR83" s="911"/>
      <c r="AS83" s="911"/>
      <c r="AT83" s="911"/>
      <c r="AU83" s="911" t="s">
        <v>600</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t="s">
        <v>589</v>
      </c>
      <c r="C84" s="954"/>
      <c r="D84" s="954"/>
      <c r="E84" s="954"/>
      <c r="F84" s="954"/>
      <c r="G84" s="954"/>
      <c r="H84" s="954"/>
      <c r="I84" s="954"/>
      <c r="J84" s="954"/>
      <c r="K84" s="954"/>
      <c r="L84" s="954"/>
      <c r="M84" s="954"/>
      <c r="N84" s="954"/>
      <c r="O84" s="954"/>
      <c r="P84" s="955"/>
      <c r="Q84" s="956">
        <v>1</v>
      </c>
      <c r="R84" s="911"/>
      <c r="S84" s="911"/>
      <c r="T84" s="911"/>
      <c r="U84" s="911"/>
      <c r="V84" s="911">
        <v>1</v>
      </c>
      <c r="W84" s="911"/>
      <c r="X84" s="911"/>
      <c r="Y84" s="911"/>
      <c r="Z84" s="911"/>
      <c r="AA84" s="911">
        <v>0</v>
      </c>
      <c r="AB84" s="911"/>
      <c r="AC84" s="911"/>
      <c r="AD84" s="911"/>
      <c r="AE84" s="911"/>
      <c r="AF84" s="911">
        <v>0</v>
      </c>
      <c r="AG84" s="911"/>
      <c r="AH84" s="911"/>
      <c r="AI84" s="911"/>
      <c r="AJ84" s="911"/>
      <c r="AK84" s="911" t="s">
        <v>600</v>
      </c>
      <c r="AL84" s="911"/>
      <c r="AM84" s="911"/>
      <c r="AN84" s="911"/>
      <c r="AO84" s="911"/>
      <c r="AP84" s="911" t="s">
        <v>600</v>
      </c>
      <c r="AQ84" s="911"/>
      <c r="AR84" s="911"/>
      <c r="AS84" s="911"/>
      <c r="AT84" s="911"/>
      <c r="AU84" s="911" t="s">
        <v>600</v>
      </c>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385</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305</v>
      </c>
      <c r="AG109" s="975"/>
      <c r="AH109" s="975"/>
      <c r="AI109" s="975"/>
      <c r="AJ109" s="976"/>
      <c r="AK109" s="974" t="s">
        <v>304</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305</v>
      </c>
      <c r="BW109" s="975"/>
      <c r="BX109" s="975"/>
      <c r="BY109" s="975"/>
      <c r="BZ109" s="976"/>
      <c r="CA109" s="974" t="s">
        <v>304</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305</v>
      </c>
      <c r="DM109" s="975"/>
      <c r="DN109" s="975"/>
      <c r="DO109" s="975"/>
      <c r="DP109" s="976"/>
      <c r="DQ109" s="974" t="s">
        <v>304</v>
      </c>
      <c r="DR109" s="975"/>
      <c r="DS109" s="975"/>
      <c r="DT109" s="975"/>
      <c r="DU109" s="976"/>
      <c r="DV109" s="974" t="s">
        <v>431</v>
      </c>
      <c r="DW109" s="975"/>
      <c r="DX109" s="975"/>
      <c r="DY109" s="975"/>
      <c r="DZ109" s="977"/>
    </row>
    <row r="110" spans="1:131" s="246" customFormat="1" ht="26.25" customHeight="1" x14ac:dyDescent="0.2">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3186120</v>
      </c>
      <c r="AB110" s="982"/>
      <c r="AC110" s="982"/>
      <c r="AD110" s="982"/>
      <c r="AE110" s="983"/>
      <c r="AF110" s="984">
        <v>3465214</v>
      </c>
      <c r="AG110" s="982"/>
      <c r="AH110" s="982"/>
      <c r="AI110" s="982"/>
      <c r="AJ110" s="983"/>
      <c r="AK110" s="984">
        <v>3640863</v>
      </c>
      <c r="AL110" s="982"/>
      <c r="AM110" s="982"/>
      <c r="AN110" s="982"/>
      <c r="AO110" s="983"/>
      <c r="AP110" s="985">
        <v>24</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27605718</v>
      </c>
      <c r="BR110" s="1017"/>
      <c r="BS110" s="1017"/>
      <c r="BT110" s="1017"/>
      <c r="BU110" s="1017"/>
      <c r="BV110" s="1017">
        <v>29691444</v>
      </c>
      <c r="BW110" s="1017"/>
      <c r="BX110" s="1017"/>
      <c r="BY110" s="1017"/>
      <c r="BZ110" s="1017"/>
      <c r="CA110" s="1017">
        <v>31898150</v>
      </c>
      <c r="CB110" s="1017"/>
      <c r="CC110" s="1017"/>
      <c r="CD110" s="1017"/>
      <c r="CE110" s="1017"/>
      <c r="CF110" s="1031">
        <v>210.3</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128</v>
      </c>
      <c r="DH110" s="1017"/>
      <c r="DI110" s="1017"/>
      <c r="DJ110" s="1017"/>
      <c r="DK110" s="1017"/>
      <c r="DL110" s="1017" t="s">
        <v>128</v>
      </c>
      <c r="DM110" s="1017"/>
      <c r="DN110" s="1017"/>
      <c r="DO110" s="1017"/>
      <c r="DP110" s="1017"/>
      <c r="DQ110" s="1017" t="s">
        <v>437</v>
      </c>
      <c r="DR110" s="1017"/>
      <c r="DS110" s="1017"/>
      <c r="DT110" s="1017"/>
      <c r="DU110" s="1017"/>
      <c r="DV110" s="1018" t="s">
        <v>437</v>
      </c>
      <c r="DW110" s="1018"/>
      <c r="DX110" s="1018"/>
      <c r="DY110" s="1018"/>
      <c r="DZ110" s="1019"/>
    </row>
    <row r="111" spans="1:131" s="246" customFormat="1" ht="26.25" customHeight="1" x14ac:dyDescent="0.2">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437</v>
      </c>
      <c r="AG111" s="1024"/>
      <c r="AH111" s="1024"/>
      <c r="AI111" s="1024"/>
      <c r="AJ111" s="1025"/>
      <c r="AK111" s="1026" t="s">
        <v>437</v>
      </c>
      <c r="AL111" s="1024"/>
      <c r="AM111" s="1024"/>
      <c r="AN111" s="1024"/>
      <c r="AO111" s="1025"/>
      <c r="AP111" s="1027" t="s">
        <v>439</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t="s">
        <v>437</v>
      </c>
      <c r="BR111" s="1010"/>
      <c r="BS111" s="1010"/>
      <c r="BT111" s="1010"/>
      <c r="BU111" s="1010"/>
      <c r="BV111" s="1010" t="s">
        <v>437</v>
      </c>
      <c r="BW111" s="1010"/>
      <c r="BX111" s="1010"/>
      <c r="BY111" s="1010"/>
      <c r="BZ111" s="1010"/>
      <c r="CA111" s="1010" t="s">
        <v>437</v>
      </c>
      <c r="CB111" s="1010"/>
      <c r="CC111" s="1010"/>
      <c r="CD111" s="1010"/>
      <c r="CE111" s="1010"/>
      <c r="CF111" s="1004" t="s">
        <v>128</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442</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x14ac:dyDescent="0.2">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128</v>
      </c>
      <c r="AL112" s="1049"/>
      <c r="AM112" s="1049"/>
      <c r="AN112" s="1049"/>
      <c r="AO112" s="1050"/>
      <c r="AP112" s="1052" t="s">
        <v>437</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12857582</v>
      </c>
      <c r="BR112" s="1010"/>
      <c r="BS112" s="1010"/>
      <c r="BT112" s="1010"/>
      <c r="BU112" s="1010"/>
      <c r="BV112" s="1010">
        <v>12789706</v>
      </c>
      <c r="BW112" s="1010"/>
      <c r="BX112" s="1010"/>
      <c r="BY112" s="1010"/>
      <c r="BZ112" s="1010"/>
      <c r="CA112" s="1010">
        <v>12642817</v>
      </c>
      <c r="CB112" s="1010"/>
      <c r="CC112" s="1010"/>
      <c r="CD112" s="1010"/>
      <c r="CE112" s="1010"/>
      <c r="CF112" s="1004">
        <v>83.4</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442</v>
      </c>
      <c r="DM112" s="1010"/>
      <c r="DN112" s="1010"/>
      <c r="DO112" s="1010"/>
      <c r="DP112" s="1010"/>
      <c r="DQ112" s="1010" t="s">
        <v>439</v>
      </c>
      <c r="DR112" s="1010"/>
      <c r="DS112" s="1010"/>
      <c r="DT112" s="1010"/>
      <c r="DU112" s="1010"/>
      <c r="DV112" s="1011" t="s">
        <v>437</v>
      </c>
      <c r="DW112" s="1011"/>
      <c r="DX112" s="1011"/>
      <c r="DY112" s="1011"/>
      <c r="DZ112" s="1012"/>
    </row>
    <row r="113" spans="1:130" s="246" customFormat="1" ht="26.25" customHeight="1" x14ac:dyDescent="0.2">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969421</v>
      </c>
      <c r="AB113" s="1024"/>
      <c r="AC113" s="1024"/>
      <c r="AD113" s="1024"/>
      <c r="AE113" s="1025"/>
      <c r="AF113" s="1026">
        <v>977428</v>
      </c>
      <c r="AG113" s="1024"/>
      <c r="AH113" s="1024"/>
      <c r="AI113" s="1024"/>
      <c r="AJ113" s="1025"/>
      <c r="AK113" s="1026">
        <v>997291</v>
      </c>
      <c r="AL113" s="1024"/>
      <c r="AM113" s="1024"/>
      <c r="AN113" s="1024"/>
      <c r="AO113" s="1025"/>
      <c r="AP113" s="1027">
        <v>6.6</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1140861</v>
      </c>
      <c r="BR113" s="1010"/>
      <c r="BS113" s="1010"/>
      <c r="BT113" s="1010"/>
      <c r="BU113" s="1010"/>
      <c r="BV113" s="1010">
        <v>1168890</v>
      </c>
      <c r="BW113" s="1010"/>
      <c r="BX113" s="1010"/>
      <c r="BY113" s="1010"/>
      <c r="BZ113" s="1010"/>
      <c r="CA113" s="1010">
        <v>1217537</v>
      </c>
      <c r="CB113" s="1010"/>
      <c r="CC113" s="1010"/>
      <c r="CD113" s="1010"/>
      <c r="CE113" s="1010"/>
      <c r="CF113" s="1004">
        <v>8</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437</v>
      </c>
      <c r="DM113" s="1049"/>
      <c r="DN113" s="1049"/>
      <c r="DO113" s="1049"/>
      <c r="DP113" s="1050"/>
      <c r="DQ113" s="1051" t="s">
        <v>128</v>
      </c>
      <c r="DR113" s="1049"/>
      <c r="DS113" s="1049"/>
      <c r="DT113" s="1049"/>
      <c r="DU113" s="1050"/>
      <c r="DV113" s="1052" t="s">
        <v>437</v>
      </c>
      <c r="DW113" s="1053"/>
      <c r="DX113" s="1053"/>
      <c r="DY113" s="1053"/>
      <c r="DZ113" s="1054"/>
    </row>
    <row r="114" spans="1:130" s="246" customFormat="1" ht="26.25" customHeight="1" x14ac:dyDescent="0.2">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47340</v>
      </c>
      <c r="AB114" s="1049"/>
      <c r="AC114" s="1049"/>
      <c r="AD114" s="1049"/>
      <c r="AE114" s="1050"/>
      <c r="AF114" s="1051">
        <v>56688</v>
      </c>
      <c r="AG114" s="1049"/>
      <c r="AH114" s="1049"/>
      <c r="AI114" s="1049"/>
      <c r="AJ114" s="1050"/>
      <c r="AK114" s="1051">
        <v>83474</v>
      </c>
      <c r="AL114" s="1049"/>
      <c r="AM114" s="1049"/>
      <c r="AN114" s="1049"/>
      <c r="AO114" s="1050"/>
      <c r="AP114" s="1052">
        <v>0.6</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5121270</v>
      </c>
      <c r="BR114" s="1010"/>
      <c r="BS114" s="1010"/>
      <c r="BT114" s="1010"/>
      <c r="BU114" s="1010"/>
      <c r="BV114" s="1010">
        <v>4948329</v>
      </c>
      <c r="BW114" s="1010"/>
      <c r="BX114" s="1010"/>
      <c r="BY114" s="1010"/>
      <c r="BZ114" s="1010"/>
      <c r="CA114" s="1010">
        <v>4939516</v>
      </c>
      <c r="CB114" s="1010"/>
      <c r="CC114" s="1010"/>
      <c r="CD114" s="1010"/>
      <c r="CE114" s="1010"/>
      <c r="CF114" s="1004">
        <v>32.6</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128</v>
      </c>
      <c r="DM114" s="1049"/>
      <c r="DN114" s="1049"/>
      <c r="DO114" s="1049"/>
      <c r="DP114" s="1050"/>
      <c r="DQ114" s="1051" t="s">
        <v>439</v>
      </c>
      <c r="DR114" s="1049"/>
      <c r="DS114" s="1049"/>
      <c r="DT114" s="1049"/>
      <c r="DU114" s="1050"/>
      <c r="DV114" s="1052" t="s">
        <v>128</v>
      </c>
      <c r="DW114" s="1053"/>
      <c r="DX114" s="1053"/>
      <c r="DY114" s="1053"/>
      <c r="DZ114" s="1054"/>
    </row>
    <row r="115" spans="1:130" s="246" customFormat="1" ht="26.25" customHeight="1" x14ac:dyDescent="0.2">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1055</v>
      </c>
      <c r="AB115" s="1024"/>
      <c r="AC115" s="1024"/>
      <c r="AD115" s="1024"/>
      <c r="AE115" s="1025"/>
      <c r="AF115" s="1026">
        <v>910</v>
      </c>
      <c r="AG115" s="1024"/>
      <c r="AH115" s="1024"/>
      <c r="AI115" s="1024"/>
      <c r="AJ115" s="1025"/>
      <c r="AK115" s="1026">
        <v>768</v>
      </c>
      <c r="AL115" s="1024"/>
      <c r="AM115" s="1024"/>
      <c r="AN115" s="1024"/>
      <c r="AO115" s="1025"/>
      <c r="AP115" s="1027">
        <v>0</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437</v>
      </c>
      <c r="BW115" s="1010"/>
      <c r="BX115" s="1010"/>
      <c r="BY115" s="1010"/>
      <c r="BZ115" s="1010"/>
      <c r="CA115" s="1010" t="s">
        <v>128</v>
      </c>
      <c r="CB115" s="1010"/>
      <c r="CC115" s="1010"/>
      <c r="CD115" s="1010"/>
      <c r="CE115" s="1010"/>
      <c r="CF115" s="1004" t="s">
        <v>128</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437</v>
      </c>
      <c r="DH115" s="1049"/>
      <c r="DI115" s="1049"/>
      <c r="DJ115" s="1049"/>
      <c r="DK115" s="1050"/>
      <c r="DL115" s="1051" t="s">
        <v>437</v>
      </c>
      <c r="DM115" s="1049"/>
      <c r="DN115" s="1049"/>
      <c r="DO115" s="1049"/>
      <c r="DP115" s="1050"/>
      <c r="DQ115" s="1051" t="s">
        <v>128</v>
      </c>
      <c r="DR115" s="1049"/>
      <c r="DS115" s="1049"/>
      <c r="DT115" s="1049"/>
      <c r="DU115" s="1050"/>
      <c r="DV115" s="1052" t="s">
        <v>439</v>
      </c>
      <c r="DW115" s="1053"/>
      <c r="DX115" s="1053"/>
      <c r="DY115" s="1053"/>
      <c r="DZ115" s="1054"/>
    </row>
    <row r="116" spans="1:130" s="246" customFormat="1" ht="26.25" customHeight="1" x14ac:dyDescent="0.2">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205</v>
      </c>
      <c r="AB116" s="1049"/>
      <c r="AC116" s="1049"/>
      <c r="AD116" s="1049"/>
      <c r="AE116" s="1050"/>
      <c r="AF116" s="1051">
        <v>167</v>
      </c>
      <c r="AG116" s="1049"/>
      <c r="AH116" s="1049"/>
      <c r="AI116" s="1049"/>
      <c r="AJ116" s="1050"/>
      <c r="AK116" s="1051">
        <v>196</v>
      </c>
      <c r="AL116" s="1049"/>
      <c r="AM116" s="1049"/>
      <c r="AN116" s="1049"/>
      <c r="AO116" s="1050"/>
      <c r="AP116" s="1052">
        <v>0</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128</v>
      </c>
      <c r="BW116" s="1010"/>
      <c r="BX116" s="1010"/>
      <c r="BY116" s="1010"/>
      <c r="BZ116" s="1010"/>
      <c r="CA116" s="1010" t="s">
        <v>437</v>
      </c>
      <c r="CB116" s="1010"/>
      <c r="CC116" s="1010"/>
      <c r="CD116" s="1010"/>
      <c r="CE116" s="1010"/>
      <c r="CF116" s="1004" t="s">
        <v>128</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128</v>
      </c>
      <c r="DH116" s="1049"/>
      <c r="DI116" s="1049"/>
      <c r="DJ116" s="1049"/>
      <c r="DK116" s="1050"/>
      <c r="DL116" s="1051" t="s">
        <v>437</v>
      </c>
      <c r="DM116" s="1049"/>
      <c r="DN116" s="1049"/>
      <c r="DO116" s="1049"/>
      <c r="DP116" s="1050"/>
      <c r="DQ116" s="1051" t="s">
        <v>439</v>
      </c>
      <c r="DR116" s="1049"/>
      <c r="DS116" s="1049"/>
      <c r="DT116" s="1049"/>
      <c r="DU116" s="1050"/>
      <c r="DV116" s="1052" t="s">
        <v>128</v>
      </c>
      <c r="DW116" s="1053"/>
      <c r="DX116" s="1053"/>
      <c r="DY116" s="1053"/>
      <c r="DZ116" s="1054"/>
    </row>
    <row r="117" spans="1:130" s="246" customFormat="1" ht="26.25" customHeight="1" x14ac:dyDescent="0.2">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4204141</v>
      </c>
      <c r="AB117" s="1067"/>
      <c r="AC117" s="1067"/>
      <c r="AD117" s="1067"/>
      <c r="AE117" s="1068"/>
      <c r="AF117" s="1069">
        <v>4500407</v>
      </c>
      <c r="AG117" s="1067"/>
      <c r="AH117" s="1067"/>
      <c r="AI117" s="1067"/>
      <c r="AJ117" s="1068"/>
      <c r="AK117" s="1069">
        <v>4722592</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128</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128</v>
      </c>
      <c r="DM117" s="1049"/>
      <c r="DN117" s="1049"/>
      <c r="DO117" s="1049"/>
      <c r="DP117" s="1050"/>
      <c r="DQ117" s="1051" t="s">
        <v>128</v>
      </c>
      <c r="DR117" s="1049"/>
      <c r="DS117" s="1049"/>
      <c r="DT117" s="1049"/>
      <c r="DU117" s="1050"/>
      <c r="DV117" s="1052" t="s">
        <v>128</v>
      </c>
      <c r="DW117" s="1053"/>
      <c r="DX117" s="1053"/>
      <c r="DY117" s="1053"/>
      <c r="DZ117" s="1054"/>
    </row>
    <row r="118" spans="1:130" s="246" customFormat="1" ht="26.25" customHeight="1" x14ac:dyDescent="0.2">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305</v>
      </c>
      <c r="AG118" s="975"/>
      <c r="AH118" s="975"/>
      <c r="AI118" s="975"/>
      <c r="AJ118" s="976"/>
      <c r="AK118" s="974" t="s">
        <v>304</v>
      </c>
      <c r="AL118" s="975"/>
      <c r="AM118" s="975"/>
      <c r="AN118" s="975"/>
      <c r="AO118" s="976"/>
      <c r="AP118" s="1061" t="s">
        <v>431</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442</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2">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442</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464</v>
      </c>
      <c r="BP119" s="1096"/>
      <c r="BQ119" s="1087">
        <v>46725431</v>
      </c>
      <c r="BR119" s="1088"/>
      <c r="BS119" s="1088"/>
      <c r="BT119" s="1088"/>
      <c r="BU119" s="1088"/>
      <c r="BV119" s="1088">
        <v>48598369</v>
      </c>
      <c r="BW119" s="1088"/>
      <c r="BX119" s="1088"/>
      <c r="BY119" s="1088"/>
      <c r="BZ119" s="1088"/>
      <c r="CA119" s="1088">
        <v>50698020</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466</v>
      </c>
      <c r="DH119" s="1074"/>
      <c r="DI119" s="1074"/>
      <c r="DJ119" s="1074"/>
      <c r="DK119" s="1075"/>
      <c r="DL119" s="1073" t="s">
        <v>128</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x14ac:dyDescent="0.2">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12828096</v>
      </c>
      <c r="BR120" s="1017"/>
      <c r="BS120" s="1017"/>
      <c r="BT120" s="1017"/>
      <c r="BU120" s="1017"/>
      <c r="BV120" s="1017">
        <v>13068292</v>
      </c>
      <c r="BW120" s="1017"/>
      <c r="BX120" s="1017"/>
      <c r="BY120" s="1017"/>
      <c r="BZ120" s="1017"/>
      <c r="CA120" s="1017">
        <v>13640732</v>
      </c>
      <c r="CB120" s="1017"/>
      <c r="CC120" s="1017"/>
      <c r="CD120" s="1017"/>
      <c r="CE120" s="1017"/>
      <c r="CF120" s="1031">
        <v>89.9</v>
      </c>
      <c r="CG120" s="1032"/>
      <c r="CH120" s="1032"/>
      <c r="CI120" s="1032"/>
      <c r="CJ120" s="1032"/>
      <c r="CK120" s="1097" t="s">
        <v>469</v>
      </c>
      <c r="CL120" s="1098"/>
      <c r="CM120" s="1098"/>
      <c r="CN120" s="1098"/>
      <c r="CO120" s="1099"/>
      <c r="CP120" s="1105" t="s">
        <v>404</v>
      </c>
      <c r="CQ120" s="1106"/>
      <c r="CR120" s="1106"/>
      <c r="CS120" s="1106"/>
      <c r="CT120" s="1106"/>
      <c r="CU120" s="1106"/>
      <c r="CV120" s="1106"/>
      <c r="CW120" s="1106"/>
      <c r="CX120" s="1106"/>
      <c r="CY120" s="1106"/>
      <c r="CZ120" s="1106"/>
      <c r="DA120" s="1106"/>
      <c r="DB120" s="1106"/>
      <c r="DC120" s="1106"/>
      <c r="DD120" s="1106"/>
      <c r="DE120" s="1106"/>
      <c r="DF120" s="1107"/>
      <c r="DG120" s="1016">
        <v>11806512</v>
      </c>
      <c r="DH120" s="1017"/>
      <c r="DI120" s="1017"/>
      <c r="DJ120" s="1017"/>
      <c r="DK120" s="1017"/>
      <c r="DL120" s="1017">
        <v>11682802</v>
      </c>
      <c r="DM120" s="1017"/>
      <c r="DN120" s="1017"/>
      <c r="DO120" s="1017"/>
      <c r="DP120" s="1017"/>
      <c r="DQ120" s="1017">
        <v>11467801</v>
      </c>
      <c r="DR120" s="1017"/>
      <c r="DS120" s="1017"/>
      <c r="DT120" s="1017"/>
      <c r="DU120" s="1017"/>
      <c r="DV120" s="1018">
        <v>75.599999999999994</v>
      </c>
      <c r="DW120" s="1018"/>
      <c r="DX120" s="1018"/>
      <c r="DY120" s="1018"/>
      <c r="DZ120" s="1019"/>
    </row>
    <row r="121" spans="1:130" s="246" customFormat="1" ht="26.25" customHeight="1" x14ac:dyDescent="0.2">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439</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12657</v>
      </c>
      <c r="BR121" s="1010"/>
      <c r="BS121" s="1010"/>
      <c r="BT121" s="1010"/>
      <c r="BU121" s="1010"/>
      <c r="BV121" s="1010">
        <v>10210</v>
      </c>
      <c r="BW121" s="1010"/>
      <c r="BX121" s="1010"/>
      <c r="BY121" s="1010"/>
      <c r="BZ121" s="1010"/>
      <c r="CA121" s="1010">
        <v>7722</v>
      </c>
      <c r="CB121" s="1010"/>
      <c r="CC121" s="1010"/>
      <c r="CD121" s="1010"/>
      <c r="CE121" s="1010"/>
      <c r="CF121" s="1004">
        <v>0.1</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v>526102</v>
      </c>
      <c r="DH121" s="1010"/>
      <c r="DI121" s="1010"/>
      <c r="DJ121" s="1010"/>
      <c r="DK121" s="1010"/>
      <c r="DL121" s="1010">
        <v>604070</v>
      </c>
      <c r="DM121" s="1010"/>
      <c r="DN121" s="1010"/>
      <c r="DO121" s="1010"/>
      <c r="DP121" s="1010"/>
      <c r="DQ121" s="1010">
        <v>663105</v>
      </c>
      <c r="DR121" s="1010"/>
      <c r="DS121" s="1010"/>
      <c r="DT121" s="1010"/>
      <c r="DU121" s="1010"/>
      <c r="DV121" s="1011">
        <v>4.4000000000000004</v>
      </c>
      <c r="DW121" s="1011"/>
      <c r="DX121" s="1011"/>
      <c r="DY121" s="1011"/>
      <c r="DZ121" s="1012"/>
    </row>
    <row r="122" spans="1:130" s="246" customFormat="1" ht="26.25" customHeight="1" x14ac:dyDescent="0.2">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35590644</v>
      </c>
      <c r="BR122" s="1088"/>
      <c r="BS122" s="1088"/>
      <c r="BT122" s="1088"/>
      <c r="BU122" s="1088"/>
      <c r="BV122" s="1088">
        <v>37096523</v>
      </c>
      <c r="BW122" s="1088"/>
      <c r="BX122" s="1088"/>
      <c r="BY122" s="1088"/>
      <c r="BZ122" s="1088"/>
      <c r="CA122" s="1088">
        <v>38565445</v>
      </c>
      <c r="CB122" s="1088"/>
      <c r="CC122" s="1088"/>
      <c r="CD122" s="1088"/>
      <c r="CE122" s="1088"/>
      <c r="CF122" s="1108">
        <v>254.3</v>
      </c>
      <c r="CG122" s="1109"/>
      <c r="CH122" s="1109"/>
      <c r="CI122" s="1109"/>
      <c r="CJ122" s="1109"/>
      <c r="CK122" s="1100"/>
      <c r="CL122" s="1101"/>
      <c r="CM122" s="1101"/>
      <c r="CN122" s="1101"/>
      <c r="CO122" s="1102"/>
      <c r="CP122" s="1110" t="s">
        <v>410</v>
      </c>
      <c r="CQ122" s="1111"/>
      <c r="CR122" s="1111"/>
      <c r="CS122" s="1111"/>
      <c r="CT122" s="1111"/>
      <c r="CU122" s="1111"/>
      <c r="CV122" s="1111"/>
      <c r="CW122" s="1111"/>
      <c r="CX122" s="1111"/>
      <c r="CY122" s="1111"/>
      <c r="CZ122" s="1111"/>
      <c r="DA122" s="1111"/>
      <c r="DB122" s="1111"/>
      <c r="DC122" s="1111"/>
      <c r="DD122" s="1111"/>
      <c r="DE122" s="1111"/>
      <c r="DF122" s="1112"/>
      <c r="DG122" s="1009">
        <v>472633</v>
      </c>
      <c r="DH122" s="1010"/>
      <c r="DI122" s="1010"/>
      <c r="DJ122" s="1010"/>
      <c r="DK122" s="1010"/>
      <c r="DL122" s="1010">
        <v>455078</v>
      </c>
      <c r="DM122" s="1010"/>
      <c r="DN122" s="1010"/>
      <c r="DO122" s="1010"/>
      <c r="DP122" s="1010"/>
      <c r="DQ122" s="1010">
        <v>464326</v>
      </c>
      <c r="DR122" s="1010"/>
      <c r="DS122" s="1010"/>
      <c r="DT122" s="1010"/>
      <c r="DU122" s="1010"/>
      <c r="DV122" s="1011">
        <v>3.1</v>
      </c>
      <c r="DW122" s="1011"/>
      <c r="DX122" s="1011"/>
      <c r="DY122" s="1011"/>
      <c r="DZ122" s="1012"/>
    </row>
    <row r="123" spans="1:130" s="246" customFormat="1" ht="26.25" customHeight="1" x14ac:dyDescent="0.2">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466</v>
      </c>
      <c r="AB123" s="1049"/>
      <c r="AC123" s="1049"/>
      <c r="AD123" s="1049"/>
      <c r="AE123" s="1050"/>
      <c r="AF123" s="1051" t="s">
        <v>128</v>
      </c>
      <c r="AG123" s="1049"/>
      <c r="AH123" s="1049"/>
      <c r="AI123" s="1049"/>
      <c r="AJ123" s="1050"/>
      <c r="AK123" s="1051" t="s">
        <v>128</v>
      </c>
      <c r="AL123" s="1049"/>
      <c r="AM123" s="1049"/>
      <c r="AN123" s="1049"/>
      <c r="AO123" s="1050"/>
      <c r="AP123" s="1052" t="s">
        <v>466</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473</v>
      </c>
      <c r="BP123" s="1096"/>
      <c r="BQ123" s="1155">
        <v>48431397</v>
      </c>
      <c r="BR123" s="1156"/>
      <c r="BS123" s="1156"/>
      <c r="BT123" s="1156"/>
      <c r="BU123" s="1156"/>
      <c r="BV123" s="1156">
        <v>50175025</v>
      </c>
      <c r="BW123" s="1156"/>
      <c r="BX123" s="1156"/>
      <c r="BY123" s="1156"/>
      <c r="BZ123" s="1156"/>
      <c r="CA123" s="1156">
        <v>52213899</v>
      </c>
      <c r="CB123" s="1156"/>
      <c r="CC123" s="1156"/>
      <c r="CD123" s="1156"/>
      <c r="CE123" s="1156"/>
      <c r="CF123" s="1089"/>
      <c r="CG123" s="1090"/>
      <c r="CH123" s="1090"/>
      <c r="CI123" s="1090"/>
      <c r="CJ123" s="1091"/>
      <c r="CK123" s="1100"/>
      <c r="CL123" s="1101"/>
      <c r="CM123" s="1101"/>
      <c r="CN123" s="1101"/>
      <c r="CO123" s="1102"/>
      <c r="CP123" s="1110" t="s">
        <v>406</v>
      </c>
      <c r="CQ123" s="1111"/>
      <c r="CR123" s="1111"/>
      <c r="CS123" s="1111"/>
      <c r="CT123" s="1111"/>
      <c r="CU123" s="1111"/>
      <c r="CV123" s="1111"/>
      <c r="CW123" s="1111"/>
      <c r="CX123" s="1111"/>
      <c r="CY123" s="1111"/>
      <c r="CZ123" s="1111"/>
      <c r="DA123" s="1111"/>
      <c r="DB123" s="1111"/>
      <c r="DC123" s="1111"/>
      <c r="DD123" s="1111"/>
      <c r="DE123" s="1111"/>
      <c r="DF123" s="1112"/>
      <c r="DG123" s="1048">
        <v>52335</v>
      </c>
      <c r="DH123" s="1049"/>
      <c r="DI123" s="1049"/>
      <c r="DJ123" s="1049"/>
      <c r="DK123" s="1050"/>
      <c r="DL123" s="1051">
        <v>47756</v>
      </c>
      <c r="DM123" s="1049"/>
      <c r="DN123" s="1049"/>
      <c r="DO123" s="1049"/>
      <c r="DP123" s="1050"/>
      <c r="DQ123" s="1051">
        <v>47585</v>
      </c>
      <c r="DR123" s="1049"/>
      <c r="DS123" s="1049"/>
      <c r="DT123" s="1049"/>
      <c r="DU123" s="1050"/>
      <c r="DV123" s="1052">
        <v>0.3</v>
      </c>
      <c r="DW123" s="1053"/>
      <c r="DX123" s="1053"/>
      <c r="DY123" s="1053"/>
      <c r="DZ123" s="1054"/>
    </row>
    <row r="124" spans="1:130" s="246" customFormat="1" ht="26.25" customHeight="1" thickBot="1" x14ac:dyDescent="0.25">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128</v>
      </c>
      <c r="BR124" s="1118"/>
      <c r="BS124" s="1118"/>
      <c r="BT124" s="1118"/>
      <c r="BU124" s="1118"/>
      <c r="BV124" s="1118" t="s">
        <v>466</v>
      </c>
      <c r="BW124" s="1118"/>
      <c r="BX124" s="1118"/>
      <c r="BY124" s="1118"/>
      <c r="BZ124" s="1118"/>
      <c r="CA124" s="1118" t="s">
        <v>466</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466</v>
      </c>
      <c r="DH124" s="1074"/>
      <c r="DI124" s="1074"/>
      <c r="DJ124" s="1074"/>
      <c r="DK124" s="1075"/>
      <c r="DL124" s="1073" t="s">
        <v>128</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x14ac:dyDescent="0.2">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5">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128</v>
      </c>
      <c r="AG126" s="1049"/>
      <c r="AH126" s="1049"/>
      <c r="AI126" s="1049"/>
      <c r="AJ126" s="1050"/>
      <c r="AK126" s="1051" t="s">
        <v>128</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439</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2">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1055</v>
      </c>
      <c r="AB127" s="1049"/>
      <c r="AC127" s="1049"/>
      <c r="AD127" s="1049"/>
      <c r="AE127" s="1050"/>
      <c r="AF127" s="1051">
        <v>910</v>
      </c>
      <c r="AG127" s="1049"/>
      <c r="AH127" s="1049"/>
      <c r="AI127" s="1049"/>
      <c r="AJ127" s="1050"/>
      <c r="AK127" s="1051">
        <v>768</v>
      </c>
      <c r="AL127" s="1049"/>
      <c r="AM127" s="1049"/>
      <c r="AN127" s="1049"/>
      <c r="AO127" s="1050"/>
      <c r="AP127" s="1052">
        <v>0</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466</v>
      </c>
      <c r="DW127" s="1011"/>
      <c r="DX127" s="1011"/>
      <c r="DY127" s="1011"/>
      <c r="DZ127" s="1012"/>
    </row>
    <row r="128" spans="1:130" s="246" customFormat="1" ht="26.25" customHeight="1" thickBot="1" x14ac:dyDescent="0.25">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2651</v>
      </c>
      <c r="AB128" s="1138"/>
      <c r="AC128" s="1138"/>
      <c r="AD128" s="1138"/>
      <c r="AE128" s="1139"/>
      <c r="AF128" s="1140">
        <v>2651</v>
      </c>
      <c r="AG128" s="1138"/>
      <c r="AH128" s="1138"/>
      <c r="AI128" s="1138"/>
      <c r="AJ128" s="1139"/>
      <c r="AK128" s="1140">
        <v>2651</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128</v>
      </c>
      <c r="BG128" s="1145"/>
      <c r="BH128" s="1145"/>
      <c r="BI128" s="1145"/>
      <c r="BJ128" s="1145"/>
      <c r="BK128" s="1145"/>
      <c r="BL128" s="1146"/>
      <c r="BM128" s="1144">
        <v>12.53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128</v>
      </c>
      <c r="DR128" s="1130"/>
      <c r="DS128" s="1130"/>
      <c r="DT128" s="1130"/>
      <c r="DU128" s="1130"/>
      <c r="DV128" s="1131" t="s">
        <v>439</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18593602</v>
      </c>
      <c r="AB129" s="1049"/>
      <c r="AC129" s="1049"/>
      <c r="AD129" s="1049"/>
      <c r="AE129" s="1050"/>
      <c r="AF129" s="1051">
        <v>18753835</v>
      </c>
      <c r="AG129" s="1049"/>
      <c r="AH129" s="1049"/>
      <c r="AI129" s="1049"/>
      <c r="AJ129" s="1050"/>
      <c r="AK129" s="1051">
        <v>19238822</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128</v>
      </c>
      <c r="BG129" s="1159"/>
      <c r="BH129" s="1159"/>
      <c r="BI129" s="1159"/>
      <c r="BJ129" s="1159"/>
      <c r="BK129" s="1159"/>
      <c r="BL129" s="1160"/>
      <c r="BM129" s="1158">
        <v>17.53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3551508</v>
      </c>
      <c r="AB130" s="1049"/>
      <c r="AC130" s="1049"/>
      <c r="AD130" s="1049"/>
      <c r="AE130" s="1050"/>
      <c r="AF130" s="1051">
        <v>3795337</v>
      </c>
      <c r="AG130" s="1049"/>
      <c r="AH130" s="1049"/>
      <c r="AI130" s="1049"/>
      <c r="AJ130" s="1050"/>
      <c r="AK130" s="1051">
        <v>4072294</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4.4000000000000004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15042094</v>
      </c>
      <c r="AB131" s="1074"/>
      <c r="AC131" s="1074"/>
      <c r="AD131" s="1074"/>
      <c r="AE131" s="1075"/>
      <c r="AF131" s="1073">
        <v>14958498</v>
      </c>
      <c r="AG131" s="1074"/>
      <c r="AH131" s="1074"/>
      <c r="AI131" s="1074"/>
      <c r="AJ131" s="1075"/>
      <c r="AK131" s="1073">
        <v>15166528</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t="s">
        <v>128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4.32108721</v>
      </c>
      <c r="AB132" s="1190"/>
      <c r="AC132" s="1190"/>
      <c r="AD132" s="1190"/>
      <c r="AE132" s="1191"/>
      <c r="AF132" s="1192">
        <v>4.6957833000000004</v>
      </c>
      <c r="AG132" s="1190"/>
      <c r="AH132" s="1190"/>
      <c r="AI132" s="1190"/>
      <c r="AJ132" s="1191"/>
      <c r="AK132" s="1192">
        <v>4.270239042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5.2</v>
      </c>
      <c r="AB133" s="1173"/>
      <c r="AC133" s="1173"/>
      <c r="AD133" s="1173"/>
      <c r="AE133" s="1174"/>
      <c r="AF133" s="1172">
        <v>4.7</v>
      </c>
      <c r="AG133" s="1173"/>
      <c r="AH133" s="1173"/>
      <c r="AI133" s="1173"/>
      <c r="AJ133" s="1174"/>
      <c r="AK133" s="1172">
        <v>4.4000000000000004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LKhSMnIRsTjzZPGtKJGwpkannd0ugjiIcNb9lJ31ctCsQO5pE/DOo+r6Mt03b51UsSWTZ+w4bXyjQcQ0ZzF4KQ==" saltValue="QZopC7/yt9MdTe0TSiIL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9BYDteaGQ7BW1bht4HQvvFspPXJfaGPwUnSsKNBnH3poEd6YLxbg5zV6EmfomaA1xHNBJlHXrtZdoBQViGy3uw==" saltValue="m72EgF0ONxna8Oi5EBSq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W19" sqref="W19:AB20"/>
    </sheetView>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zoDqHHenxhT3LQaRe9vnGZYgB1b2wDcV+5lfeszOUpj29iIb9U3FVX1NMhng1LrraxIrgsYSajhIQ4aiy4wFQ==" saltValue="rgpnb1wJ/NGl6kOBmJCv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W19" sqref="W19:AB20"/>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4524970</v>
      </c>
      <c r="AP9" s="312">
        <v>62971</v>
      </c>
      <c r="AQ9" s="313">
        <v>72852</v>
      </c>
      <c r="AR9" s="314">
        <v>-13.6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1003366</v>
      </c>
      <c r="AP10" s="315">
        <v>13963</v>
      </c>
      <c r="AQ10" s="316">
        <v>5779</v>
      </c>
      <c r="AR10" s="317">
        <v>141.6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100815</v>
      </c>
      <c r="AP11" s="315">
        <v>1403</v>
      </c>
      <c r="AQ11" s="316">
        <v>5205</v>
      </c>
      <c r="AR11" s="317">
        <v>-73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t="s">
        <v>511</v>
      </c>
      <c r="AP12" s="315" t="s">
        <v>511</v>
      </c>
      <c r="AQ12" s="316">
        <v>1186</v>
      </c>
      <c r="AR12" s="317" t="s">
        <v>511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511</v>
      </c>
      <c r="AP13" s="315" t="s">
        <v>511</v>
      </c>
      <c r="AQ13" s="316">
        <v>2</v>
      </c>
      <c r="AR13" s="317" t="s">
        <v>511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227358</v>
      </c>
      <c r="AP14" s="315">
        <v>3164</v>
      </c>
      <c r="AQ14" s="316">
        <v>3005</v>
      </c>
      <c r="AR14" s="317">
        <v>5.3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110024</v>
      </c>
      <c r="AP15" s="315">
        <v>1531</v>
      </c>
      <c r="AQ15" s="316">
        <v>1720</v>
      </c>
      <c r="AR15" s="317">
        <v>-11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-334960</v>
      </c>
      <c r="AP16" s="315">
        <v>-4661</v>
      </c>
      <c r="AQ16" s="316">
        <v>-6900</v>
      </c>
      <c r="AR16" s="317">
        <v>-32.4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5631573</v>
      </c>
      <c r="AP17" s="315">
        <v>78371</v>
      </c>
      <c r="AQ17" s="316">
        <v>82850</v>
      </c>
      <c r="AR17" s="317">
        <v>-5.4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7.56</v>
      </c>
      <c r="AP21" s="328">
        <v>8.1999999999999993</v>
      </c>
      <c r="AQ21" s="329">
        <v>-0.64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98.8</v>
      </c>
      <c r="AP22" s="333">
        <v>97.9</v>
      </c>
      <c r="AQ22" s="334">
        <v>0.9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3640863</v>
      </c>
      <c r="AP32" s="342">
        <v>50667</v>
      </c>
      <c r="AQ32" s="343">
        <v>53769</v>
      </c>
      <c r="AR32" s="344">
        <v>-5.8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511</v>
      </c>
      <c r="AP33" s="342" t="s">
        <v>511</v>
      </c>
      <c r="AQ33" s="343" t="s">
        <v>511</v>
      </c>
      <c r="AR33" s="344" t="s">
        <v>511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511</v>
      </c>
      <c r="AP34" s="342" t="s">
        <v>511</v>
      </c>
      <c r="AQ34" s="343">
        <v>30</v>
      </c>
      <c r="AR34" s="344" t="s">
        <v>511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997291</v>
      </c>
      <c r="AP35" s="342">
        <v>13879</v>
      </c>
      <c r="AQ35" s="343">
        <v>13935</v>
      </c>
      <c r="AR35" s="344">
        <v>-0.4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83474</v>
      </c>
      <c r="AP36" s="342">
        <v>1162</v>
      </c>
      <c r="AQ36" s="343">
        <v>1254</v>
      </c>
      <c r="AR36" s="344">
        <v>-7.3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v>768</v>
      </c>
      <c r="AP37" s="342">
        <v>11</v>
      </c>
      <c r="AQ37" s="343">
        <v>601</v>
      </c>
      <c r="AR37" s="344">
        <v>-98.2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v>196</v>
      </c>
      <c r="AP38" s="345">
        <v>3</v>
      </c>
      <c r="AQ38" s="346">
        <v>1</v>
      </c>
      <c r="AR38" s="334">
        <v>200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-2651</v>
      </c>
      <c r="AP39" s="342">
        <v>-37</v>
      </c>
      <c r="AQ39" s="343">
        <v>-4013</v>
      </c>
      <c r="AR39" s="344">
        <v>-99.1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-4072294</v>
      </c>
      <c r="AP40" s="342">
        <v>-56671</v>
      </c>
      <c r="AQ40" s="343">
        <v>-48341</v>
      </c>
      <c r="AR40" s="344">
        <v>17.2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647647</v>
      </c>
      <c r="AP41" s="342">
        <v>9013</v>
      </c>
      <c r="AQ41" s="343">
        <v>17235</v>
      </c>
      <c r="AR41" s="344">
        <v>-47.7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2159066</v>
      </c>
      <c r="AN51" s="364">
        <v>29617</v>
      </c>
      <c r="AO51" s="365">
        <v>-31.8</v>
      </c>
      <c r="AP51" s="366">
        <v>65988</v>
      </c>
      <c r="AQ51" s="367">
        <v>-5.0999999999999996</v>
      </c>
      <c r="AR51" s="368">
        <v>-26.7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982505</v>
      </c>
      <c r="AN52" s="372">
        <v>13477</v>
      </c>
      <c r="AO52" s="373">
        <v>-39.299999999999997</v>
      </c>
      <c r="AP52" s="374">
        <v>36473</v>
      </c>
      <c r="AQ52" s="375">
        <v>3.3</v>
      </c>
      <c r="AR52" s="376">
        <v>-42.6</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3442933</v>
      </c>
      <c r="AN53" s="364">
        <v>47470</v>
      </c>
      <c r="AO53" s="365">
        <v>60.3</v>
      </c>
      <c r="AP53" s="366">
        <v>77507</v>
      </c>
      <c r="AQ53" s="367">
        <v>17.5</v>
      </c>
      <c r="AR53" s="368">
        <v>42.8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1802258</v>
      </c>
      <c r="AN54" s="372">
        <v>24849</v>
      </c>
      <c r="AO54" s="373">
        <v>84.4</v>
      </c>
      <c r="AP54" s="374">
        <v>42788</v>
      </c>
      <c r="AQ54" s="375">
        <v>17.3</v>
      </c>
      <c r="AR54" s="376">
        <v>67.099999999999994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5913422</v>
      </c>
      <c r="AN55" s="364">
        <v>81863</v>
      </c>
      <c r="AO55" s="365">
        <v>72.5</v>
      </c>
      <c r="AP55" s="366">
        <v>67319</v>
      </c>
      <c r="AQ55" s="367">
        <v>-13.1</v>
      </c>
      <c r="AR55" s="368">
        <v>85.6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4549098</v>
      </c>
      <c r="AN56" s="372">
        <v>62975</v>
      </c>
      <c r="AO56" s="373">
        <v>153.4</v>
      </c>
      <c r="AP56" s="374">
        <v>38101</v>
      </c>
      <c r="AQ56" s="375">
        <v>-11</v>
      </c>
      <c r="AR56" s="376">
        <v>164.4</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6506107</v>
      </c>
      <c r="AN57" s="364">
        <v>90231</v>
      </c>
      <c r="AO57" s="365">
        <v>10.199999999999999</v>
      </c>
      <c r="AP57" s="366">
        <v>70615</v>
      </c>
      <c r="AQ57" s="367">
        <v>4.9000000000000004</v>
      </c>
      <c r="AR57" s="368">
        <v>5.3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5032606</v>
      </c>
      <c r="AN58" s="372">
        <v>69796</v>
      </c>
      <c r="AO58" s="373">
        <v>10.8</v>
      </c>
      <c r="AP58" s="374">
        <v>37382</v>
      </c>
      <c r="AQ58" s="375">
        <v>-1.9</v>
      </c>
      <c r="AR58" s="376">
        <v>12.7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6742747</v>
      </c>
      <c r="AN59" s="364">
        <v>93834</v>
      </c>
      <c r="AO59" s="365">
        <v>4</v>
      </c>
      <c r="AP59" s="366">
        <v>69185</v>
      </c>
      <c r="AQ59" s="367">
        <v>-2</v>
      </c>
      <c r="AR59" s="368">
        <v>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6030024</v>
      </c>
      <c r="AN60" s="372">
        <v>83916</v>
      </c>
      <c r="AO60" s="373">
        <v>20.2</v>
      </c>
      <c r="AP60" s="374">
        <v>38519</v>
      </c>
      <c r="AQ60" s="375">
        <v>3</v>
      </c>
      <c r="AR60" s="376">
        <v>17.2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4952855</v>
      </c>
      <c r="AN61" s="379">
        <v>68603</v>
      </c>
      <c r="AO61" s="380">
        <v>23</v>
      </c>
      <c r="AP61" s="381">
        <v>70123</v>
      </c>
      <c r="AQ61" s="382">
        <v>0.4</v>
      </c>
      <c r="AR61" s="368">
        <v>22.6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3679298</v>
      </c>
      <c r="AN62" s="372">
        <v>51003</v>
      </c>
      <c r="AO62" s="373">
        <v>45.9</v>
      </c>
      <c r="AP62" s="374">
        <v>38653</v>
      </c>
      <c r="AQ62" s="375">
        <v>2.1</v>
      </c>
      <c r="AR62" s="376">
        <v>43.8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aoZheui3Rzzf4BQKVsL3MgoqmimwX3C4zq2wt7XhXuAgOp5+6bpP4VvVAJaAWummLNzNO47EjgEawBPsu/Bkkg==" saltValue="eM84n5roGM4FeG3TA7x1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1eoyap6W3DeXTF9r/CiSGpYKG1mCc4vPIgcdhrVB9GJ5UB9PWqTqGwHkG+LjeK2MM4GZJniTe/tIjwIySUHJA==" saltValue="AtqgBcwASt18y0ib36Nj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7LO629rwppvKPOMXU8OvaFqQm4lVa0OYsfwaswEAtNlxO/zxUoMUMpDmyfQmGuCMbJRV+KtjCwOvk3p7fJUFA==" saltValue="ihCgRWBqsskWfYFVgfNn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45" sqref="M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32" t="s">
        <v>3</v>
      </c>
      <c r="D47" s="1232"/>
      <c r="E47" s="1233"/>
      <c r="F47" s="11">
        <v>21.52</v>
      </c>
      <c r="G47" s="12">
        <v>21.43</v>
      </c>
      <c r="H47" s="12">
        <v>21.87</v>
      </c>
      <c r="I47" s="12">
        <v>21.69</v>
      </c>
      <c r="J47" s="13">
        <v>21.16</v>
      </c>
    </row>
    <row r="48" spans="2:10" ht="57.75" customHeight="1" x14ac:dyDescent="0.2">
      <c r="B48" s="14"/>
      <c r="C48" s="1234" t="s">
        <v>4</v>
      </c>
      <c r="D48" s="1234"/>
      <c r="E48" s="1235"/>
      <c r="F48" s="15">
        <v>6.48</v>
      </c>
      <c r="G48" s="16">
        <v>8.7100000000000009</v>
      </c>
      <c r="H48" s="16">
        <v>6.85</v>
      </c>
      <c r="I48" s="16">
        <v>8</v>
      </c>
      <c r="J48" s="17">
        <v>8.31</v>
      </c>
    </row>
    <row r="49" spans="2:10" ht="57.75" customHeight="1" thickBot="1" x14ac:dyDescent="0.25">
      <c r="B49" s="18"/>
      <c r="C49" s="1236" t="s">
        <v>5</v>
      </c>
      <c r="D49" s="1236"/>
      <c r="E49" s="1237"/>
      <c r="F49" s="19">
        <v>3.61</v>
      </c>
      <c r="G49" s="20">
        <v>6.27</v>
      </c>
      <c r="H49" s="20">
        <v>1.28</v>
      </c>
      <c r="I49" s="20">
        <v>5.2</v>
      </c>
      <c r="J49" s="21">
        <v>5.37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G3UgzUUfee0+TArW9kX7B3bB3l9nAZ5FJ5Cb6ucdrdLJbHudhl3YXmOgGNGindYGr5Ao7I/tEYkNc92HUP/Qw==" saltValue="cGWqjGrBqKoLIPVtJbaw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2020-08-20T07:42:24Z</cp:lastPrinted>
  <dcterms:created xsi:type="dcterms:W3CDTF">2020-02-10T03:47:42Z</dcterms:created>
  <dcterms:modified xsi:type="dcterms:W3CDTF">2020-08-28T02:37:13Z</dcterms:modified>
  <cp:category/>
</cp:coreProperties>
</file>