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325"/>
  <workbookPr/>
  <mc:AlternateContent xmlns:mc="http://schemas.openxmlformats.org/markup-compatibility/2006">
    <mc:Choice Requires="x15">
      <x15ac:absPath xmlns:x15ac="http://schemas.microsoft.com/office/spreadsheetml/2010/11/ac" url="C:\Users\KYT002\Desktop\デスクトップ\H31通知\020121経営分析\"/>
    </mc:Choice>
  </mc:AlternateContent>
  <xr:revisionPtr revIDLastSave="0" documentId="13_ncr:1_{56AF5284-DEDA-4760-A216-4268842DAE58}" xr6:coauthVersionLast="45" xr6:coauthVersionMax="45" xr10:uidLastSave="{00000000-0000-0000-0000-000000000000}"/>
  <workbookProtection workbookAlgorithmName="SHA-512" workbookHashValue="r8g6YxG73rJZWNp8xrQqykan6ZBzeeQX48jpCxq25qu6mJcw/sKD+l22Mdg4t3BC4bDyM3WtAf9V2FeQICIGbA==" workbookSaltValue="n4W8NpioueMrkXQvolxrtw==" workbookSpinCount="100000" lockStructure="1"/>
  <bookViews>
    <workbookView xWindow="990" yWindow="30" windowWidth="36465" windowHeight="20835" xr2:uid="{00000000-000D-0000-FFFF-FFFF00000000}"/>
  </bookViews>
  <sheets>
    <sheet name="法適用_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P10" i="4" s="1"/>
  <c r="O6" i="5"/>
  <c r="N6" i="5"/>
  <c r="B10" i="4" s="1"/>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H85" i="4"/>
  <c r="G85" i="4"/>
  <c r="F85" i="4"/>
  <c r="BB10" i="4"/>
  <c r="AT10" i="4"/>
  <c r="AL10" i="4"/>
  <c r="W10" i="4"/>
  <c r="I10" i="4"/>
  <c r="BB8" i="4"/>
  <c r="AT8" i="4"/>
  <c r="AL8" i="4"/>
  <c r="AD8" i="4"/>
  <c r="W8" i="4"/>
  <c r="P8" i="4"/>
  <c r="I8" i="4"/>
  <c r="B8" i="4"/>
  <c r="B6" i="4"/>
  <c r="C10" i="5" l="1"/>
  <c r="D10" i="5"/>
  <c r="E10" i="5"/>
  <c r="B10" i="5"/>
</calcChain>
</file>

<file path=xl/sharedStrings.xml><?xml version="1.0" encoding="utf-8"?>
<sst xmlns="http://schemas.openxmlformats.org/spreadsheetml/2006/main" count="223" uniqueCount="108">
  <si>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</si>
  <si>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</si>
  <si>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</si>
  <si>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</si>
  <si>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</si>
  <si>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</si>
  <si>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</si>
  <si>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</si>
  <si>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</si>
  <si>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</si>
  <si>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</si>
  <si>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</si>
  <si>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</si>
  <si>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</si>
  <si>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</si>
  <si>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</si>
  <si>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</si>
  <si>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</si>
  <si>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</si>
  <si>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</si>
  <si>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</si>
  <si>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</si>
  <si>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</si>
  <si>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</si>
  <si>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</si>
  <si>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</si>
  <si>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</si>
  <si>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</si>
  <si>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</si>
  <si>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</si>
  <si>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</si>
  <si>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</si>
  <si>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</si>
  <si>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</si>
  <si>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</si>
  <si>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</si>
  <si>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</si>
  <si>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</si>
  <si>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</si>
  <si>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</si>
  <si>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</si>
  <si>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</si>
  <si>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</si>
  <si>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</si>
  <si>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</si>
  <si>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</si>
  <si>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</si>
  <si>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</si>
  <si>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</si>
  <si>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</si>
  <si>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</si>
  <si>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</si>
  <si>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</si>
  <si>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</si>
  <si>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</si>
  <si>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</si>
  <si>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</si>
  <si>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</si>
  <si>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</si>
  <si>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</si>
  <si>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</si>
  <si>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</si>
  <si>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</si>
  <si>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</si>
  <si>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</si>
  <si>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</si>
  <si>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</si>
  <si>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</si>
  <si>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</si>
  <si>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</si>
  <si>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</si>
  <si>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</si>
  <si>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</si>
  <si>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</si>
  <si>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</si>
  <si>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</si>
  <si>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</si>
  <si>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</si>
  <si>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</si>
  <si>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</si>
  <si>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</si>
  <si>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</si>
  <si>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</si>
  <si>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</si>
  <si>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</si>
  <si>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</si>
  <si>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</si>
  <si>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</si>
  <si>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</si>
  <si>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</si>
  <si>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</si>
  <si>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</si>
  <si>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</si>
  <si>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峡東地域広域水道企業団</t>
  </si>
  <si>
    <t>法適用</t>
  </si>
  <si>
    <t>水道事業</t>
  </si>
  <si>
    <t>用水供給事業</t>
  </si>
  <si>
    <t>B</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</si>
  <si>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</si>
  <si>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</si>
  <si>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</si>
  <si>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</si>
  <si>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</si>
  <si>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</si>
  <si>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</si>
  <si>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経営状況は、累積欠損金はなく経常収支比率も100％を超え、黒字経営を維持している。料金回収率も100％を超え、経営に必要な経費を料金で補うことができる健全な経営状況であるといえる。流動比率も100％以上で短期的債務に対する支払は確保できている。しかしながら、給水原価は類似団体の平均値を上回っており、更なる経費節減を図っていく必要がある。施設利用率は類似団体の平均値より高く施設の規模としては概ね適切な規模であるといえる。</t>
    <rPh sb="0" eb="2">
      <t>ケイエイ</t>
    </rPh>
    <rPh sb="2" eb="4">
      <t>ジョウキョウ</t>
    </rPh>
    <rPh sb="6" eb="8">
      <t>ルイセキ</t>
    </rPh>
    <rPh sb="8" eb="10">
      <t>ケッソン</t>
    </rPh>
    <rPh sb="10" eb="11">
      <t>キン</t>
    </rPh>
    <rPh sb="14" eb="16">
      <t>ケイジョウ</t>
    </rPh>
    <rPh sb="16" eb="18">
      <t>シュウシ</t>
    </rPh>
    <rPh sb="18" eb="20">
      <t>ヒリツ</t>
    </rPh>
    <rPh sb="26" eb="27">
      <t>コ</t>
    </rPh>
    <rPh sb="29" eb="31">
      <t>クロジ</t>
    </rPh>
    <rPh sb="31" eb="33">
      <t>ケイエイ</t>
    </rPh>
    <rPh sb="34" eb="36">
      <t>イジ</t>
    </rPh>
    <rPh sb="41" eb="43">
      <t>リョウキン</t>
    </rPh>
    <rPh sb="43" eb="45">
      <t>カイシュウ</t>
    </rPh>
    <rPh sb="45" eb="46">
      <t>リツ</t>
    </rPh>
    <rPh sb="52" eb="53">
      <t>コ</t>
    </rPh>
    <rPh sb="55" eb="57">
      <t>ケイエイ</t>
    </rPh>
    <rPh sb="58" eb="60">
      <t>ヒツヨウ</t>
    </rPh>
    <rPh sb="61" eb="63">
      <t>ケイヒ</t>
    </rPh>
    <rPh sb="64" eb="66">
      <t>リョウキン</t>
    </rPh>
    <rPh sb="67" eb="68">
      <t>オギナ</t>
    </rPh>
    <rPh sb="75" eb="77">
      <t>ケンゼン</t>
    </rPh>
    <rPh sb="78" eb="80">
      <t>ケイエイ</t>
    </rPh>
    <rPh sb="80" eb="82">
      <t>ジョウキョウ</t>
    </rPh>
    <rPh sb="90" eb="92">
      <t>リュウドウ</t>
    </rPh>
    <rPh sb="92" eb="94">
      <t>ヒリツ</t>
    </rPh>
    <rPh sb="99" eb="101">
      <t>イジョウ</t>
    </rPh>
    <rPh sb="102" eb="105">
      <t>タンキテキ</t>
    </rPh>
    <rPh sb="105" eb="107">
      <t>サイム</t>
    </rPh>
    <rPh sb="108" eb="109">
      <t>タイ</t>
    </rPh>
    <rPh sb="111" eb="113">
      <t>シハラ</t>
    </rPh>
    <rPh sb="114" eb="116">
      <t>カクホ</t>
    </rPh>
    <rPh sb="129" eb="131">
      <t>キュウスイ</t>
    </rPh>
    <rPh sb="131" eb="133">
      <t>ゲンカ</t>
    </rPh>
    <rPh sb="134" eb="136">
      <t>ルイジ</t>
    </rPh>
    <rPh sb="136" eb="138">
      <t>ダンタイ</t>
    </rPh>
    <rPh sb="139" eb="142">
      <t>ヘイキンチ</t>
    </rPh>
    <rPh sb="143" eb="144">
      <t>ウワ</t>
    </rPh>
    <rPh sb="144" eb="145">
      <t>マワ</t>
    </rPh>
    <rPh sb="150" eb="151">
      <t>サラ</t>
    </rPh>
    <rPh sb="153" eb="155">
      <t>ケイヒ</t>
    </rPh>
    <rPh sb="155" eb="157">
      <t>セツゲン</t>
    </rPh>
    <rPh sb="158" eb="159">
      <t>ハカ</t>
    </rPh>
    <rPh sb="163" eb="165">
      <t>ヒツヨウ</t>
    </rPh>
    <rPh sb="169" eb="171">
      <t>シセツ</t>
    </rPh>
    <rPh sb="171" eb="173">
      <t>リヨウ</t>
    </rPh>
    <rPh sb="173" eb="174">
      <t>リツ</t>
    </rPh>
    <rPh sb="175" eb="177">
      <t>ルイジ</t>
    </rPh>
    <rPh sb="177" eb="179">
      <t>ダンタイ</t>
    </rPh>
    <rPh sb="180" eb="183">
      <t>ヘイキンチ</t>
    </rPh>
    <rPh sb="185" eb="186">
      <t>タカ</t>
    </rPh>
    <rPh sb="187" eb="189">
      <t>シセツ</t>
    </rPh>
    <rPh sb="190" eb="192">
      <t>キボ</t>
    </rPh>
    <rPh sb="196" eb="197">
      <t>オオム</t>
    </rPh>
    <rPh sb="198" eb="200">
      <t>テキセツ</t>
    </rPh>
    <rPh sb="201" eb="203">
      <t>キボ</t>
    </rPh>
    <phoneticPr fontId="4"/>
  </si>
  <si>
    <t>有形固定資産減価償却率は、類似団体に比べ低い数値となっているが、電気機械設備などは経年劣化が進んでいるので技術的基盤に基づいた更新を計画的に進める必要がある。　　　　　　　　　　　　　管路については、法定耐用年数に達していないので更新は行っていない。</t>
    <rPh sb="0" eb="2">
      <t>ユウケイ</t>
    </rPh>
    <rPh sb="2" eb="4">
      <t>コテイ</t>
    </rPh>
    <rPh sb="4" eb="6">
      <t>シサン</t>
    </rPh>
    <rPh sb="6" eb="8">
      <t>ゲンカ</t>
    </rPh>
    <rPh sb="8" eb="10">
      <t>ショウキャク</t>
    </rPh>
    <rPh sb="10" eb="11">
      <t>リツ</t>
    </rPh>
    <rPh sb="13" eb="15">
      <t>ルイジ</t>
    </rPh>
    <rPh sb="15" eb="17">
      <t>ダンタイ</t>
    </rPh>
    <rPh sb="18" eb="19">
      <t>クラ</t>
    </rPh>
    <rPh sb="20" eb="21">
      <t>ヒク</t>
    </rPh>
    <rPh sb="22" eb="24">
      <t>スウチ</t>
    </rPh>
    <rPh sb="32" eb="34">
      <t>デンキ</t>
    </rPh>
    <rPh sb="34" eb="36">
      <t>キカイ</t>
    </rPh>
    <rPh sb="36" eb="38">
      <t>セツビ</t>
    </rPh>
    <rPh sb="41" eb="43">
      <t>ケイネン</t>
    </rPh>
    <rPh sb="43" eb="45">
      <t>レッカ</t>
    </rPh>
    <rPh sb="46" eb="47">
      <t>スス</t>
    </rPh>
    <rPh sb="53" eb="56">
      <t>ギジュツテキ</t>
    </rPh>
    <rPh sb="56" eb="58">
      <t>キバン</t>
    </rPh>
    <rPh sb="59" eb="60">
      <t>モト</t>
    </rPh>
    <rPh sb="63" eb="65">
      <t>コウシン</t>
    </rPh>
    <rPh sb="66" eb="69">
      <t>ケイカクテキ</t>
    </rPh>
    <rPh sb="70" eb="71">
      <t>スス</t>
    </rPh>
    <rPh sb="73" eb="75">
      <t>ヒツヨウ</t>
    </rPh>
    <rPh sb="92" eb="94">
      <t>カンロ</t>
    </rPh>
    <rPh sb="100" eb="102">
      <t>ホウテイ</t>
    </rPh>
    <rPh sb="102" eb="104">
      <t>タイヨウ</t>
    </rPh>
    <rPh sb="104" eb="106">
      <t>ネンスウ</t>
    </rPh>
    <rPh sb="107" eb="108">
      <t>タッ</t>
    </rPh>
    <rPh sb="115" eb="117">
      <t>コウシン</t>
    </rPh>
    <rPh sb="118" eb="119">
      <t>オコナ</t>
    </rPh>
    <phoneticPr fontId="4"/>
  </si>
  <si>
    <t>全体的に経営の健全性は保たれており、類似団体と比較して経営状況は概ね良好であると言えます。　　今後、当企業団では平成31年3月に策定した水道ビジョンや経営戦略に基づき、費用の抑制及び効率的な事業経営による財政的基盤の強化を図りつつ、必要な更新事業を推進していく予定である。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</si>
</sst>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E78-4DCB-95BD-0EDA25AB841C}"/>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0.13</c:v>
                </c:pt>
                <c:pt idx="1">
                  <c:v>0.26</c:v>
                </c:pt>
                <c:pt idx="2">
                  <c:v>0.24</c:v>
                </c:pt>
                <c:pt idx="3">
                  <c:v>0.27</c:v>
                </c:pt>
                <c:pt idx="4">
                  <c:v>0.24</c:v>
                </c:pt>
              </c:numCache>
            </c:numRef>
          </c:val>
          <c:smooth val="0"/>
          <c:extLst>
            <c:ext xmlns:c16="http://schemas.microsoft.com/office/drawing/2014/chart" uri="{C3380CC4-5D6E-409C-BE32-E72D297353CC}">
              <c16:uniqueId val="{00000001-FE78-4DCB-95BD-0EDA25AB841C}"/>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87.48</c:v>
                </c:pt>
                <c:pt idx="1">
                  <c:v>89.1</c:v>
                </c:pt>
                <c:pt idx="2">
                  <c:v>89.05</c:v>
                </c:pt>
                <c:pt idx="3">
                  <c:v>89.01</c:v>
                </c:pt>
                <c:pt idx="4">
                  <c:v>89.66</c:v>
                </c:pt>
              </c:numCache>
            </c:numRef>
          </c:val>
          <c:extLst>
            <c:ext xmlns:c16="http://schemas.microsoft.com/office/drawing/2014/chart" uri="{C3380CC4-5D6E-409C-BE32-E72D297353CC}">
              <c16:uniqueId val="{00000000-ED06-43C3-943B-B19A43C4A6F6}"/>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62.69</c:v>
                </c:pt>
                <c:pt idx="1">
                  <c:v>61.82</c:v>
                </c:pt>
                <c:pt idx="2">
                  <c:v>61.66</c:v>
                </c:pt>
                <c:pt idx="3">
                  <c:v>62.19</c:v>
                </c:pt>
                <c:pt idx="4">
                  <c:v>61.77</c:v>
                </c:pt>
              </c:numCache>
            </c:numRef>
          </c:val>
          <c:smooth val="0"/>
          <c:extLst>
            <c:ext xmlns:c16="http://schemas.microsoft.com/office/drawing/2014/chart" uri="{C3380CC4-5D6E-409C-BE32-E72D297353CC}">
              <c16:uniqueId val="{00000001-ED06-43C3-943B-B19A43C4A6F6}"/>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5143-4647-AD08-C5AEC324D401}"/>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100.12</c:v>
                </c:pt>
                <c:pt idx="1">
                  <c:v>100.03</c:v>
                </c:pt>
                <c:pt idx="2">
                  <c:v>100.05</c:v>
                </c:pt>
                <c:pt idx="3">
                  <c:v>100.05</c:v>
                </c:pt>
                <c:pt idx="4">
                  <c:v>100.08</c:v>
                </c:pt>
              </c:numCache>
            </c:numRef>
          </c:val>
          <c:smooth val="0"/>
          <c:extLst>
            <c:ext xmlns:c16="http://schemas.microsoft.com/office/drawing/2014/chart" uri="{C3380CC4-5D6E-409C-BE32-E72D297353CC}">
              <c16:uniqueId val="{00000001-5143-4647-AD08-C5AEC324D401}"/>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109.09</c:v>
                </c:pt>
                <c:pt idx="1">
                  <c:v>108.05</c:v>
                </c:pt>
                <c:pt idx="2">
                  <c:v>107.94</c:v>
                </c:pt>
                <c:pt idx="3">
                  <c:v>108.57</c:v>
                </c:pt>
                <c:pt idx="4">
                  <c:v>107.83</c:v>
                </c:pt>
              </c:numCache>
            </c:numRef>
          </c:val>
          <c:extLst>
            <c:ext xmlns:c16="http://schemas.microsoft.com/office/drawing/2014/chart" uri="{C3380CC4-5D6E-409C-BE32-E72D297353CC}">
              <c16:uniqueId val="{00000000-5F46-4889-87D2-1C72D7A1B74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113.47</c:v>
                </c:pt>
                <c:pt idx="1">
                  <c:v>113.33</c:v>
                </c:pt>
                <c:pt idx="2">
                  <c:v>114.05</c:v>
                </c:pt>
                <c:pt idx="3">
                  <c:v>114.26</c:v>
                </c:pt>
                <c:pt idx="4">
                  <c:v>112.98</c:v>
                </c:pt>
              </c:numCache>
            </c:numRef>
          </c:val>
          <c:smooth val="0"/>
          <c:extLst>
            <c:ext xmlns:c16="http://schemas.microsoft.com/office/drawing/2014/chart" uri="{C3380CC4-5D6E-409C-BE32-E72D297353CC}">
              <c16:uniqueId val="{00000001-5F46-4889-87D2-1C72D7A1B74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20.14</c:v>
                </c:pt>
                <c:pt idx="1">
                  <c:v>23.01</c:v>
                </c:pt>
                <c:pt idx="2">
                  <c:v>25.76</c:v>
                </c:pt>
                <c:pt idx="3">
                  <c:v>28.62</c:v>
                </c:pt>
                <c:pt idx="4">
                  <c:v>31.47</c:v>
                </c:pt>
              </c:numCache>
            </c:numRef>
          </c:val>
          <c:extLst>
            <c:ext xmlns:c16="http://schemas.microsoft.com/office/drawing/2014/chart" uri="{C3380CC4-5D6E-409C-BE32-E72D297353CC}">
              <c16:uniqueId val="{00000000-AAB6-4DE0-BDA8-1AC8EF98F15B}"/>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51.44</c:v>
                </c:pt>
                <c:pt idx="1">
                  <c:v>52.4</c:v>
                </c:pt>
                <c:pt idx="2">
                  <c:v>53.56</c:v>
                </c:pt>
                <c:pt idx="3">
                  <c:v>54.73</c:v>
                </c:pt>
                <c:pt idx="4">
                  <c:v>55.77</c:v>
                </c:pt>
              </c:numCache>
            </c:numRef>
          </c:val>
          <c:smooth val="0"/>
          <c:extLst>
            <c:ext xmlns:c16="http://schemas.microsoft.com/office/drawing/2014/chart" uri="{C3380CC4-5D6E-409C-BE32-E72D297353CC}">
              <c16:uniqueId val="{00000001-AAB6-4DE0-BDA8-1AC8EF98F15B}"/>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78C-4187-9FEF-F298DFC2F2D7}"/>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16.77</c:v>
                </c:pt>
                <c:pt idx="1">
                  <c:v>18.05</c:v>
                </c:pt>
                <c:pt idx="2">
                  <c:v>19.440000000000001</c:v>
                </c:pt>
                <c:pt idx="3">
                  <c:v>22.46</c:v>
                </c:pt>
                <c:pt idx="4">
                  <c:v>25.84</c:v>
                </c:pt>
              </c:numCache>
            </c:numRef>
          </c:val>
          <c:smooth val="0"/>
          <c:extLst>
            <c:ext xmlns:c16="http://schemas.microsoft.com/office/drawing/2014/chart" uri="{C3380CC4-5D6E-409C-BE32-E72D297353CC}">
              <c16:uniqueId val="{00000001-D78C-4187-9FEF-F298DFC2F2D7}"/>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30E-4BC6-8A32-77A6BD6F4AF6}"/>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16.89</c:v>
                </c:pt>
                <c:pt idx="1">
                  <c:v>17.39</c:v>
                </c:pt>
                <c:pt idx="2">
                  <c:v>12.65</c:v>
                </c:pt>
                <c:pt idx="3">
                  <c:v>10.58</c:v>
                </c:pt>
                <c:pt idx="4">
                  <c:v>10.49</c:v>
                </c:pt>
              </c:numCache>
            </c:numRef>
          </c:val>
          <c:smooth val="0"/>
          <c:extLst>
            <c:ext xmlns:c16="http://schemas.microsoft.com/office/drawing/2014/chart" uri="{C3380CC4-5D6E-409C-BE32-E72D297353CC}">
              <c16:uniqueId val="{00000001-A30E-4BC6-8A32-77A6BD6F4AF6}"/>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1257.99</c:v>
                </c:pt>
                <c:pt idx="1">
                  <c:v>1434.46</c:v>
                </c:pt>
                <c:pt idx="2">
                  <c:v>1414.33</c:v>
                </c:pt>
                <c:pt idx="3">
                  <c:v>1541.53</c:v>
                </c:pt>
                <c:pt idx="4">
                  <c:v>1598.24</c:v>
                </c:pt>
              </c:numCache>
            </c:numRef>
          </c:val>
          <c:extLst>
            <c:ext xmlns:c16="http://schemas.microsoft.com/office/drawing/2014/chart" uri="{C3380CC4-5D6E-409C-BE32-E72D297353CC}">
              <c16:uniqueId val="{00000000-06AE-4914-B134-6D32E7BDEF91}"/>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200.22</c:v>
                </c:pt>
                <c:pt idx="1">
                  <c:v>212.95</c:v>
                </c:pt>
                <c:pt idx="2">
                  <c:v>224.41</c:v>
                </c:pt>
                <c:pt idx="3">
                  <c:v>243.44</c:v>
                </c:pt>
                <c:pt idx="4">
                  <c:v>258.49</c:v>
                </c:pt>
              </c:numCache>
            </c:numRef>
          </c:val>
          <c:smooth val="0"/>
          <c:extLst>
            <c:ext xmlns:c16="http://schemas.microsoft.com/office/drawing/2014/chart" uri="{C3380CC4-5D6E-409C-BE32-E72D297353CC}">
              <c16:uniqueId val="{00000001-06AE-4914-B134-6D32E7BDEF91}"/>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350.46</c:v>
                </c:pt>
                <c:pt idx="1">
                  <c:v>330.5</c:v>
                </c:pt>
                <c:pt idx="2">
                  <c:v>311.92</c:v>
                </c:pt>
                <c:pt idx="3">
                  <c:v>291.98</c:v>
                </c:pt>
                <c:pt idx="4">
                  <c:v>271.58</c:v>
                </c:pt>
              </c:numCache>
            </c:numRef>
          </c:val>
          <c:extLst>
            <c:ext xmlns:c16="http://schemas.microsoft.com/office/drawing/2014/chart" uri="{C3380CC4-5D6E-409C-BE32-E72D297353CC}">
              <c16:uniqueId val="{00000000-AD54-4F14-BA21-4CA6FDB197FA}"/>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351.06</c:v>
                </c:pt>
                <c:pt idx="1">
                  <c:v>333.48</c:v>
                </c:pt>
                <c:pt idx="2">
                  <c:v>320.31</c:v>
                </c:pt>
                <c:pt idx="3">
                  <c:v>303.26</c:v>
                </c:pt>
                <c:pt idx="4">
                  <c:v>290.31</c:v>
                </c:pt>
              </c:numCache>
            </c:numRef>
          </c:val>
          <c:smooth val="0"/>
          <c:extLst>
            <c:ext xmlns:c16="http://schemas.microsoft.com/office/drawing/2014/chart" uri="{C3380CC4-5D6E-409C-BE32-E72D297353CC}">
              <c16:uniqueId val="{00000001-AD54-4F14-BA21-4CA6FDB197FA}"/>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113.96</c:v>
                </c:pt>
                <c:pt idx="1">
                  <c:v>112.27</c:v>
                </c:pt>
                <c:pt idx="2">
                  <c:v>111.84</c:v>
                </c:pt>
                <c:pt idx="3">
                  <c:v>113.04</c:v>
                </c:pt>
                <c:pt idx="4">
                  <c:v>111.37</c:v>
                </c:pt>
              </c:numCache>
            </c:numRef>
          </c:val>
          <c:extLst>
            <c:ext xmlns:c16="http://schemas.microsoft.com/office/drawing/2014/chart" uri="{C3380CC4-5D6E-409C-BE32-E72D297353CC}">
              <c16:uniqueId val="{00000000-041A-4920-861E-1537330D2296}"/>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112.92</c:v>
                </c:pt>
                <c:pt idx="1">
                  <c:v>112.81</c:v>
                </c:pt>
                <c:pt idx="2">
                  <c:v>113.88</c:v>
                </c:pt>
                <c:pt idx="3">
                  <c:v>114.14</c:v>
                </c:pt>
                <c:pt idx="4">
                  <c:v>112.83</c:v>
                </c:pt>
              </c:numCache>
            </c:numRef>
          </c:val>
          <c:smooth val="0"/>
          <c:extLst>
            <c:ext xmlns:c16="http://schemas.microsoft.com/office/drawing/2014/chart" uri="{C3380CC4-5D6E-409C-BE32-E72D297353CC}">
              <c16:uniqueId val="{00000001-041A-4920-861E-1537330D2296}"/>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105.32</c:v>
                </c:pt>
                <c:pt idx="1">
                  <c:v>104.96</c:v>
                </c:pt>
                <c:pt idx="2">
                  <c:v>105.42</c:v>
                </c:pt>
                <c:pt idx="3">
                  <c:v>104.35</c:v>
                </c:pt>
                <c:pt idx="4">
                  <c:v>105.15</c:v>
                </c:pt>
              </c:numCache>
            </c:numRef>
          </c:val>
          <c:extLst>
            <c:ext xmlns:c16="http://schemas.microsoft.com/office/drawing/2014/chart" uri="{C3380CC4-5D6E-409C-BE32-E72D297353CC}">
              <c16:uniqueId val="{00000000-6A69-4E9C-8E17-05A8BAFBC3FD}"/>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75.3</c:v>
                </c:pt>
                <c:pt idx="1">
                  <c:v>75.3</c:v>
                </c:pt>
                <c:pt idx="2">
                  <c:v>74.02</c:v>
                </c:pt>
                <c:pt idx="3">
                  <c:v>73.03</c:v>
                </c:pt>
                <c:pt idx="4">
                  <c:v>73.86</c:v>
                </c:pt>
              </c:numCache>
            </c:numRef>
          </c:val>
          <c:smooth val="0"/>
          <c:extLst>
            <c:ext xmlns:c16="http://schemas.microsoft.com/office/drawing/2014/chart" uri="{C3380CC4-5D6E-409C-BE32-E72D297353CC}">
              <c16:uniqueId val="{00000001-6A69-4E9C-8E17-05A8BAFBC3FD}"/>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【258.49】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【61.77】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2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山梨県　峡東地域広域水道企業団</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用水供給事業</v>
      </c>
      <c r="Q8" s="59"/>
      <c r="R8" s="59"/>
      <c r="S8" s="59"/>
      <c r="T8" s="59"/>
      <c r="U8" s="59"/>
      <c r="V8" s="59"/>
      <c r="W8" s="59" t="str">
        <f>データ!$L$6</f>
        <v>B</v>
      </c>
      <c r="X8" s="59"/>
      <c r="Y8" s="59"/>
      <c r="Z8" s="59"/>
      <c r="AA8" s="59"/>
      <c r="AB8" s="59"/>
      <c r="AC8" s="59"/>
      <c r="AD8" s="59" t="str">
        <f>データ!$M$6</f>
        <v>自治体職員</v>
      </c>
      <c r="AE8" s="59"/>
      <c r="AF8" s="59"/>
      <c r="AG8" s="59"/>
      <c r="AH8" s="59"/>
      <c r="AI8" s="59"/>
      <c r="AJ8" s="59"/>
      <c r="AK8" s="4"/>
      <c r="AL8" s="60" t="str">
        <f>データ!$R$6</f>
        <v>-</v>
      </c>
      <c r="AM8" s="60"/>
      <c r="AN8" s="60"/>
      <c r="AO8" s="60"/>
      <c r="AP8" s="60"/>
      <c r="AQ8" s="60"/>
      <c r="AR8" s="60"/>
      <c r="AS8" s="60"/>
      <c r="AT8" s="51" t="str">
        <f>データ!$S$6</f>
        <v>-</v>
      </c>
      <c r="AU8" s="52"/>
      <c r="AV8" s="52"/>
      <c r="AW8" s="52"/>
      <c r="AX8" s="52"/>
      <c r="AY8" s="52"/>
      <c r="AZ8" s="52"/>
      <c r="BA8" s="52"/>
      <c r="BB8" s="53" t="str">
        <f>データ!$T$6</f>
        <v>-</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90.82</v>
      </c>
      <c r="J10" s="52"/>
      <c r="K10" s="52"/>
      <c r="L10" s="52"/>
      <c r="M10" s="52"/>
      <c r="N10" s="52"/>
      <c r="O10" s="63"/>
      <c r="P10" s="53">
        <f>データ!$P$6</f>
        <v>46.29</v>
      </c>
      <c r="Q10" s="53"/>
      <c r="R10" s="53"/>
      <c r="S10" s="53"/>
      <c r="T10" s="53"/>
      <c r="U10" s="53"/>
      <c r="V10" s="53"/>
      <c r="W10" s="60">
        <f>データ!$Q$6</f>
        <v>0</v>
      </c>
      <c r="X10" s="60"/>
      <c r="Y10" s="60"/>
      <c r="Z10" s="60"/>
      <c r="AA10" s="60"/>
      <c r="AB10" s="60"/>
      <c r="AC10" s="60"/>
      <c r="AD10" s="2"/>
      <c r="AE10" s="2"/>
      <c r="AF10" s="2"/>
      <c r="AG10" s="2"/>
      <c r="AH10" s="4"/>
      <c r="AI10" s="4"/>
      <c r="AJ10" s="4"/>
      <c r="AK10" s="4"/>
      <c r="AL10" s="60">
        <f>データ!$U$6</f>
        <v>62874</v>
      </c>
      <c r="AM10" s="60"/>
      <c r="AN10" s="60"/>
      <c r="AO10" s="60"/>
      <c r="AP10" s="60"/>
      <c r="AQ10" s="60"/>
      <c r="AR10" s="60"/>
      <c r="AS10" s="60"/>
      <c r="AT10" s="51">
        <f>データ!$V$6</f>
        <v>755.8</v>
      </c>
      <c r="AU10" s="52"/>
      <c r="AV10" s="52"/>
      <c r="AW10" s="52"/>
      <c r="AX10" s="52"/>
      <c r="AY10" s="52"/>
      <c r="AZ10" s="52"/>
      <c r="BA10" s="52"/>
      <c r="BB10" s="53">
        <f>データ!$W$6</f>
        <v>83.19</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2" t="s">
        <v>105</v>
      </c>
      <c r="BM16" s="73"/>
      <c r="BN16" s="73"/>
      <c r="BO16" s="73"/>
      <c r="BP16" s="73"/>
      <c r="BQ16" s="73"/>
      <c r="BR16" s="73"/>
      <c r="BS16" s="73"/>
      <c r="BT16" s="73"/>
      <c r="BU16" s="73"/>
      <c r="BV16" s="73"/>
      <c r="BW16" s="73"/>
      <c r="BX16" s="73"/>
      <c r="BY16" s="73"/>
      <c r="BZ16" s="74"/>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2"/>
      <c r="BM17" s="73"/>
      <c r="BN17" s="73"/>
      <c r="BO17" s="73"/>
      <c r="BP17" s="73"/>
      <c r="BQ17" s="73"/>
      <c r="BR17" s="73"/>
      <c r="BS17" s="73"/>
      <c r="BT17" s="73"/>
      <c r="BU17" s="73"/>
      <c r="BV17" s="73"/>
      <c r="BW17" s="73"/>
      <c r="BX17" s="73"/>
      <c r="BY17" s="73"/>
      <c r="BZ17" s="74"/>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2"/>
      <c r="BM18" s="73"/>
      <c r="BN18" s="73"/>
      <c r="BO18" s="73"/>
      <c r="BP18" s="73"/>
      <c r="BQ18" s="73"/>
      <c r="BR18" s="73"/>
      <c r="BS18" s="73"/>
      <c r="BT18" s="73"/>
      <c r="BU18" s="73"/>
      <c r="BV18" s="73"/>
      <c r="BW18" s="73"/>
      <c r="BX18" s="73"/>
      <c r="BY18" s="73"/>
      <c r="BZ18" s="74"/>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2"/>
      <c r="BM19" s="73"/>
      <c r="BN19" s="73"/>
      <c r="BO19" s="73"/>
      <c r="BP19" s="73"/>
      <c r="BQ19" s="73"/>
      <c r="BR19" s="73"/>
      <c r="BS19" s="73"/>
      <c r="BT19" s="73"/>
      <c r="BU19" s="73"/>
      <c r="BV19" s="73"/>
      <c r="BW19" s="73"/>
      <c r="BX19" s="73"/>
      <c r="BY19" s="73"/>
      <c r="BZ19" s="74"/>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2"/>
      <c r="BM20" s="73"/>
      <c r="BN20" s="73"/>
      <c r="BO20" s="73"/>
      <c r="BP20" s="73"/>
      <c r="BQ20" s="73"/>
      <c r="BR20" s="73"/>
      <c r="BS20" s="73"/>
      <c r="BT20" s="73"/>
      <c r="BU20" s="73"/>
      <c r="BV20" s="73"/>
      <c r="BW20" s="73"/>
      <c r="BX20" s="73"/>
      <c r="BY20" s="73"/>
      <c r="BZ20" s="74"/>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2"/>
      <c r="BM21" s="73"/>
      <c r="BN21" s="73"/>
      <c r="BO21" s="73"/>
      <c r="BP21" s="73"/>
      <c r="BQ21" s="73"/>
      <c r="BR21" s="73"/>
      <c r="BS21" s="73"/>
      <c r="BT21" s="73"/>
      <c r="BU21" s="73"/>
      <c r="BV21" s="73"/>
      <c r="BW21" s="73"/>
      <c r="BX21" s="73"/>
      <c r="BY21" s="73"/>
      <c r="BZ21" s="74"/>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2"/>
      <c r="BM22" s="73"/>
      <c r="BN22" s="73"/>
      <c r="BO22" s="73"/>
      <c r="BP22" s="73"/>
      <c r="BQ22" s="73"/>
      <c r="BR22" s="73"/>
      <c r="BS22" s="73"/>
      <c r="BT22" s="73"/>
      <c r="BU22" s="73"/>
      <c r="BV22" s="73"/>
      <c r="BW22" s="73"/>
      <c r="BX22" s="73"/>
      <c r="BY22" s="73"/>
      <c r="BZ22" s="74"/>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2"/>
      <c r="BM23" s="73"/>
      <c r="BN23" s="73"/>
      <c r="BO23" s="73"/>
      <c r="BP23" s="73"/>
      <c r="BQ23" s="73"/>
      <c r="BR23" s="73"/>
      <c r="BS23" s="73"/>
      <c r="BT23" s="73"/>
      <c r="BU23" s="73"/>
      <c r="BV23" s="73"/>
      <c r="BW23" s="73"/>
      <c r="BX23" s="73"/>
      <c r="BY23" s="73"/>
      <c r="BZ23" s="74"/>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2"/>
      <c r="BM24" s="73"/>
      <c r="BN24" s="73"/>
      <c r="BO24" s="73"/>
      <c r="BP24" s="73"/>
      <c r="BQ24" s="73"/>
      <c r="BR24" s="73"/>
      <c r="BS24" s="73"/>
      <c r="BT24" s="73"/>
      <c r="BU24" s="73"/>
      <c r="BV24" s="73"/>
      <c r="BW24" s="73"/>
      <c r="BX24" s="73"/>
      <c r="BY24" s="73"/>
      <c r="BZ24" s="74"/>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2"/>
      <c r="BM25" s="73"/>
      <c r="BN25" s="73"/>
      <c r="BO25" s="73"/>
      <c r="BP25" s="73"/>
      <c r="BQ25" s="73"/>
      <c r="BR25" s="73"/>
      <c r="BS25" s="73"/>
      <c r="BT25" s="73"/>
      <c r="BU25" s="73"/>
      <c r="BV25" s="73"/>
      <c r="BW25" s="73"/>
      <c r="BX25" s="73"/>
      <c r="BY25" s="73"/>
      <c r="BZ25" s="74"/>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2"/>
      <c r="BM26" s="73"/>
      <c r="BN26" s="73"/>
      <c r="BO26" s="73"/>
      <c r="BP26" s="73"/>
      <c r="BQ26" s="73"/>
      <c r="BR26" s="73"/>
      <c r="BS26" s="73"/>
      <c r="BT26" s="73"/>
      <c r="BU26" s="73"/>
      <c r="BV26" s="73"/>
      <c r="BW26" s="73"/>
      <c r="BX26" s="73"/>
      <c r="BY26" s="73"/>
      <c r="BZ26" s="74"/>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2"/>
      <c r="BM27" s="73"/>
      <c r="BN27" s="73"/>
      <c r="BO27" s="73"/>
      <c r="BP27" s="73"/>
      <c r="BQ27" s="73"/>
      <c r="BR27" s="73"/>
      <c r="BS27" s="73"/>
      <c r="BT27" s="73"/>
      <c r="BU27" s="73"/>
      <c r="BV27" s="73"/>
      <c r="BW27" s="73"/>
      <c r="BX27" s="73"/>
      <c r="BY27" s="73"/>
      <c r="BZ27" s="74"/>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2"/>
      <c r="BM28" s="73"/>
      <c r="BN28" s="73"/>
      <c r="BO28" s="73"/>
      <c r="BP28" s="73"/>
      <c r="BQ28" s="73"/>
      <c r="BR28" s="73"/>
      <c r="BS28" s="73"/>
      <c r="BT28" s="73"/>
      <c r="BU28" s="73"/>
      <c r="BV28" s="73"/>
      <c r="BW28" s="73"/>
      <c r="BX28" s="73"/>
      <c r="BY28" s="73"/>
      <c r="BZ28" s="74"/>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2"/>
      <c r="BM29" s="73"/>
      <c r="BN29" s="73"/>
      <c r="BO29" s="73"/>
      <c r="BP29" s="73"/>
      <c r="BQ29" s="73"/>
      <c r="BR29" s="73"/>
      <c r="BS29" s="73"/>
      <c r="BT29" s="73"/>
      <c r="BU29" s="73"/>
      <c r="BV29" s="73"/>
      <c r="BW29" s="73"/>
      <c r="BX29" s="73"/>
      <c r="BY29" s="73"/>
      <c r="BZ29" s="74"/>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2"/>
      <c r="BM30" s="73"/>
      <c r="BN30" s="73"/>
      <c r="BO30" s="73"/>
      <c r="BP30" s="73"/>
      <c r="BQ30" s="73"/>
      <c r="BR30" s="73"/>
      <c r="BS30" s="73"/>
      <c r="BT30" s="73"/>
      <c r="BU30" s="73"/>
      <c r="BV30" s="73"/>
      <c r="BW30" s="73"/>
      <c r="BX30" s="73"/>
      <c r="BY30" s="73"/>
      <c r="BZ30" s="74"/>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2"/>
      <c r="BM31" s="73"/>
      <c r="BN31" s="73"/>
      <c r="BO31" s="73"/>
      <c r="BP31" s="73"/>
      <c r="BQ31" s="73"/>
      <c r="BR31" s="73"/>
      <c r="BS31" s="73"/>
      <c r="BT31" s="73"/>
      <c r="BU31" s="73"/>
      <c r="BV31" s="73"/>
      <c r="BW31" s="73"/>
      <c r="BX31" s="73"/>
      <c r="BY31" s="73"/>
      <c r="BZ31" s="74"/>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2"/>
      <c r="BM32" s="73"/>
      <c r="BN32" s="73"/>
      <c r="BO32" s="73"/>
      <c r="BP32" s="73"/>
      <c r="BQ32" s="73"/>
      <c r="BR32" s="73"/>
      <c r="BS32" s="73"/>
      <c r="BT32" s="73"/>
      <c r="BU32" s="73"/>
      <c r="BV32" s="73"/>
      <c r="BW32" s="73"/>
      <c r="BX32" s="73"/>
      <c r="BY32" s="73"/>
      <c r="BZ32" s="74"/>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2"/>
      <c r="BM33" s="73"/>
      <c r="BN33" s="73"/>
      <c r="BO33" s="73"/>
      <c r="BP33" s="73"/>
      <c r="BQ33" s="73"/>
      <c r="BR33" s="73"/>
      <c r="BS33" s="73"/>
      <c r="BT33" s="73"/>
      <c r="BU33" s="73"/>
      <c r="BV33" s="73"/>
      <c r="BW33" s="73"/>
      <c r="BX33" s="73"/>
      <c r="BY33" s="73"/>
      <c r="BZ33" s="74"/>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2"/>
      <c r="BM34" s="73"/>
      <c r="BN34" s="73"/>
      <c r="BO34" s="73"/>
      <c r="BP34" s="73"/>
      <c r="BQ34" s="73"/>
      <c r="BR34" s="73"/>
      <c r="BS34" s="73"/>
      <c r="BT34" s="73"/>
      <c r="BU34" s="73"/>
      <c r="BV34" s="73"/>
      <c r="BW34" s="73"/>
      <c r="BX34" s="73"/>
      <c r="BY34" s="73"/>
      <c r="BZ34" s="74"/>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2"/>
      <c r="BM35" s="73"/>
      <c r="BN35" s="73"/>
      <c r="BO35" s="73"/>
      <c r="BP35" s="73"/>
      <c r="BQ35" s="73"/>
      <c r="BR35" s="73"/>
      <c r="BS35" s="73"/>
      <c r="BT35" s="73"/>
      <c r="BU35" s="73"/>
      <c r="BV35" s="73"/>
      <c r="BW35" s="73"/>
      <c r="BX35" s="73"/>
      <c r="BY35" s="73"/>
      <c r="BZ35" s="74"/>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2"/>
      <c r="BM36" s="73"/>
      <c r="BN36" s="73"/>
      <c r="BO36" s="73"/>
      <c r="BP36" s="73"/>
      <c r="BQ36" s="73"/>
      <c r="BR36" s="73"/>
      <c r="BS36" s="73"/>
      <c r="BT36" s="73"/>
      <c r="BU36" s="73"/>
      <c r="BV36" s="73"/>
      <c r="BW36" s="73"/>
      <c r="BX36" s="73"/>
      <c r="BY36" s="73"/>
      <c r="BZ36" s="74"/>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2"/>
      <c r="BM37" s="73"/>
      <c r="BN37" s="73"/>
      <c r="BO37" s="73"/>
      <c r="BP37" s="73"/>
      <c r="BQ37" s="73"/>
      <c r="BR37" s="73"/>
      <c r="BS37" s="73"/>
      <c r="BT37" s="73"/>
      <c r="BU37" s="73"/>
      <c r="BV37" s="73"/>
      <c r="BW37" s="73"/>
      <c r="BX37" s="73"/>
      <c r="BY37" s="73"/>
      <c r="BZ37" s="74"/>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2"/>
      <c r="BM38" s="73"/>
      <c r="BN38" s="73"/>
      <c r="BO38" s="73"/>
      <c r="BP38" s="73"/>
      <c r="BQ38" s="73"/>
      <c r="BR38" s="73"/>
      <c r="BS38" s="73"/>
      <c r="BT38" s="73"/>
      <c r="BU38" s="73"/>
      <c r="BV38" s="73"/>
      <c r="BW38" s="73"/>
      <c r="BX38" s="73"/>
      <c r="BY38" s="73"/>
      <c r="BZ38" s="74"/>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2"/>
      <c r="BM39" s="73"/>
      <c r="BN39" s="73"/>
      <c r="BO39" s="73"/>
      <c r="BP39" s="73"/>
      <c r="BQ39" s="73"/>
      <c r="BR39" s="73"/>
      <c r="BS39" s="73"/>
      <c r="BT39" s="73"/>
      <c r="BU39" s="73"/>
      <c r="BV39" s="73"/>
      <c r="BW39" s="73"/>
      <c r="BX39" s="73"/>
      <c r="BY39" s="73"/>
      <c r="BZ39" s="74"/>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2"/>
      <c r="BM40" s="73"/>
      <c r="BN40" s="73"/>
      <c r="BO40" s="73"/>
      <c r="BP40" s="73"/>
      <c r="BQ40" s="73"/>
      <c r="BR40" s="73"/>
      <c r="BS40" s="73"/>
      <c r="BT40" s="73"/>
      <c r="BU40" s="73"/>
      <c r="BV40" s="73"/>
      <c r="BW40" s="73"/>
      <c r="BX40" s="73"/>
      <c r="BY40" s="73"/>
      <c r="BZ40" s="74"/>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2"/>
      <c r="BM41" s="73"/>
      <c r="BN41" s="73"/>
      <c r="BO41" s="73"/>
      <c r="BP41" s="73"/>
      <c r="BQ41" s="73"/>
      <c r="BR41" s="73"/>
      <c r="BS41" s="73"/>
      <c r="BT41" s="73"/>
      <c r="BU41" s="73"/>
      <c r="BV41" s="73"/>
      <c r="BW41" s="73"/>
      <c r="BX41" s="73"/>
      <c r="BY41" s="73"/>
      <c r="BZ41" s="74"/>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2"/>
      <c r="BM42" s="73"/>
      <c r="BN42" s="73"/>
      <c r="BO42" s="73"/>
      <c r="BP42" s="73"/>
      <c r="BQ42" s="73"/>
      <c r="BR42" s="73"/>
      <c r="BS42" s="73"/>
      <c r="BT42" s="73"/>
      <c r="BU42" s="73"/>
      <c r="BV42" s="73"/>
      <c r="BW42" s="73"/>
      <c r="BX42" s="73"/>
      <c r="BY42" s="73"/>
      <c r="BZ42" s="74"/>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2"/>
      <c r="BM43" s="73"/>
      <c r="BN43" s="73"/>
      <c r="BO43" s="73"/>
      <c r="BP43" s="73"/>
      <c r="BQ43" s="73"/>
      <c r="BR43" s="73"/>
      <c r="BS43" s="73"/>
      <c r="BT43" s="73"/>
      <c r="BU43" s="73"/>
      <c r="BV43" s="73"/>
      <c r="BW43" s="73"/>
      <c r="BX43" s="73"/>
      <c r="BY43" s="73"/>
      <c r="BZ43" s="74"/>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106</v>
      </c>
      <c r="BM47" s="73"/>
      <c r="BN47" s="73"/>
      <c r="BO47" s="73"/>
      <c r="BP47" s="73"/>
      <c r="BQ47" s="73"/>
      <c r="BR47" s="73"/>
      <c r="BS47" s="73"/>
      <c r="BT47" s="73"/>
      <c r="BU47" s="73"/>
      <c r="BV47" s="73"/>
      <c r="BW47" s="73"/>
      <c r="BX47" s="73"/>
      <c r="BY47" s="73"/>
      <c r="BZ47" s="74"/>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107</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【112.98】</v>
      </c>
      <c r="F85" s="27" t="str">
        <f>データ!AS6</f>
        <v>【10.49】</v>
      </c>
      <c r="G85" s="27" t="str">
        <f>データ!BD6</f>
        <v>【258.49】</v>
      </c>
      <c r="H85" s="27" t="str">
        <f>データ!BO6</f>
        <v>【290.31】</v>
      </c>
      <c r="I85" s="27" t="str">
        <f>データ!BZ6</f>
        <v>【112.83】</v>
      </c>
      <c r="J85" s="27" t="str">
        <f>データ!CK6</f>
        <v>【73.86】</v>
      </c>
      <c r="K85" s="27" t="str">
        <f>データ!CV6</f>
        <v>【61.77】</v>
      </c>
      <c r="L85" s="27" t="str">
        <f>データ!DG6</f>
        <v>【100.08】</v>
      </c>
      <c r="M85" s="27" t="str">
        <f>データ!DR6</f>
        <v>【55.77】</v>
      </c>
      <c r="N85" s="27" t="str">
        <f>データ!EC6</f>
        <v>【25.84】</v>
      </c>
      <c r="O85" s="27" t="str">
        <f>データ!EN6</f>
        <v>【0.24】</v>
      </c>
    </row>
  </sheetData>
  <sheetProtection algorithmName="SHA-512" hashValue="exVS8ItwkPv2Nli+G0F4jb2U8ULDkP0U9XnG4Hnx+ut6L03XERuUXeptoCRDdkRMwD/EAhuvKzHIMgPccsRx4A==" saltValue="3LaOCrf3lfbgK49Lno6Os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199371</v>
      </c>
      <c r="D6" s="34">
        <f t="shared" si="3"/>
        <v>46</v>
      </c>
      <c r="E6" s="34">
        <f t="shared" si="3"/>
        <v>1</v>
      </c>
      <c r="F6" s="34">
        <f t="shared" si="3"/>
        <v>0</v>
      </c>
      <c r="G6" s="34">
        <f t="shared" si="3"/>
        <v>2</v>
      </c>
      <c r="H6" s="34" t="str">
        <f t="shared" si="3"/>
        <v>山梨県　峡東地域広域水道企業団</v>
      </c>
      <c r="I6" s="34" t="str">
        <f t="shared" si="3"/>
        <v>法適用</v>
      </c>
      <c r="J6" s="34" t="str">
        <f t="shared" si="3"/>
        <v>水道事業</v>
      </c>
      <c r="K6" s="34" t="str">
        <f t="shared" si="3"/>
        <v>用水供給事業</v>
      </c>
      <c r="L6" s="34" t="str">
        <f t="shared" si="3"/>
        <v>B</v>
      </c>
      <c r="M6" s="34" t="str">
        <f t="shared" si="3"/>
        <v>自治体職員</v>
      </c>
      <c r="N6" s="35" t="str">
        <f t="shared" si="3"/>
        <v>-</v>
      </c>
      <c r="O6" s="35">
        <f t="shared" si="3"/>
        <v>90.82</v>
      </c>
      <c r="P6" s="35">
        <f t="shared" si="3"/>
        <v>46.29</v>
      </c>
      <c r="Q6" s="35">
        <f t="shared" si="3"/>
        <v>0</v>
      </c>
      <c r="R6" s="35" t="str">
        <f t="shared" si="3"/>
        <v>-</v>
      </c>
      <c r="S6" s="35" t="str">
        <f t="shared" si="3"/>
        <v>-</v>
      </c>
      <c r="T6" s="35" t="str">
        <f t="shared" si="3"/>
        <v>-</v>
      </c>
      <c r="U6" s="35">
        <f t="shared" si="3"/>
        <v>62874</v>
      </c>
      <c r="V6" s="35">
        <f t="shared" si="3"/>
        <v>755.8</v>
      </c>
      <c r="W6" s="35">
        <f t="shared" si="3"/>
        <v>83.19</v>
      </c>
      <c r="X6" s="36">
        <f>IF(X7="",NA(),X7)</f>
        <v>109.09</v>
      </c>
      <c r="Y6" s="36">
        <f t="shared" ref="Y6:AG6" si="4">IF(Y7="",NA(),Y7)</f>
        <v>108.05</v>
      </c>
      <c r="Z6" s="36">
        <f t="shared" si="4"/>
        <v>107.94</v>
      </c>
      <c r="AA6" s="36">
        <f t="shared" si="4"/>
        <v>108.57</v>
      </c>
      <c r="AB6" s="36">
        <f t="shared" si="4"/>
        <v>107.83</v>
      </c>
      <c r="AC6" s="36">
        <f t="shared" si="4"/>
        <v>113.47</v>
      </c>
      <c r="AD6" s="36">
        <f t="shared" si="4"/>
        <v>113.33</v>
      </c>
      <c r="AE6" s="36">
        <f t="shared" si="4"/>
        <v>114.05</v>
      </c>
      <c r="AF6" s="36">
        <f t="shared" si="4"/>
        <v>114.26</v>
      </c>
      <c r="AG6" s="36">
        <f t="shared" si="4"/>
        <v>112.98</v>
      </c>
      <c r="AH6" s="35" t="str">
        <f>IF(AH7="","",IF(AH7="-","【-】","【"&amp;SUBSTITUTE(TEXT(AH7,"#,##0.00"),"-","△")&amp;"】"))</f>
        <v>【112.98】</v>
      </c>
      <c r="AI6" s="35">
        <f>IF(AI7="",NA(),AI7)</f>
        <v>0</v>
      </c>
      <c r="AJ6" s="35">
        <f t="shared" ref="AJ6:AR6" si="5">IF(AJ7="",NA(),AJ7)</f>
        <v>0</v>
      </c>
      <c r="AK6" s="35">
        <f t="shared" si="5"/>
        <v>0</v>
      </c>
      <c r="AL6" s="35">
        <f t="shared" si="5"/>
        <v>0</v>
      </c>
      <c r="AM6" s="35">
        <f t="shared" si="5"/>
        <v>0</v>
      </c>
      <c r="AN6" s="36">
        <f t="shared" si="5"/>
        <v>16.89</v>
      </c>
      <c r="AO6" s="36">
        <f t="shared" si="5"/>
        <v>17.39</v>
      </c>
      <c r="AP6" s="36">
        <f t="shared" si="5"/>
        <v>12.65</v>
      </c>
      <c r="AQ6" s="36">
        <f t="shared" si="5"/>
        <v>10.58</v>
      </c>
      <c r="AR6" s="36">
        <f t="shared" si="5"/>
        <v>10.49</v>
      </c>
      <c r="AS6" s="35" t="str">
        <f>IF(AS7="","",IF(AS7="-","【-】","【"&amp;SUBSTITUTE(TEXT(AS7,"#,##0.00"),"-","△")&amp;"】"))</f>
        <v>【10.49】</v>
      </c>
      <c r="AT6" s="36">
        <f>IF(AT7="",NA(),AT7)</f>
        <v>1257.99</v>
      </c>
      <c r="AU6" s="36">
        <f t="shared" ref="AU6:BC6" si="6">IF(AU7="",NA(),AU7)</f>
        <v>1434.46</v>
      </c>
      <c r="AV6" s="36">
        <f t="shared" si="6"/>
        <v>1414.33</v>
      </c>
      <c r="AW6" s="36">
        <f t="shared" si="6"/>
        <v>1541.53</v>
      </c>
      <c r="AX6" s="36">
        <f t="shared" si="6"/>
        <v>1598.24</v>
      </c>
      <c r="AY6" s="36">
        <f t="shared" si="6"/>
        <v>200.22</v>
      </c>
      <c r="AZ6" s="36">
        <f t="shared" si="6"/>
        <v>212.95</v>
      </c>
      <c r="BA6" s="36">
        <f t="shared" si="6"/>
        <v>224.41</v>
      </c>
      <c r="BB6" s="36">
        <f t="shared" si="6"/>
        <v>243.44</v>
      </c>
      <c r="BC6" s="36">
        <f t="shared" si="6"/>
        <v>258.49</v>
      </c>
      <c r="BD6" s="35" t="str">
        <f>IF(BD7="","",IF(BD7="-","【-】","【"&amp;SUBSTITUTE(TEXT(BD7,"#,##0.00"),"-","△")&amp;"】"))</f>
        <v>【258.49】</v>
      </c>
      <c r="BE6" s="36">
        <f>IF(BE7="",NA(),BE7)</f>
        <v>350.46</v>
      </c>
      <c r="BF6" s="36">
        <f t="shared" ref="BF6:BN6" si="7">IF(BF7="",NA(),BF7)</f>
        <v>330.5</v>
      </c>
      <c r="BG6" s="36">
        <f t="shared" si="7"/>
        <v>311.92</v>
      </c>
      <c r="BH6" s="36">
        <f t="shared" si="7"/>
        <v>291.98</v>
      </c>
      <c r="BI6" s="36">
        <f t="shared" si="7"/>
        <v>271.58</v>
      </c>
      <c r="BJ6" s="36">
        <f t="shared" si="7"/>
        <v>351.06</v>
      </c>
      <c r="BK6" s="36">
        <f t="shared" si="7"/>
        <v>333.48</v>
      </c>
      <c r="BL6" s="36">
        <f t="shared" si="7"/>
        <v>320.31</v>
      </c>
      <c r="BM6" s="36">
        <f t="shared" si="7"/>
        <v>303.26</v>
      </c>
      <c r="BN6" s="36">
        <f t="shared" si="7"/>
        <v>290.31</v>
      </c>
      <c r="BO6" s="35" t="str">
        <f>IF(BO7="","",IF(BO7="-","【-】","【"&amp;SUBSTITUTE(TEXT(BO7,"#,##0.00"),"-","△")&amp;"】"))</f>
        <v>【290.31】</v>
      </c>
      <c r="BP6" s="36">
        <f>IF(BP7="",NA(),BP7)</f>
        <v>113.96</v>
      </c>
      <c r="BQ6" s="36">
        <f t="shared" ref="BQ6:BY6" si="8">IF(BQ7="",NA(),BQ7)</f>
        <v>112.27</v>
      </c>
      <c r="BR6" s="36">
        <f t="shared" si="8"/>
        <v>111.84</v>
      </c>
      <c r="BS6" s="36">
        <f t="shared" si="8"/>
        <v>113.04</v>
      </c>
      <c r="BT6" s="36">
        <f t="shared" si="8"/>
        <v>111.37</v>
      </c>
      <c r="BU6" s="36">
        <f t="shared" si="8"/>
        <v>112.92</v>
      </c>
      <c r="BV6" s="36">
        <f t="shared" si="8"/>
        <v>112.81</v>
      </c>
      <c r="BW6" s="36">
        <f t="shared" si="8"/>
        <v>113.88</v>
      </c>
      <c r="BX6" s="36">
        <f t="shared" si="8"/>
        <v>114.14</v>
      </c>
      <c r="BY6" s="36">
        <f t="shared" si="8"/>
        <v>112.83</v>
      </c>
      <c r="BZ6" s="35" t="str">
        <f>IF(BZ7="","",IF(BZ7="-","【-】","【"&amp;SUBSTITUTE(TEXT(BZ7,"#,##0.00"),"-","△")&amp;"】"))</f>
        <v>【112.83】</v>
      </c>
      <c r="CA6" s="36">
        <f>IF(CA7="",NA(),CA7)</f>
        <v>105.32</v>
      </c>
      <c r="CB6" s="36">
        <f t="shared" ref="CB6:CJ6" si="9">IF(CB7="",NA(),CB7)</f>
        <v>104.96</v>
      </c>
      <c r="CC6" s="36">
        <f t="shared" si="9"/>
        <v>105.42</v>
      </c>
      <c r="CD6" s="36">
        <f t="shared" si="9"/>
        <v>104.35</v>
      </c>
      <c r="CE6" s="36">
        <f t="shared" si="9"/>
        <v>105.15</v>
      </c>
      <c r="CF6" s="36">
        <f t="shared" si="9"/>
        <v>75.3</v>
      </c>
      <c r="CG6" s="36">
        <f t="shared" si="9"/>
        <v>75.3</v>
      </c>
      <c r="CH6" s="36">
        <f t="shared" si="9"/>
        <v>74.02</v>
      </c>
      <c r="CI6" s="36">
        <f t="shared" si="9"/>
        <v>73.03</v>
      </c>
      <c r="CJ6" s="36">
        <f t="shared" si="9"/>
        <v>73.86</v>
      </c>
      <c r="CK6" s="35" t="str">
        <f>IF(CK7="","",IF(CK7="-","【-】","【"&amp;SUBSTITUTE(TEXT(CK7,"#,##0.00"),"-","△")&amp;"】"))</f>
        <v>【73.86】</v>
      </c>
      <c r="CL6" s="36">
        <f>IF(CL7="",NA(),CL7)</f>
        <v>87.48</v>
      </c>
      <c r="CM6" s="36">
        <f t="shared" ref="CM6:CU6" si="10">IF(CM7="",NA(),CM7)</f>
        <v>89.1</v>
      </c>
      <c r="CN6" s="36">
        <f t="shared" si="10"/>
        <v>89.05</v>
      </c>
      <c r="CO6" s="36">
        <f t="shared" si="10"/>
        <v>89.01</v>
      </c>
      <c r="CP6" s="36">
        <f t="shared" si="10"/>
        <v>89.66</v>
      </c>
      <c r="CQ6" s="36">
        <f t="shared" si="10"/>
        <v>62.69</v>
      </c>
      <c r="CR6" s="36">
        <f t="shared" si="10"/>
        <v>61.82</v>
      </c>
      <c r="CS6" s="36">
        <f t="shared" si="10"/>
        <v>61.66</v>
      </c>
      <c r="CT6" s="36">
        <f t="shared" si="10"/>
        <v>62.19</v>
      </c>
      <c r="CU6" s="36">
        <f t="shared" si="10"/>
        <v>61.77</v>
      </c>
      <c r="CV6" s="35" t="str">
        <f>IF(CV7="","",IF(CV7="-","【-】","【"&amp;SUBSTITUTE(TEXT(CV7,"#,##0.00"),"-","△")&amp;"】"))</f>
        <v>【61.77】</v>
      </c>
      <c r="CW6" s="36">
        <f>IF(CW7="",NA(),CW7)</f>
        <v>100</v>
      </c>
      <c r="CX6" s="36">
        <f t="shared" ref="CX6:DF6" si="11">IF(CX7="",NA(),CX7)</f>
        <v>100</v>
      </c>
      <c r="CY6" s="36">
        <f t="shared" si="11"/>
        <v>100</v>
      </c>
      <c r="CZ6" s="36">
        <f t="shared" si="11"/>
        <v>100</v>
      </c>
      <c r="DA6" s="36">
        <f t="shared" si="11"/>
        <v>100</v>
      </c>
      <c r="DB6" s="36">
        <f t="shared" si="11"/>
        <v>100.12</v>
      </c>
      <c r="DC6" s="36">
        <f t="shared" si="11"/>
        <v>100.03</v>
      </c>
      <c r="DD6" s="36">
        <f t="shared" si="11"/>
        <v>100.05</v>
      </c>
      <c r="DE6" s="36">
        <f t="shared" si="11"/>
        <v>100.05</v>
      </c>
      <c r="DF6" s="36">
        <f t="shared" si="11"/>
        <v>100.08</v>
      </c>
      <c r="DG6" s="35" t="str">
        <f>IF(DG7="","",IF(DG7="-","【-】","【"&amp;SUBSTITUTE(TEXT(DG7,"#,##0.00"),"-","△")&amp;"】"))</f>
        <v>【100.08】</v>
      </c>
      <c r="DH6" s="36">
        <f>IF(DH7="",NA(),DH7)</f>
        <v>20.14</v>
      </c>
      <c r="DI6" s="36">
        <f t="shared" ref="DI6:DQ6" si="12">IF(DI7="",NA(),DI7)</f>
        <v>23.01</v>
      </c>
      <c r="DJ6" s="36">
        <f t="shared" si="12"/>
        <v>25.76</v>
      </c>
      <c r="DK6" s="36">
        <f t="shared" si="12"/>
        <v>28.62</v>
      </c>
      <c r="DL6" s="36">
        <f t="shared" si="12"/>
        <v>31.47</v>
      </c>
      <c r="DM6" s="36">
        <f t="shared" si="12"/>
        <v>51.44</v>
      </c>
      <c r="DN6" s="36">
        <f t="shared" si="12"/>
        <v>52.4</v>
      </c>
      <c r="DO6" s="36">
        <f t="shared" si="12"/>
        <v>53.56</v>
      </c>
      <c r="DP6" s="36">
        <f t="shared" si="12"/>
        <v>54.73</v>
      </c>
      <c r="DQ6" s="36">
        <f t="shared" si="12"/>
        <v>55.77</v>
      </c>
      <c r="DR6" s="35" t="str">
        <f>IF(DR7="","",IF(DR7="-","【-】","【"&amp;SUBSTITUTE(TEXT(DR7,"#,##0.00"),"-","△")&amp;"】"))</f>
        <v>【55.77】</v>
      </c>
      <c r="DS6" s="35">
        <f>IF(DS7="",NA(),DS7)</f>
        <v>0</v>
      </c>
      <c r="DT6" s="35">
        <f t="shared" ref="DT6:EB6" si="13">IF(DT7="",NA(),DT7)</f>
        <v>0</v>
      </c>
      <c r="DU6" s="35">
        <f t="shared" si="13"/>
        <v>0</v>
      </c>
      <c r="DV6" s="35">
        <f t="shared" si="13"/>
        <v>0</v>
      </c>
      <c r="DW6" s="35">
        <f t="shared" si="13"/>
        <v>0</v>
      </c>
      <c r="DX6" s="36">
        <f t="shared" si="13"/>
        <v>16.77</v>
      </c>
      <c r="DY6" s="36">
        <f t="shared" si="13"/>
        <v>18.05</v>
      </c>
      <c r="DZ6" s="36">
        <f t="shared" si="13"/>
        <v>19.440000000000001</v>
      </c>
      <c r="EA6" s="36">
        <f t="shared" si="13"/>
        <v>22.46</v>
      </c>
      <c r="EB6" s="36">
        <f t="shared" si="13"/>
        <v>25.84</v>
      </c>
      <c r="EC6" s="35" t="str">
        <f>IF(EC7="","",IF(EC7="-","【-】","【"&amp;SUBSTITUTE(TEXT(EC7,"#,##0.00"),"-","△")&amp;"】"))</f>
        <v>【25.84】</v>
      </c>
      <c r="ED6" s="35">
        <f>IF(ED7="",NA(),ED7)</f>
        <v>0</v>
      </c>
      <c r="EE6" s="35">
        <f t="shared" ref="EE6:EM6" si="14">IF(EE7="",NA(),EE7)</f>
        <v>0</v>
      </c>
      <c r="EF6" s="35">
        <f t="shared" si="14"/>
        <v>0</v>
      </c>
      <c r="EG6" s="35">
        <f t="shared" si="14"/>
        <v>0</v>
      </c>
      <c r="EH6" s="35">
        <f t="shared" si="14"/>
        <v>0</v>
      </c>
      <c r="EI6" s="36">
        <f t="shared" si="14"/>
        <v>0.13</v>
      </c>
      <c r="EJ6" s="36">
        <f t="shared" si="14"/>
        <v>0.26</v>
      </c>
      <c r="EK6" s="36">
        <f t="shared" si="14"/>
        <v>0.24</v>
      </c>
      <c r="EL6" s="36">
        <f t="shared" si="14"/>
        <v>0.27</v>
      </c>
      <c r="EM6" s="36">
        <f t="shared" si="14"/>
        <v>0.24</v>
      </c>
      <c r="EN6" s="35" t="str">
        <f>IF(EN7="","",IF(EN7="-","【-】","【"&amp;SUBSTITUTE(TEXT(EN7,"#,##0.00"),"-","△")&amp;"】"))</f>
        <v>【0.24】</v>
      </c>
    </row>
    <row r="7" spans="1:144" s="37" customFormat="1" x14ac:dyDescent="0.15">
      <c r="A7" s="29"/>
      <c r="B7" s="38">
        <v>2018</v>
      </c>
      <c r="C7" s="38">
        <v>199371</v>
      </c>
      <c r="D7" s="38">
        <v>46</v>
      </c>
      <c r="E7" s="38">
        <v>1</v>
      </c>
      <c r="F7" s="38">
        <v>0</v>
      </c>
      <c r="G7" s="38">
        <v>2</v>
      </c>
      <c r="H7" s="38" t="s">
        <v>93</v>
      </c>
      <c r="I7" s="38" t="s">
        <v>94</v>
      </c>
      <c r="J7" s="38" t="s">
        <v>95</v>
      </c>
      <c r="K7" s="38" t="s">
        <v>96</v>
      </c>
      <c r="L7" s="38" t="s">
        <v>97</v>
      </c>
      <c r="M7" s="38" t="s">
        <v>98</v>
      </c>
      <c r="N7" s="39" t="s">
        <v>99</v>
      </c>
      <c r="O7" s="39">
        <v>90.82</v>
      </c>
      <c r="P7" s="39">
        <v>46.29</v>
      </c>
      <c r="Q7" s="39">
        <v>0</v>
      </c>
      <c r="R7" s="39" t="s">
        <v>99</v>
      </c>
      <c r="S7" s="39" t="s">
        <v>99</v>
      </c>
      <c r="T7" s="39" t="s">
        <v>99</v>
      </c>
      <c r="U7" s="39">
        <v>62874</v>
      </c>
      <c r="V7" s="39">
        <v>755.8</v>
      </c>
      <c r="W7" s="39">
        <v>83.19</v>
      </c>
      <c r="X7" s="39">
        <v>109.09</v>
      </c>
      <c r="Y7" s="39">
        <v>108.05</v>
      </c>
      <c r="Z7" s="39">
        <v>107.94</v>
      </c>
      <c r="AA7" s="39">
        <v>108.57</v>
      </c>
      <c r="AB7" s="39">
        <v>107.83</v>
      </c>
      <c r="AC7" s="39">
        <v>113.47</v>
      </c>
      <c r="AD7" s="39">
        <v>113.33</v>
      </c>
      <c r="AE7" s="39">
        <v>114.05</v>
      </c>
      <c r="AF7" s="39">
        <v>114.26</v>
      </c>
      <c r="AG7" s="39">
        <v>112.98</v>
      </c>
      <c r="AH7" s="39">
        <v>112.98</v>
      </c>
      <c r="AI7" s="39">
        <v>0</v>
      </c>
      <c r="AJ7" s="39">
        <v>0</v>
      </c>
      <c r="AK7" s="39">
        <v>0</v>
      </c>
      <c r="AL7" s="39">
        <v>0</v>
      </c>
      <c r="AM7" s="39">
        <v>0</v>
      </c>
      <c r="AN7" s="39">
        <v>16.89</v>
      </c>
      <c r="AO7" s="39">
        <v>17.39</v>
      </c>
      <c r="AP7" s="39">
        <v>12.65</v>
      </c>
      <c r="AQ7" s="39">
        <v>10.58</v>
      </c>
      <c r="AR7" s="39">
        <v>10.49</v>
      </c>
      <c r="AS7" s="39">
        <v>10.49</v>
      </c>
      <c r="AT7" s="39">
        <v>1257.99</v>
      </c>
      <c r="AU7" s="39">
        <v>1434.46</v>
      </c>
      <c r="AV7" s="39">
        <v>1414.33</v>
      </c>
      <c r="AW7" s="39">
        <v>1541.53</v>
      </c>
      <c r="AX7" s="39">
        <v>1598.24</v>
      </c>
      <c r="AY7" s="39">
        <v>200.22</v>
      </c>
      <c r="AZ7" s="39">
        <v>212.95</v>
      </c>
      <c r="BA7" s="39">
        <v>224.41</v>
      </c>
      <c r="BB7" s="39">
        <v>243.44</v>
      </c>
      <c r="BC7" s="39">
        <v>258.49</v>
      </c>
      <c r="BD7" s="39">
        <v>258.49</v>
      </c>
      <c r="BE7" s="39">
        <v>350.46</v>
      </c>
      <c r="BF7" s="39">
        <v>330.5</v>
      </c>
      <c r="BG7" s="39">
        <v>311.92</v>
      </c>
      <c r="BH7" s="39">
        <v>291.98</v>
      </c>
      <c r="BI7" s="39">
        <v>271.58</v>
      </c>
      <c r="BJ7" s="39">
        <v>351.06</v>
      </c>
      <c r="BK7" s="39">
        <v>333.48</v>
      </c>
      <c r="BL7" s="39">
        <v>320.31</v>
      </c>
      <c r="BM7" s="39">
        <v>303.26</v>
      </c>
      <c r="BN7" s="39">
        <v>290.31</v>
      </c>
      <c r="BO7" s="39">
        <v>290.31</v>
      </c>
      <c r="BP7" s="39">
        <v>113.96</v>
      </c>
      <c r="BQ7" s="39">
        <v>112.27</v>
      </c>
      <c r="BR7" s="39">
        <v>111.84</v>
      </c>
      <c r="BS7" s="39">
        <v>113.04</v>
      </c>
      <c r="BT7" s="39">
        <v>111.37</v>
      </c>
      <c r="BU7" s="39">
        <v>112.92</v>
      </c>
      <c r="BV7" s="39">
        <v>112.81</v>
      </c>
      <c r="BW7" s="39">
        <v>113.88</v>
      </c>
      <c r="BX7" s="39">
        <v>114.14</v>
      </c>
      <c r="BY7" s="39">
        <v>112.83</v>
      </c>
      <c r="BZ7" s="39">
        <v>112.83</v>
      </c>
      <c r="CA7" s="39">
        <v>105.32</v>
      </c>
      <c r="CB7" s="39">
        <v>104.96</v>
      </c>
      <c r="CC7" s="39">
        <v>105.42</v>
      </c>
      <c r="CD7" s="39">
        <v>104.35</v>
      </c>
      <c r="CE7" s="39">
        <v>105.15</v>
      </c>
      <c r="CF7" s="39">
        <v>75.3</v>
      </c>
      <c r="CG7" s="39">
        <v>75.3</v>
      </c>
      <c r="CH7" s="39">
        <v>74.02</v>
      </c>
      <c r="CI7" s="39">
        <v>73.03</v>
      </c>
      <c r="CJ7" s="39">
        <v>73.86</v>
      </c>
      <c r="CK7" s="39">
        <v>73.86</v>
      </c>
      <c r="CL7" s="39">
        <v>87.48</v>
      </c>
      <c r="CM7" s="39">
        <v>89.1</v>
      </c>
      <c r="CN7" s="39">
        <v>89.05</v>
      </c>
      <c r="CO7" s="39">
        <v>89.01</v>
      </c>
      <c r="CP7" s="39">
        <v>89.66</v>
      </c>
      <c r="CQ7" s="39">
        <v>62.69</v>
      </c>
      <c r="CR7" s="39">
        <v>61.82</v>
      </c>
      <c r="CS7" s="39">
        <v>61.66</v>
      </c>
      <c r="CT7" s="39">
        <v>62.19</v>
      </c>
      <c r="CU7" s="39">
        <v>61.77</v>
      </c>
      <c r="CV7" s="39">
        <v>61.77</v>
      </c>
      <c r="CW7" s="39">
        <v>100</v>
      </c>
      <c r="CX7" s="39">
        <v>100</v>
      </c>
      <c r="CY7" s="39">
        <v>100</v>
      </c>
      <c r="CZ7" s="39">
        <v>100</v>
      </c>
      <c r="DA7" s="39">
        <v>100</v>
      </c>
      <c r="DB7" s="39">
        <v>100.12</v>
      </c>
      <c r="DC7" s="39">
        <v>100.03</v>
      </c>
      <c r="DD7" s="39">
        <v>100.05</v>
      </c>
      <c r="DE7" s="39">
        <v>100.05</v>
      </c>
      <c r="DF7" s="39">
        <v>100.08</v>
      </c>
      <c r="DG7" s="39">
        <v>100.08</v>
      </c>
      <c r="DH7" s="39">
        <v>20.14</v>
      </c>
      <c r="DI7" s="39">
        <v>23.01</v>
      </c>
      <c r="DJ7" s="39">
        <v>25.76</v>
      </c>
      <c r="DK7" s="39">
        <v>28.62</v>
      </c>
      <c r="DL7" s="39">
        <v>31.47</v>
      </c>
      <c r="DM7" s="39">
        <v>51.44</v>
      </c>
      <c r="DN7" s="39">
        <v>52.4</v>
      </c>
      <c r="DO7" s="39">
        <v>53.56</v>
      </c>
      <c r="DP7" s="39">
        <v>54.73</v>
      </c>
      <c r="DQ7" s="39">
        <v>55.77</v>
      </c>
      <c r="DR7" s="39">
        <v>55.77</v>
      </c>
      <c r="DS7" s="39">
        <v>0</v>
      </c>
      <c r="DT7" s="39">
        <v>0</v>
      </c>
      <c r="DU7" s="39">
        <v>0</v>
      </c>
      <c r="DV7" s="39">
        <v>0</v>
      </c>
      <c r="DW7" s="39">
        <v>0</v>
      </c>
      <c r="DX7" s="39">
        <v>16.77</v>
      </c>
      <c r="DY7" s="39">
        <v>18.05</v>
      </c>
      <c r="DZ7" s="39">
        <v>19.440000000000001</v>
      </c>
      <c r="EA7" s="39">
        <v>22.46</v>
      </c>
      <c r="EB7" s="39">
        <v>25.84</v>
      </c>
      <c r="EC7" s="39">
        <v>25.84</v>
      </c>
      <c r="ED7" s="39">
        <v>0</v>
      </c>
      <c r="EE7" s="39">
        <v>0</v>
      </c>
      <c r="EF7" s="39">
        <v>0</v>
      </c>
      <c r="EG7" s="39">
        <v>0</v>
      </c>
      <c r="EH7" s="39">
        <v>0</v>
      </c>
      <c r="EI7" s="39">
        <v>0.13</v>
      </c>
      <c r="EJ7" s="39">
        <v>0.26</v>
      </c>
      <c r="EK7" s="39">
        <v>0.24</v>
      </c>
      <c r="EL7" s="39">
        <v>0.27</v>
      </c>
      <c r="EM7" s="39">
        <v>0.24</v>
      </c>
      <c r="EN7" s="39">
        <v>0.24</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KYT002</cp:lastModifiedBy>
  <dcterms:created xsi:type="dcterms:W3CDTF">2019-12-05T04:15:33Z</dcterms:created>
  <dcterms:modified xsi:type="dcterms:W3CDTF">2020-01-28T08:22:09Z</dcterms:modified>
  <cp:category/>
</cp:coreProperties>
</file>