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2EWTAumnDXNCfYzPwFCEru5Bug020bjUClsYr1KmWxOm014hH0P+zS7qBpLyq5FYg/Fc9wnTdXk0Gx3uoZAJTg==" workbookSaltValue="DHyykMiVowfPmScgzle+6w==" workbookSpinCount="100000" lockStructure="1"/>
  <bookViews>
    <workbookView xWindow="14430" yWindow="30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<sst xmlns="http://schemas.openxmlformats.org/spreadsheetml/2006/main" count="228" uniqueCount="113">
  <si>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</si>
  <si>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</si>
  <si>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</si>
  <si>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</si>
  <si>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</si>
  <si>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</si>
  <si>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</si>
  <si>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</si>
  <si>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</si>
  <si>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</si>
  <si>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</si>
  <si>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</si>
  <si>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</si>
  <si>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</si>
  <si>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</si>
  <si>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</si>
  <si>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</si>
  <si>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</si>
  <si>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</si>
  <si>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</si>
  <si>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</si>
  <si>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</si>
  <si>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</si>
  <si>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</si>
  <si>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</si>
  <si>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</si>
  <si>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</si>
  <si>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</si>
  <si>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</si>
  <si>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</si>
  <si>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</si>
  <si>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</si>
  <si>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</si>
  <si>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</si>
  <si>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</si>
  <si>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</si>
  <si>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</si>
  <si>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</si>
  <si>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</si>
  <si>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</si>
  <si>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</si>
  <si>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</si>
  <si>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</si>
  <si>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</si>
  <si>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</si>
  <si>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</si>
  <si>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</si>
  <si>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</si>
  <si>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</si>
  <si>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</si>
  <si>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</si>
  <si>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</si>
  <si>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</si>
  <si>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</si>
  <si>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</si>
  <si>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</si>
  <si>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</si>
  <si>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</si>
  <si>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</si>
  <si>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</si>
  <si>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</si>
  <si>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</si>
  <si>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</si>
  <si>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</si>
  <si>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</si>
  <si>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</si>
  <si>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</si>
  <si>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</si>
  <si>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</si>
  <si>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</si>
  <si>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</si>
  <si>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</si>
  <si>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</si>
  <si>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</si>
  <si>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</si>
  <si>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</si>
  <si>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</si>
  <si>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</si>
  <si>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</si>
  <si>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</si>
  <si>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</si>
  <si>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</si>
  <si>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</si>
  <si>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</si>
  <si>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</si>
  <si>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</si>
  <si>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</si>
  <si>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</si>
  <si>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</si>
  <si>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</si>
  <si>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</si>
  <si>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</si>
  <si>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</si>
  <si>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</si>
  <si>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</si>
  <si>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</si>
  <si>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</si>
  <si>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丹波山村</t>
  </si>
  <si>
    <t>法非適用</t>
  </si>
  <si>
    <t>下水道事業</t>
  </si>
  <si>
    <t>特定環境保全公共下水道</t>
  </si>
  <si>
    <t>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</si>
  <si>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</si>
  <si>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</si>
  <si>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</si>
  <si>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</si>
  <si>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</si>
  <si>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</si>
  <si>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</si>
  <si>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</si>
  <si>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緩やかではあるが、人口減少に伴い、料金収入は減少していくと考えられる。下水道施設・管渠の維持管理等には今後も費用が掛かるため、料金収入で賄うことは難しいが、使用料の見直し等適切な経営改善を行う。</t>
    <rPh sb="0" eb="1">
      <t>ユル</t>
    </rPh>
    <rPh sb="9" eb="11">
      <t>ジンコウ</t>
    </rPh>
    <rPh sb="11" eb="13">
      <t>ゲンショウ</t>
    </rPh>
    <rPh sb="14" eb="15">
      <t>トモナ</t>
    </rPh>
    <rPh sb="17" eb="19">
      <t>リョウキン</t>
    </rPh>
    <rPh sb="19" eb="21">
      <t>シュウニュウ</t>
    </rPh>
    <rPh sb="22" eb="24">
      <t>ゲンショウ</t>
    </rPh>
    <rPh sb="29" eb="30">
      <t>カンガ</t>
    </rPh>
    <rPh sb="35" eb="38">
      <t>ゲスイドウ</t>
    </rPh>
    <rPh sb="38" eb="40">
      <t>シセツ</t>
    </rPh>
    <rPh sb="41" eb="43">
      <t>カンキョ</t>
    </rPh>
    <rPh sb="44" eb="46">
      <t>イジ</t>
    </rPh>
    <rPh sb="46" eb="48">
      <t>カンリ</t>
    </rPh>
    <rPh sb="48" eb="49">
      <t>トウ</t>
    </rPh>
    <rPh sb="51" eb="53">
      <t>コンゴ</t>
    </rPh>
    <rPh sb="54" eb="56">
      <t>ヒヨウ</t>
    </rPh>
    <rPh sb="57" eb="58">
      <t>カ</t>
    </rPh>
    <rPh sb="63" eb="65">
      <t>リョウキン</t>
    </rPh>
    <rPh sb="65" eb="67">
      <t>シュウニュウ</t>
    </rPh>
    <rPh sb="68" eb="69">
      <t>マカナ</t>
    </rPh>
    <rPh sb="73" eb="74">
      <t>ムズカ</t>
    </rPh>
    <rPh sb="78" eb="81">
      <t>シヨウリョウ</t>
    </rPh>
    <rPh sb="82" eb="84">
      <t>ミナオ</t>
    </rPh>
    <rPh sb="85" eb="86">
      <t>トウ</t>
    </rPh>
    <rPh sb="86" eb="88">
      <t>テキセツ</t>
    </rPh>
    <rPh sb="89" eb="91">
      <t>ケイエイ</t>
    </rPh>
    <rPh sb="91" eb="93">
      <t>カイゼン</t>
    </rPh>
    <rPh sb="94" eb="95">
      <t>オコナ</t>
    </rPh>
    <phoneticPr fontId="4"/>
  </si>
  <si>
    <t>施設・管渠等は老朽化が進行しており、予防保全や計画的かつ効率的な維持修繕・改築更新に取り組んでいく。</t>
    <rPh sb="0" eb="2">
      <t>シセツ</t>
    </rPh>
    <rPh sb="3" eb="5">
      <t>カンキョ</t>
    </rPh>
    <rPh sb="5" eb="6">
      <t>トウ</t>
    </rPh>
    <rPh sb="7" eb="10">
      <t>ロウキュウカ</t>
    </rPh>
    <rPh sb="11" eb="13">
      <t>シンコウ</t>
    </rPh>
    <rPh sb="18" eb="20">
      <t>ヨボウ</t>
    </rPh>
    <rPh sb="20" eb="22">
      <t>ホゼン</t>
    </rPh>
    <rPh sb="23" eb="26">
      <t>ケイカクテキ</t>
    </rPh>
    <rPh sb="28" eb="30">
      <t>コウリツ</t>
    </rPh>
    <rPh sb="30" eb="31">
      <t>テキ</t>
    </rPh>
    <rPh sb="32" eb="34">
      <t>イジ</t>
    </rPh>
    <rPh sb="34" eb="36">
      <t>シュウゼン</t>
    </rPh>
    <rPh sb="37" eb="39">
      <t>カイチク</t>
    </rPh>
    <rPh sb="39" eb="41">
      <t>コウシン</t>
    </rPh>
    <rPh sb="42" eb="43">
      <t>ト</t>
    </rPh>
    <rPh sb="44" eb="45">
      <t>ク</t>
    </rPh>
    <phoneticPr fontId="4"/>
  </si>
  <si>
    <t>下水道事業の運営に当たり、維持管理費以外に老朽化対策もしていかなければならないため、費用の増加が予測される。使用料の見直し等も含め、収入増になるように検討する。
なお、下水道事業費の大半は東京都交付金で賄われており、今後も運営していくためには、重要な財源となっている。</t>
    <rPh sb="0" eb="3">
      <t>ゲスイドウ</t>
    </rPh>
    <rPh sb="3" eb="5">
      <t>ジギョウ</t>
    </rPh>
    <rPh sb="6" eb="8">
      <t>ウンエイ</t>
    </rPh>
    <rPh sb="9" eb="10">
      <t>ア</t>
    </rPh>
    <rPh sb="13" eb="15">
      <t>イジ</t>
    </rPh>
    <rPh sb="15" eb="17">
      <t>カンリ</t>
    </rPh>
    <rPh sb="17" eb="18">
      <t>ヒ</t>
    </rPh>
    <rPh sb="18" eb="20">
      <t>イガイ</t>
    </rPh>
    <rPh sb="21" eb="24">
      <t>ロウキュウカ</t>
    </rPh>
    <rPh sb="24" eb="26">
      <t>タイサク</t>
    </rPh>
    <rPh sb="42" eb="44">
      <t>ヒヨウ</t>
    </rPh>
    <rPh sb="45" eb="47">
      <t>ゾウカ</t>
    </rPh>
    <rPh sb="48" eb="50">
      <t>ヨソク</t>
    </rPh>
    <rPh sb="54" eb="57">
      <t>シヨウリョウ</t>
    </rPh>
    <rPh sb="58" eb="60">
      <t>ミナオ</t>
    </rPh>
    <rPh sb="61" eb="62">
      <t>トウ</t>
    </rPh>
    <rPh sb="63" eb="64">
      <t>フク</t>
    </rPh>
    <rPh sb="66" eb="69">
      <t>シュウニュウゾウ</t>
    </rPh>
    <rPh sb="75" eb="77">
      <t>ケントウ</t>
    </rPh>
    <rPh sb="84" eb="87">
      <t>ゲスイドウ</t>
    </rPh>
    <rPh sb="87" eb="90">
      <t>ジギョウヒ</t>
    </rPh>
    <rPh sb="91" eb="93">
      <t>タイハン</t>
    </rPh>
    <rPh sb="94" eb="96">
      <t>トウキョウ</t>
    </rPh>
    <rPh sb="96" eb="97">
      <t>ト</t>
    </rPh>
    <rPh sb="97" eb="100">
      <t>コウフキン</t>
    </rPh>
    <rPh sb="101" eb="102">
      <t>マカナ</t>
    </rPh>
    <rPh sb="108" eb="110">
      <t>コンゴ</t>
    </rPh>
    <rPh sb="111" eb="113">
      <t>ウンエイ</t>
    </rPh>
    <rPh sb="122" eb="124">
      <t>ジュウヨウ</t>
    </rPh>
    <rPh sb="125" eb="127">
      <t>ザイゲン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</si>
</sst>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94-4F8A-A1BF-31D8B32BB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38848"/>
        <c:axId val="15434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0.15</c:v>
                </c:pt>
                <c:pt idx="4">
                  <c:v>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94-4F8A-A1BF-31D8B32BB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38848"/>
        <c:axId val="154342144"/>
      </c:lineChart>
      <c:dateAx>
        <c:axId val="14063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42144"/>
        <c:crosses val="autoZero"/>
        <c:auto val="1"/>
        <c:lblOffset val="100"/>
        <c:baseTimeUnit val="years"/>
      </c:dateAx>
      <c:valAx>
        <c:axId val="15434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63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56.68</c:v>
                </c:pt>
                <c:pt idx="1">
                  <c:v>54.59</c:v>
                </c:pt>
                <c:pt idx="2">
                  <c:v>52.71</c:v>
                </c:pt>
                <c:pt idx="3">
                  <c:v>63.88</c:v>
                </c:pt>
                <c:pt idx="4">
                  <c:v>65.34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1B-4DA2-BB63-A2AE44363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27712"/>
        <c:axId val="15503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42.38</c:v>
                </c:pt>
                <c:pt idx="4">
                  <c:v>46.17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1B-4DA2-BB63-A2AE44363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27712"/>
        <c:axId val="155033984"/>
      </c:lineChart>
      <c:dateAx>
        <c:axId val="15502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033984"/>
        <c:crosses val="autoZero"/>
        <c:auto val="1"/>
        <c:lblOffset val="100"/>
        <c:baseTimeUnit val="years"/>
      </c:dateAx>
      <c:valAx>
        <c:axId val="15503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02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98.95</c:v>
                </c:pt>
                <c:pt idx="1">
                  <c:v>98.95</c:v>
                </c:pt>
                <c:pt idx="2">
                  <c:v>98.93</c:v>
                </c:pt>
                <c:pt idx="3">
                  <c:v>98.91</c:v>
                </c:pt>
                <c:pt idx="4">
                  <c:v>98.91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51-445E-ABC3-64139EDB5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19104"/>
        <c:axId val="16352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87.01</c:v>
                </c:pt>
                <c:pt idx="4">
                  <c:v>87.84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51-445E-ABC3-64139EDB5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19104"/>
        <c:axId val="163521280"/>
      </c:lineChart>
      <c:dateAx>
        <c:axId val="16351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521280"/>
        <c:crosses val="autoZero"/>
        <c:auto val="1"/>
        <c:lblOffset val="100"/>
        <c:baseTimeUnit val="years"/>
      </c:dateAx>
      <c:valAx>
        <c:axId val="16352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51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45.48</c:v>
                </c:pt>
                <c:pt idx="1">
                  <c:v>50.83</c:v>
                </c:pt>
                <c:pt idx="2">
                  <c:v>52.9</c:v>
                </c:pt>
                <c:pt idx="3">
                  <c:v>66.03</c:v>
                </c:pt>
                <c:pt idx="4">
                  <c:v>47.04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92-4678-A405-DA468ED36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77216"/>
        <c:axId val="15438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92-4678-A405-DA468ED36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77216"/>
        <c:axId val="154387584"/>
      </c:lineChart>
      <c:dateAx>
        <c:axId val="15437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87584"/>
        <c:crosses val="autoZero"/>
        <c:auto val="1"/>
        <c:lblOffset val="100"/>
        <c:baseTimeUnit val="years"/>
      </c:dateAx>
      <c:valAx>
        <c:axId val="15438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37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1-403C-92A8-ED193F289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80704"/>
        <c:axId val="15468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1-403C-92A8-ED193F289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0704"/>
        <c:axId val="154686976"/>
      </c:lineChart>
      <c:dateAx>
        <c:axId val="15468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686976"/>
        <c:crosses val="autoZero"/>
        <c:auto val="1"/>
        <c:lblOffset val="100"/>
        <c:baseTimeUnit val="years"/>
      </c:dateAx>
      <c:valAx>
        <c:axId val="15468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68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34-40E2-9E0C-87FCAD500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23840"/>
        <c:axId val="15472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34-40E2-9E0C-87FCAD500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23840"/>
        <c:axId val="154725760"/>
      </c:lineChart>
      <c:dateAx>
        <c:axId val="15472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725760"/>
        <c:crosses val="autoZero"/>
        <c:auto val="1"/>
        <c:lblOffset val="100"/>
        <c:baseTimeUnit val="years"/>
      </c:dateAx>
      <c:valAx>
        <c:axId val="15472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72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8C-4988-B0BA-5724EE660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61856"/>
        <c:axId val="15477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8C-4988-B0BA-5724EE660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61856"/>
        <c:axId val="154776320"/>
      </c:lineChart>
      <c:dateAx>
        <c:axId val="15476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776320"/>
        <c:crosses val="autoZero"/>
        <c:auto val="1"/>
        <c:lblOffset val="100"/>
        <c:baseTimeUnit val="years"/>
      </c:dateAx>
      <c:valAx>
        <c:axId val="15477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76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91-4333-8DA4-8D84645CA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01664"/>
        <c:axId val="1548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91-4333-8DA4-8D84645CA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01664"/>
        <c:axId val="154803584"/>
      </c:lineChart>
      <c:dateAx>
        <c:axId val="15480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803584"/>
        <c:crosses val="autoZero"/>
        <c:auto val="1"/>
        <c:lblOffset val="100"/>
        <c:baseTimeUnit val="years"/>
      </c:dateAx>
      <c:valAx>
        <c:axId val="1548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80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8802.39</c:v>
                </c:pt>
                <c:pt idx="1">
                  <c:v>7735.73</c:v>
                </c:pt>
                <c:pt idx="2">
                  <c:v>6752.48</c:v>
                </c:pt>
                <c:pt idx="3">
                  <c:v>5990.5</c:v>
                </c:pt>
                <c:pt idx="4">
                  <c:v>5257.09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5C-47A5-B5F7-13B6F1023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42624"/>
        <c:axId val="15484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1144.94</c:v>
                </c:pt>
                <c:pt idx="4">
                  <c:v>1252.71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5C-47A5-B5F7-13B6F1023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42624"/>
        <c:axId val="154844544"/>
      </c:lineChart>
      <c:dateAx>
        <c:axId val="15484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844544"/>
        <c:crosses val="autoZero"/>
        <c:auto val="1"/>
        <c:lblOffset val="100"/>
        <c:baseTimeUnit val="years"/>
      </c:dateAx>
      <c:valAx>
        <c:axId val="15484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84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4.28</c:v>
                </c:pt>
                <c:pt idx="1">
                  <c:v>4.41</c:v>
                </c:pt>
                <c:pt idx="2">
                  <c:v>4.8</c:v>
                </c:pt>
                <c:pt idx="3">
                  <c:v>4.99</c:v>
                </c:pt>
                <c:pt idx="4">
                  <c:v>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4E-440D-A11A-7E342CA74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41312"/>
        <c:axId val="15494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88.16</c:v>
                </c:pt>
                <c:pt idx="4">
                  <c:v>87.03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4E-440D-A11A-7E342CA74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41312"/>
        <c:axId val="154947584"/>
      </c:lineChart>
      <c:dateAx>
        <c:axId val="15494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947584"/>
        <c:crosses val="autoZero"/>
        <c:auto val="1"/>
        <c:lblOffset val="100"/>
        <c:baseTimeUnit val="years"/>
      </c:dateAx>
      <c:valAx>
        <c:axId val="15494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94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802.34</c:v>
                </c:pt>
                <c:pt idx="1">
                  <c:v>804.05</c:v>
                </c:pt>
                <c:pt idx="2">
                  <c:v>771.87</c:v>
                </c:pt>
                <c:pt idx="3">
                  <c:v>609.04999999999995</c:v>
                </c:pt>
                <c:pt idx="4">
                  <c:v>520.1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F4-4B3C-8D7D-2076EF7B4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78176"/>
        <c:axId val="15499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173.89</c:v>
                </c:pt>
                <c:pt idx="4">
                  <c:v>177.02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F4-4B3C-8D7D-2076EF7B4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78176"/>
        <c:axId val="154996736"/>
      </c:lineChart>
      <c:dateAx>
        <c:axId val="15497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996736"/>
        <c:crosses val="autoZero"/>
        <c:auto val="1"/>
        <c:lblOffset val="100"/>
        <c:baseTimeUnit val="years"/>
      </c:dateAx>
      <c:valAx>
        <c:axId val="15499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97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山梨県　丹波山村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D1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559</v>
      </c>
      <c r="AM8" s="50"/>
      <c r="AN8" s="50"/>
      <c r="AO8" s="50"/>
      <c r="AP8" s="50"/>
      <c r="AQ8" s="50"/>
      <c r="AR8" s="50"/>
      <c r="AS8" s="50"/>
      <c r="AT8" s="45">
        <f>データ!T6</f>
        <v>101.3</v>
      </c>
      <c r="AU8" s="45"/>
      <c r="AV8" s="45"/>
      <c r="AW8" s="45"/>
      <c r="AX8" s="45"/>
      <c r="AY8" s="45"/>
      <c r="AZ8" s="45"/>
      <c r="BA8" s="45"/>
      <c r="BB8" s="45">
        <f>データ!U6</f>
        <v>5.52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97.35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1200</v>
      </c>
      <c r="AE10" s="50"/>
      <c r="AF10" s="50"/>
      <c r="AG10" s="50"/>
      <c r="AH10" s="50"/>
      <c r="AI10" s="50"/>
      <c r="AJ10" s="50"/>
      <c r="AK10" s="2"/>
      <c r="AL10" s="50">
        <f>データ!V6</f>
        <v>551</v>
      </c>
      <c r="AM10" s="50"/>
      <c r="AN10" s="50"/>
      <c r="AO10" s="50"/>
      <c r="AP10" s="50"/>
      <c r="AQ10" s="50"/>
      <c r="AR10" s="50"/>
      <c r="AS10" s="50"/>
      <c r="AT10" s="45">
        <f>データ!W6</f>
        <v>0.35</v>
      </c>
      <c r="AU10" s="45"/>
      <c r="AV10" s="45"/>
      <c r="AW10" s="45"/>
      <c r="AX10" s="45"/>
      <c r="AY10" s="45"/>
      <c r="AZ10" s="45"/>
      <c r="BA10" s="45"/>
      <c r="BB10" s="45">
        <f>データ!X6</f>
        <v>1574.29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110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43</v>
      </c>
      <c r="N86" s="26" t="s">
        <v>43</v>
      </c>
      <c r="O86" s="26" t="str">
        <f>データ!EO6</f>
        <v>【0.12】</v>
      </c>
    </row>
  </sheetData>
  <sheetProtection algorithmName="SHA-512" hashValue="vmq73ROFGY4K2Zy0fir+YfSnltMsdfsmqYnU1q1x+r6koPVZ+xTFR2ANssuIjcR89FfdhzR02mjW0JsTw/pisw==" saltValue="ywmgBQPENk5HsM9Dsceys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194433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山梨県　丹波山村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97.35</v>
      </c>
      <c r="Q6" s="34">
        <f t="shared" si="3"/>
        <v>100</v>
      </c>
      <c r="R6" s="34">
        <f t="shared" si="3"/>
        <v>1200</v>
      </c>
      <c r="S6" s="34">
        <f t="shared" si="3"/>
        <v>559</v>
      </c>
      <c r="T6" s="34">
        <f t="shared" si="3"/>
        <v>101.3</v>
      </c>
      <c r="U6" s="34">
        <f t="shared" si="3"/>
        <v>5.52</v>
      </c>
      <c r="V6" s="34">
        <f t="shared" si="3"/>
        <v>551</v>
      </c>
      <c r="W6" s="34">
        <f t="shared" si="3"/>
        <v>0.35</v>
      </c>
      <c r="X6" s="34">
        <f t="shared" si="3"/>
        <v>1574.29</v>
      </c>
      <c r="Y6" s="35">
        <f>IF(Y7="",NA(),Y7)</f>
        <v>45.48</v>
      </c>
      <c r="Z6" s="35">
        <f t="shared" ref="Z6:AH6" si="4">IF(Z7="",NA(),Z7)</f>
        <v>50.83</v>
      </c>
      <c r="AA6" s="35">
        <f t="shared" si="4"/>
        <v>52.9</v>
      </c>
      <c r="AB6" s="35">
        <f t="shared" si="4"/>
        <v>66.03</v>
      </c>
      <c r="AC6" s="35">
        <f t="shared" si="4"/>
        <v>47.04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8802.39</v>
      </c>
      <c r="BG6" s="35">
        <f t="shared" ref="BG6:BO6" si="7">IF(BG7="",NA(),BG7)</f>
        <v>7735.73</v>
      </c>
      <c r="BH6" s="35">
        <f t="shared" si="7"/>
        <v>6752.48</v>
      </c>
      <c r="BI6" s="35">
        <f t="shared" si="7"/>
        <v>5990.5</v>
      </c>
      <c r="BJ6" s="35">
        <f t="shared" si="7"/>
        <v>5257.09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1144.94</v>
      </c>
      <c r="BO6" s="35">
        <f t="shared" si="7"/>
        <v>1252.71</v>
      </c>
      <c r="BP6" s="34" t="str">
        <f>IF(BP7="","",IF(BP7="-","【-】","【"&amp;SUBSTITUTE(TEXT(BP7,"#,##0.00"),"-","△")&amp;"】"))</f>
        <v>【1,209.40】</v>
      </c>
      <c r="BQ6" s="35">
        <f>IF(BQ7="",NA(),BQ7)</f>
        <v>4.28</v>
      </c>
      <c r="BR6" s="35">
        <f t="shared" ref="BR6:BZ6" si="8">IF(BR7="",NA(),BR7)</f>
        <v>4.41</v>
      </c>
      <c r="BS6" s="35">
        <f t="shared" si="8"/>
        <v>4.8</v>
      </c>
      <c r="BT6" s="35">
        <f t="shared" si="8"/>
        <v>4.99</v>
      </c>
      <c r="BU6" s="35">
        <f t="shared" si="8"/>
        <v>5.8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88.16</v>
      </c>
      <c r="BZ6" s="35">
        <f t="shared" si="8"/>
        <v>87.03</v>
      </c>
      <c r="CA6" s="34" t="str">
        <f>IF(CA7="","",IF(CA7="-","【-】","【"&amp;SUBSTITUTE(TEXT(CA7,"#,##0.00"),"-","△")&amp;"】"))</f>
        <v>【74.48】</v>
      </c>
      <c r="CB6" s="35">
        <f>IF(CB7="",NA(),CB7)</f>
        <v>802.34</v>
      </c>
      <c r="CC6" s="35">
        <f t="shared" ref="CC6:CK6" si="9">IF(CC7="",NA(),CC7)</f>
        <v>804.05</v>
      </c>
      <c r="CD6" s="35">
        <f t="shared" si="9"/>
        <v>771.87</v>
      </c>
      <c r="CE6" s="35">
        <f t="shared" si="9"/>
        <v>609.04999999999995</v>
      </c>
      <c r="CF6" s="35">
        <f t="shared" si="9"/>
        <v>520.1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173.89</v>
      </c>
      <c r="CK6" s="35">
        <f t="shared" si="9"/>
        <v>177.02</v>
      </c>
      <c r="CL6" s="34" t="str">
        <f>IF(CL7="","",IF(CL7="-","【-】","【"&amp;SUBSTITUTE(TEXT(CL7,"#,##0.00"),"-","△")&amp;"】"))</f>
        <v>【219.46】</v>
      </c>
      <c r="CM6" s="35">
        <f>IF(CM7="",NA(),CM7)</f>
        <v>56.68</v>
      </c>
      <c r="CN6" s="35">
        <f t="shared" ref="CN6:CV6" si="10">IF(CN7="",NA(),CN7)</f>
        <v>54.59</v>
      </c>
      <c r="CO6" s="35">
        <f t="shared" si="10"/>
        <v>52.71</v>
      </c>
      <c r="CP6" s="35">
        <f t="shared" si="10"/>
        <v>63.88</v>
      </c>
      <c r="CQ6" s="35">
        <f t="shared" si="10"/>
        <v>65.34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42.38</v>
      </c>
      <c r="CV6" s="35">
        <f t="shared" si="10"/>
        <v>46.17</v>
      </c>
      <c r="CW6" s="34" t="str">
        <f>IF(CW7="","",IF(CW7="-","【-】","【"&amp;SUBSTITUTE(TEXT(CW7,"#,##0.00"),"-","△")&amp;"】"))</f>
        <v>【42.82】</v>
      </c>
      <c r="CX6" s="35">
        <f>IF(CX7="",NA(),CX7)</f>
        <v>98.95</v>
      </c>
      <c r="CY6" s="35">
        <f t="shared" ref="CY6:DG6" si="11">IF(CY7="",NA(),CY7)</f>
        <v>98.95</v>
      </c>
      <c r="CZ6" s="35">
        <f t="shared" si="11"/>
        <v>98.93</v>
      </c>
      <c r="DA6" s="35">
        <f t="shared" si="11"/>
        <v>98.91</v>
      </c>
      <c r="DB6" s="35">
        <f t="shared" si="11"/>
        <v>98.91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87.01</v>
      </c>
      <c r="DG6" s="35">
        <f t="shared" si="11"/>
        <v>87.84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0.15</v>
      </c>
      <c r="EN6" s="35">
        <f t="shared" si="14"/>
        <v>0.06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194433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97.35</v>
      </c>
      <c r="Q7" s="38">
        <v>100</v>
      </c>
      <c r="R7" s="38">
        <v>1200</v>
      </c>
      <c r="S7" s="38">
        <v>559</v>
      </c>
      <c r="T7" s="38">
        <v>101.3</v>
      </c>
      <c r="U7" s="38">
        <v>5.52</v>
      </c>
      <c r="V7" s="38">
        <v>551</v>
      </c>
      <c r="W7" s="38">
        <v>0.35</v>
      </c>
      <c r="X7" s="38">
        <v>1574.29</v>
      </c>
      <c r="Y7" s="38">
        <v>45.48</v>
      </c>
      <c r="Z7" s="38">
        <v>50.83</v>
      </c>
      <c r="AA7" s="38">
        <v>52.9</v>
      </c>
      <c r="AB7" s="38">
        <v>66.03</v>
      </c>
      <c r="AC7" s="38">
        <v>47.04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8802.39</v>
      </c>
      <c r="BG7" s="38">
        <v>7735.73</v>
      </c>
      <c r="BH7" s="38">
        <v>6752.48</v>
      </c>
      <c r="BI7" s="38">
        <v>5990.5</v>
      </c>
      <c r="BJ7" s="38">
        <v>5257.09</v>
      </c>
      <c r="BK7" s="38">
        <v>1436</v>
      </c>
      <c r="BL7" s="38">
        <v>1434.89</v>
      </c>
      <c r="BM7" s="38">
        <v>1298.9100000000001</v>
      </c>
      <c r="BN7" s="38">
        <v>1144.94</v>
      </c>
      <c r="BO7" s="38">
        <v>1252.71</v>
      </c>
      <c r="BP7" s="38">
        <v>1209.4000000000001</v>
      </c>
      <c r="BQ7" s="38">
        <v>4.28</v>
      </c>
      <c r="BR7" s="38">
        <v>4.41</v>
      </c>
      <c r="BS7" s="38">
        <v>4.8</v>
      </c>
      <c r="BT7" s="38">
        <v>4.99</v>
      </c>
      <c r="BU7" s="38">
        <v>5.8</v>
      </c>
      <c r="BV7" s="38">
        <v>66.56</v>
      </c>
      <c r="BW7" s="38">
        <v>66.22</v>
      </c>
      <c r="BX7" s="38">
        <v>69.87</v>
      </c>
      <c r="BY7" s="38">
        <v>88.16</v>
      </c>
      <c r="BZ7" s="38">
        <v>87.03</v>
      </c>
      <c r="CA7" s="38">
        <v>74.48</v>
      </c>
      <c r="CB7" s="38">
        <v>802.34</v>
      </c>
      <c r="CC7" s="38">
        <v>804.05</v>
      </c>
      <c r="CD7" s="38">
        <v>771.87</v>
      </c>
      <c r="CE7" s="38">
        <v>609.04999999999995</v>
      </c>
      <c r="CF7" s="38">
        <v>520.1</v>
      </c>
      <c r="CG7" s="38">
        <v>244.29</v>
      </c>
      <c r="CH7" s="38">
        <v>246.72</v>
      </c>
      <c r="CI7" s="38">
        <v>234.96</v>
      </c>
      <c r="CJ7" s="38">
        <v>173.89</v>
      </c>
      <c r="CK7" s="38">
        <v>177.02</v>
      </c>
      <c r="CL7" s="38">
        <v>219.46</v>
      </c>
      <c r="CM7" s="38">
        <v>56.68</v>
      </c>
      <c r="CN7" s="38">
        <v>54.59</v>
      </c>
      <c r="CO7" s="38">
        <v>52.71</v>
      </c>
      <c r="CP7" s="38">
        <v>63.88</v>
      </c>
      <c r="CQ7" s="38">
        <v>65.34</v>
      </c>
      <c r="CR7" s="38">
        <v>43.58</v>
      </c>
      <c r="CS7" s="38">
        <v>41.35</v>
      </c>
      <c r="CT7" s="38">
        <v>42.9</v>
      </c>
      <c r="CU7" s="38">
        <v>42.38</v>
      </c>
      <c r="CV7" s="38">
        <v>46.17</v>
      </c>
      <c r="CW7" s="38">
        <v>42.82</v>
      </c>
      <c r="CX7" s="38">
        <v>98.95</v>
      </c>
      <c r="CY7" s="38">
        <v>98.95</v>
      </c>
      <c r="CZ7" s="38">
        <v>98.93</v>
      </c>
      <c r="DA7" s="38">
        <v>98.91</v>
      </c>
      <c r="DB7" s="38">
        <v>98.91</v>
      </c>
      <c r="DC7" s="38">
        <v>82.35</v>
      </c>
      <c r="DD7" s="38">
        <v>82.9</v>
      </c>
      <c r="DE7" s="38">
        <v>83.5</v>
      </c>
      <c r="DF7" s="38">
        <v>87.01</v>
      </c>
      <c r="DG7" s="38">
        <v>87.84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0.15</v>
      </c>
      <c r="EN7" s="38">
        <v>0.06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sn87tbym</cp:lastModifiedBy>
  <dcterms:created xsi:type="dcterms:W3CDTF">2019-12-05T05:12:11Z</dcterms:created>
  <dcterms:modified xsi:type="dcterms:W3CDTF">2020-01-31T09:15:09Z</dcterms:modified>
  <cp:category/>
</cp:coreProperties>
</file>