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9\Desktop\"/>
    </mc:Choice>
  </mc:AlternateContent>
  <workbookProtection workbookAlgorithmName="SHA-512" workbookHashValue="eQoRaq4ZIcSghD4sjDOOKRV1LGD6p7OECGmOEKScdbLVch4+xNLdVb1Bzdx7vYbm1aN03IbXxWuo9bpxbK4B3Q==" workbookSaltValue="x7UFzpJ3l/PYrNMkgkAf4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<sst xmlns="http://schemas.openxmlformats.org/spreadsheetml/2006/main" count="225" uniqueCount="112">
  <si>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</si>
  <si>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</si>
  <si>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</si>
  <si>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</si>
  <si>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</si>
  <si>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</si>
  <si>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</si>
  <si>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</si>
  <si>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</si>
  <si>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</si>
  <si>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</si>
  <si>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</si>
  <si>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</si>
  <si>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</si>
  <si>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</si>
  <si>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</si>
  <si>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</si>
  <si>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</si>
  <si>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</si>
  <si>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</si>
  <si>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</si>
  <si>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</si>
  <si>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</si>
  <si>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</si>
  <si>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</si>
  <si>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</si>
  <si>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</si>
  <si>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</si>
  <si>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</si>
  <si>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</si>
  <si>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</si>
  <si>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</si>
  <si>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</si>
  <si>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</si>
  <si>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</si>
  <si>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</si>
  <si>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</si>
  <si>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</si>
  <si>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</si>
  <si>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</si>
  <si>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</si>
  <si>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</si>
  <si>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</si>
  <si>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</si>
  <si>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</si>
  <si>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</si>
  <si>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</si>
  <si>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</si>
  <si>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</si>
  <si>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</si>
  <si>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</si>
  <si>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</si>
  <si>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</si>
  <si>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</si>
  <si>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</si>
  <si>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</si>
  <si>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</si>
  <si>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</si>
  <si>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</si>
  <si>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</si>
  <si>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</si>
  <si>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</si>
  <si>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</si>
  <si>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</si>
  <si>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</si>
  <si>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</si>
  <si>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</si>
  <si>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</si>
  <si>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</si>
  <si>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</si>
  <si>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</si>
  <si>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</si>
  <si>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</si>
  <si>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</si>
  <si>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</si>
  <si>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</si>
  <si>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</si>
  <si>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</si>
  <si>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</si>
  <si>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</si>
  <si>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</si>
  <si>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</si>
  <si>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</si>
  <si>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</si>
  <si>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</si>
  <si>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</si>
  <si>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</si>
  <si>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</si>
  <si>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</si>
  <si>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</si>
  <si>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</si>
  <si>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</si>
  <si>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</si>
  <si>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</si>
  <si>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</si>
  <si>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</si>
  <si>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</si>
  <si>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</si>
  <si>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</si>
  <si>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</si>
  <si>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</si>
  <si>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</si>
  <si>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</si>
  <si>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</si>
  <si>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</si>
  <si>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</si>
  <si>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</si>
  <si>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</si>
  <si>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</si>
  <si>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回収率が類似団体と比較すると低い水準となっている。そのため料金設定の見直し等を行う必要がある。また企業償還に係る費用も負担となっており現在行っている更新工事で企業債を借り入れているため今後も企業債の償還が負担になることが予想されている。
収益的収支比率については類似団体平均値を下回っているが前年度に比べると高くなっているが人口減少による水道利用者の減少が原因で類似団体と比べ　下回っていると考える。
施設利用率については本村では推測値で配水量を計算しているため類似団体値を下回っている状況にある。</t>
    <rPh sb="69" eb="71">
      <t>ゲンザイ</t>
    </rPh>
    <rPh sb="71" eb="72">
      <t>オコナ</t>
    </rPh>
    <rPh sb="76" eb="78">
      <t>コウシン</t>
    </rPh>
    <rPh sb="78" eb="80">
      <t>コウジ</t>
    </rPh>
    <rPh sb="81" eb="83">
      <t>キギョウ</t>
    </rPh>
    <rPh sb="83" eb="84">
      <t>サイ</t>
    </rPh>
    <rPh sb="85" eb="86">
      <t>カ</t>
    </rPh>
    <rPh sb="87" eb="88">
      <t>イ</t>
    </rPh>
    <rPh sb="94" eb="96">
      <t>コンゴ</t>
    </rPh>
    <rPh sb="97" eb="100">
      <t>キギョウサイ</t>
    </rPh>
    <rPh sb="101" eb="103">
      <t>ショウカン</t>
    </rPh>
    <rPh sb="104" eb="106">
      <t>フタン</t>
    </rPh>
    <rPh sb="112" eb="114">
      <t>ヨソウ</t>
    </rPh>
    <rPh sb="148" eb="151">
      <t>ゼンネンド</t>
    </rPh>
    <rPh sb="152" eb="153">
      <t>クラ</t>
    </rPh>
    <rPh sb="156" eb="157">
      <t>タカ</t>
    </rPh>
    <rPh sb="183" eb="185">
      <t>ルイジ</t>
    </rPh>
    <rPh sb="185" eb="187">
      <t>ダンタイ</t>
    </rPh>
    <rPh sb="188" eb="189">
      <t>クラ</t>
    </rPh>
    <rPh sb="191" eb="193">
      <t>シタマワ</t>
    </rPh>
    <rPh sb="198" eb="199">
      <t>カンガ</t>
    </rPh>
    <phoneticPr fontId="4"/>
  </si>
  <si>
    <t>本村では過疎高齢化による人口減少が大きな要因となり収益的収支比率・料金回収率が低い水準となっている。また平成３０年度についても前年度より給水人口が減少しているため一般会計からの繰入に頼りざるを得ない状況となっている。今後は計画的に老朽管の更新をするとともに、施設を効率的に運営していくため令和2年度に経営戦略を策定を行う。
しかしながら水道事業のみで経営強化を図っていくことは大変難しく、人口ビジョンや村内企業の活性化に向けて総合計画を併せて策定していく必要がある。</t>
    <rPh sb="144" eb="146">
      <t>レイワ</t>
    </rPh>
    <rPh sb="147" eb="149">
      <t>ネンド</t>
    </rPh>
    <rPh sb="158" eb="159">
      <t>オコナ</t>
    </rPh>
    <phoneticPr fontId="4"/>
  </si>
  <si>
    <t>平成30年度から管路更新工事を始めたため類似団体と比べ高い数値となっている。ただし、配水池等の施設の老朽化も予想されるため適切な点検が必要と考える。</t>
    <rPh sb="0" eb="2">
      <t>ヘイセイ</t>
    </rPh>
    <rPh sb="4" eb="6">
      <t>ネンド</t>
    </rPh>
    <rPh sb="8" eb="10">
      <t>カンロ</t>
    </rPh>
    <rPh sb="10" eb="12">
      <t>コウシン</t>
    </rPh>
    <rPh sb="12" eb="14">
      <t>コウジ</t>
    </rPh>
    <rPh sb="15" eb="16">
      <t>ハジ</t>
    </rPh>
    <rPh sb="20" eb="22">
      <t>ルイジ</t>
    </rPh>
    <rPh sb="22" eb="24">
      <t>ダンタイ</t>
    </rPh>
    <rPh sb="25" eb="26">
      <t>クラ</t>
    </rPh>
    <rPh sb="27" eb="28">
      <t>タカ</t>
    </rPh>
    <rPh sb="29" eb="31">
      <t>スウチ</t>
    </rPh>
    <rPh sb="42" eb="45">
      <t>ハイスイチ</t>
    </rPh>
    <rPh sb="45" eb="46">
      <t>トウ</t>
    </rPh>
    <rPh sb="47" eb="49">
      <t>シセツ</t>
    </rPh>
    <rPh sb="50" eb="53">
      <t>ロウキュウカ</t>
    </rPh>
    <rPh sb="54" eb="56">
      <t>ヨソウ</t>
    </rPh>
    <rPh sb="61" eb="63">
      <t>テキセツ</t>
    </rPh>
    <rPh sb="64" eb="66">
      <t>テンケン</t>
    </rPh>
    <rPh sb="67" eb="69">
      <t>ヒツヨウ</t>
    </rPh>
    <rPh sb="70" eb="7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</si>
</sst>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quot;-&quot;">
                  <c:v>10.220000000000001</c:v>
                </c:pt>
              </c:numCache>
            </c:numRef>
          </c:val>
          <c:extLst>
            <c:ext xmlns:c16="http://schemas.microsoft.com/office/drawing/2014/chart" uri="{C3380CC4-5D6E-409C-BE32-E72D297353CC}">
              <c16:uniqueId val="{00000000-A879-4185-924E-C7FC7A3F79C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A879-4185-924E-C7FC7A3F79C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36.57</c:v>
                </c:pt>
                <c:pt idx="1">
                  <c:v>36.47</c:v>
                </c:pt>
                <c:pt idx="2">
                  <c:v>36.57</c:v>
                </c:pt>
                <c:pt idx="3">
                  <c:v>36.57</c:v>
                </c:pt>
                <c:pt idx="4">
                  <c:v>36.57</c:v>
                </c:pt>
              </c:numCache>
            </c:numRef>
          </c:val>
          <c:extLst>
            <c:ext xmlns:c16="http://schemas.microsoft.com/office/drawing/2014/chart" uri="{C3380CC4-5D6E-409C-BE32-E72D297353CC}">
              <c16:uniqueId val="{00000000-E536-4D52-94E7-24596781938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E536-4D52-94E7-24596781938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2E2-4910-820E-23B2654C465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D2E2-4910-820E-23B2654C465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55.56</c:v>
                </c:pt>
                <c:pt idx="1">
                  <c:v>40.520000000000003</c:v>
                </c:pt>
                <c:pt idx="2">
                  <c:v>51.28</c:v>
                </c:pt>
                <c:pt idx="3">
                  <c:v>51.2</c:v>
                </c:pt>
                <c:pt idx="4">
                  <c:v>65.73</c:v>
                </c:pt>
              </c:numCache>
            </c:numRef>
          </c:val>
          <c:extLst>
            <c:ext xmlns:c16="http://schemas.microsoft.com/office/drawing/2014/chart" uri="{C3380CC4-5D6E-409C-BE32-E72D297353CC}">
              <c16:uniqueId val="{00000000-DC73-4608-A3FB-D9A619E7905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DC73-4608-A3FB-D9A619E7905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6A-4608-908C-F9C2DEBF6A5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6A-4608-908C-F9C2DEBF6A5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23-49E9-BCF6-DBB499CA192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23-49E9-BCF6-DBB499CA192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8-4C41-8421-0B918EEF75C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8-4C41-8421-0B918EEF75C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AF-4766-8711-31D887E2510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F-4766-8711-31D887E2510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6889.53</c:v>
                </c:pt>
                <c:pt idx="1">
                  <c:v>7168.82</c:v>
                </c:pt>
                <c:pt idx="2">
                  <c:v>7803.36</c:v>
                </c:pt>
                <c:pt idx="3">
                  <c:v>7221.4</c:v>
                </c:pt>
                <c:pt idx="4">
                  <c:v>8686.9</c:v>
                </c:pt>
              </c:numCache>
            </c:numRef>
          </c:val>
          <c:extLst>
            <c:ext xmlns:c16="http://schemas.microsoft.com/office/drawing/2014/chart" uri="{C3380CC4-5D6E-409C-BE32-E72D297353CC}">
              <c16:uniqueId val="{00000000-56C6-47B7-BAD3-C00FA8BB7D1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56C6-47B7-BAD3-C00FA8BB7D1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10.36</c:v>
                </c:pt>
                <c:pt idx="1">
                  <c:v>10.45</c:v>
                </c:pt>
                <c:pt idx="2">
                  <c:v>11.07</c:v>
                </c:pt>
                <c:pt idx="3">
                  <c:v>9.6</c:v>
                </c:pt>
                <c:pt idx="4">
                  <c:v>8.2899999999999991</c:v>
                </c:pt>
              </c:numCache>
            </c:numRef>
          </c:val>
          <c:extLst>
            <c:ext xmlns:c16="http://schemas.microsoft.com/office/drawing/2014/chart" uri="{C3380CC4-5D6E-409C-BE32-E72D297353CC}">
              <c16:uniqueId val="{00000000-8122-4D8B-B674-76739633FC5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8122-4D8B-B674-76739633FC5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261.17</c:v>
                </c:pt>
                <c:pt idx="1">
                  <c:v>260.06</c:v>
                </c:pt>
                <c:pt idx="2">
                  <c:v>251.52</c:v>
                </c:pt>
                <c:pt idx="3">
                  <c:v>293.94</c:v>
                </c:pt>
                <c:pt idx="4">
                  <c:v>331.8</c:v>
                </c:pt>
              </c:numCache>
            </c:numRef>
          </c:val>
          <c:extLst>
            <c:ext xmlns:c16="http://schemas.microsoft.com/office/drawing/2014/chart" uri="{C3380CC4-5D6E-409C-BE32-E72D297353CC}">
              <c16:uniqueId val="{00000000-81C3-4FF7-9C65-82B5BDC8F0E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81C3-4FF7-9C65-82B5BDC8F0E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小菅村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719</v>
      </c>
      <c r="AM8" s="66"/>
      <c r="AN8" s="66"/>
      <c r="AO8" s="66"/>
      <c r="AP8" s="66"/>
      <c r="AQ8" s="66"/>
      <c r="AR8" s="66"/>
      <c r="AS8" s="66"/>
      <c r="AT8" s="65">
        <f>データ!$S$6</f>
        <v>52.78</v>
      </c>
      <c r="AU8" s="65"/>
      <c r="AV8" s="65"/>
      <c r="AW8" s="65"/>
      <c r="AX8" s="65"/>
      <c r="AY8" s="65"/>
      <c r="AZ8" s="65"/>
      <c r="BA8" s="65"/>
      <c r="BB8" s="65">
        <f>データ!$T$6</f>
        <v>13.62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96.91</v>
      </c>
      <c r="Q10" s="65"/>
      <c r="R10" s="65"/>
      <c r="S10" s="65"/>
      <c r="T10" s="65"/>
      <c r="U10" s="65"/>
      <c r="V10" s="65"/>
      <c r="W10" s="66">
        <f>データ!$Q$6</f>
        <v>550</v>
      </c>
      <c r="X10" s="66"/>
      <c r="Y10" s="66"/>
      <c r="Z10" s="66"/>
      <c r="AA10" s="66"/>
      <c r="AB10" s="66"/>
      <c r="AC10" s="66"/>
      <c r="AD10" s="2"/>
      <c r="AE10" s="2"/>
      <c r="AF10" s="2"/>
      <c r="AG10" s="2"/>
      <c r="AH10" s="2"/>
      <c r="AI10" s="2"/>
      <c r="AJ10" s="2"/>
      <c r="AK10" s="2"/>
      <c r="AL10" s="66">
        <f>データ!$U$6</f>
        <v>691</v>
      </c>
      <c r="AM10" s="66"/>
      <c r="AN10" s="66"/>
      <c r="AO10" s="66"/>
      <c r="AP10" s="66"/>
      <c r="AQ10" s="66"/>
      <c r="AR10" s="66"/>
      <c r="AS10" s="66"/>
      <c r="AT10" s="65">
        <f>データ!$V$6</f>
        <v>52.78</v>
      </c>
      <c r="AU10" s="65"/>
      <c r="AV10" s="65"/>
      <c r="AW10" s="65"/>
      <c r="AX10" s="65"/>
      <c r="AY10" s="65"/>
      <c r="AZ10" s="65"/>
      <c r="BA10" s="65"/>
      <c r="BB10" s="65">
        <f>データ!$W$6</f>
        <v>13.09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knDIyCQT3UscY/gLt8HcJy0z845KMk/BHtrhS11SEXGAPdgjTaaiE3beT13108Y13Fc/VTLTiDZIHmEgJvsXmg==" saltValue="kjYWM+3Hvvv7yaDXWRFg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194425</v>
      </c>
      <c r="D6" s="34">
        <f t="shared" si="3"/>
        <v>47</v>
      </c>
      <c r="E6" s="34">
        <f t="shared" si="3"/>
        <v>1</v>
      </c>
      <c r="F6" s="34">
        <f t="shared" si="3"/>
        <v>0</v>
      </c>
      <c r="G6" s="34">
        <f t="shared" si="3"/>
        <v>0</v>
      </c>
      <c r="H6" s="34" t="str">
        <f t="shared" si="3"/>
        <v>山梨県　小菅村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96.91</v>
      </c>
      <c r="Q6" s="35">
        <f t="shared" si="3"/>
        <v>550</v>
      </c>
      <c r="R6" s="35">
        <f t="shared" si="3"/>
        <v>719</v>
      </c>
      <c r="S6" s="35">
        <f t="shared" si="3"/>
        <v>52.78</v>
      </c>
      <c r="T6" s="35">
        <f t="shared" si="3"/>
        <v>13.62</v>
      </c>
      <c r="U6" s="35">
        <f t="shared" si="3"/>
        <v>691</v>
      </c>
      <c r="V6" s="35">
        <f t="shared" si="3"/>
        <v>52.78</v>
      </c>
      <c r="W6" s="35">
        <f t="shared" si="3"/>
        <v>13.09</v>
      </c>
      <c r="X6" s="36">
        <f>IF(X7="",NA(),X7)</f>
        <v>55.56</v>
      </c>
      <c r="Y6" s="36">
        <f t="shared" ref="Y6:AG6" si="4">IF(Y7="",NA(),Y7)</f>
        <v>40.520000000000003</v>
      </c>
      <c r="Z6" s="36">
        <f t="shared" si="4"/>
        <v>51.28</v>
      </c>
      <c r="AA6" s="36">
        <f t="shared" si="4"/>
        <v>51.2</v>
      </c>
      <c r="AB6" s="36">
        <f t="shared" si="4"/>
        <v>65.73</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6889.53</v>
      </c>
      <c r="BF6" s="36">
        <f t="shared" ref="BF6:BN6" si="7">IF(BF7="",NA(),BF7)</f>
        <v>7168.82</v>
      </c>
      <c r="BG6" s="36">
        <f t="shared" si="7"/>
        <v>7803.36</v>
      </c>
      <c r="BH6" s="36">
        <f t="shared" si="7"/>
        <v>7221.4</v>
      </c>
      <c r="BI6" s="36">
        <f t="shared" si="7"/>
        <v>8686.9</v>
      </c>
      <c r="BJ6" s="36">
        <f t="shared" si="7"/>
        <v>1486.62</v>
      </c>
      <c r="BK6" s="36">
        <f t="shared" si="7"/>
        <v>1510.14</v>
      </c>
      <c r="BL6" s="36">
        <f t="shared" si="7"/>
        <v>1595.62</v>
      </c>
      <c r="BM6" s="36">
        <f t="shared" si="7"/>
        <v>1302.33</v>
      </c>
      <c r="BN6" s="36">
        <f t="shared" si="7"/>
        <v>1274.21</v>
      </c>
      <c r="BO6" s="35" t="str">
        <f>IF(BO7="","",IF(BO7="-","【-】","【"&amp;SUBSTITUTE(TEXT(BO7,"#,##0.00"),"-","△")&amp;"】"))</f>
        <v>【1,074.14】</v>
      </c>
      <c r="BP6" s="36">
        <f>IF(BP7="",NA(),BP7)</f>
        <v>10.36</v>
      </c>
      <c r="BQ6" s="36">
        <f t="shared" ref="BQ6:BY6" si="8">IF(BQ7="",NA(),BQ7)</f>
        <v>10.45</v>
      </c>
      <c r="BR6" s="36">
        <f t="shared" si="8"/>
        <v>11.07</v>
      </c>
      <c r="BS6" s="36">
        <f t="shared" si="8"/>
        <v>9.6</v>
      </c>
      <c r="BT6" s="36">
        <f t="shared" si="8"/>
        <v>8.2899999999999991</v>
      </c>
      <c r="BU6" s="36">
        <f t="shared" si="8"/>
        <v>24.39</v>
      </c>
      <c r="BV6" s="36">
        <f t="shared" si="8"/>
        <v>22.67</v>
      </c>
      <c r="BW6" s="36">
        <f t="shared" si="8"/>
        <v>37.92</v>
      </c>
      <c r="BX6" s="36">
        <f t="shared" si="8"/>
        <v>40.89</v>
      </c>
      <c r="BY6" s="36">
        <f t="shared" si="8"/>
        <v>41.25</v>
      </c>
      <c r="BZ6" s="35" t="str">
        <f>IF(BZ7="","",IF(BZ7="-","【-】","【"&amp;SUBSTITUTE(TEXT(BZ7,"#,##0.00"),"-","△")&amp;"】"))</f>
        <v>【54.36】</v>
      </c>
      <c r="CA6" s="36">
        <f>IF(CA7="",NA(),CA7)</f>
        <v>261.17</v>
      </c>
      <c r="CB6" s="36">
        <f t="shared" ref="CB6:CJ6" si="9">IF(CB7="",NA(),CB7)</f>
        <v>260.06</v>
      </c>
      <c r="CC6" s="36">
        <f t="shared" si="9"/>
        <v>251.52</v>
      </c>
      <c r="CD6" s="36">
        <f t="shared" si="9"/>
        <v>293.94</v>
      </c>
      <c r="CE6" s="36">
        <f t="shared" si="9"/>
        <v>331.8</v>
      </c>
      <c r="CF6" s="36">
        <f t="shared" si="9"/>
        <v>734.18</v>
      </c>
      <c r="CG6" s="36">
        <f t="shared" si="9"/>
        <v>789.62</v>
      </c>
      <c r="CH6" s="36">
        <f t="shared" si="9"/>
        <v>423.18</v>
      </c>
      <c r="CI6" s="36">
        <f t="shared" si="9"/>
        <v>383.2</v>
      </c>
      <c r="CJ6" s="36">
        <f t="shared" si="9"/>
        <v>383.25</v>
      </c>
      <c r="CK6" s="35" t="str">
        <f>IF(CK7="","",IF(CK7="-","【-】","【"&amp;SUBSTITUTE(TEXT(CK7,"#,##0.00"),"-","△")&amp;"】"))</f>
        <v>【296.40】</v>
      </c>
      <c r="CL6" s="36">
        <f>IF(CL7="",NA(),CL7)</f>
        <v>36.57</v>
      </c>
      <c r="CM6" s="36">
        <f t="shared" ref="CM6:CU6" si="10">IF(CM7="",NA(),CM7)</f>
        <v>36.47</v>
      </c>
      <c r="CN6" s="36">
        <f t="shared" si="10"/>
        <v>36.57</v>
      </c>
      <c r="CO6" s="36">
        <f t="shared" si="10"/>
        <v>36.57</v>
      </c>
      <c r="CP6" s="36">
        <f t="shared" si="10"/>
        <v>36.57</v>
      </c>
      <c r="CQ6" s="36">
        <f t="shared" si="10"/>
        <v>48.36</v>
      </c>
      <c r="CR6" s="36">
        <f t="shared" si="10"/>
        <v>48.7</v>
      </c>
      <c r="CS6" s="36">
        <f t="shared" si="10"/>
        <v>46.9</v>
      </c>
      <c r="CT6" s="36">
        <f t="shared" si="10"/>
        <v>47.95</v>
      </c>
      <c r="CU6" s="36">
        <f t="shared" si="10"/>
        <v>48.26</v>
      </c>
      <c r="CV6" s="35" t="str">
        <f>IF(CV7="","",IF(CV7="-","【-】","【"&amp;SUBSTITUTE(TEXT(CV7,"#,##0.00"),"-","△")&amp;"】"))</f>
        <v>【55.95】</v>
      </c>
      <c r="CW6" s="36">
        <f>IF(CW7="",NA(),CW7)</f>
        <v>100</v>
      </c>
      <c r="CX6" s="36">
        <f t="shared" ref="CX6:DF6" si="11">IF(CX7="",NA(),CX7)</f>
        <v>100</v>
      </c>
      <c r="CY6" s="36">
        <f t="shared" si="11"/>
        <v>100</v>
      </c>
      <c r="CZ6" s="36">
        <f t="shared" si="11"/>
        <v>100</v>
      </c>
      <c r="DA6" s="36">
        <f t="shared" si="11"/>
        <v>100</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10.220000000000001</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194425</v>
      </c>
      <c r="D7" s="38">
        <v>47</v>
      </c>
      <c r="E7" s="38">
        <v>1</v>
      </c>
      <c r="F7" s="38">
        <v>0</v>
      </c>
      <c r="G7" s="38">
        <v>0</v>
      </c>
      <c r="H7" s="38" t="s">
        <v>96</v>
      </c>
      <c r="I7" s="38" t="s">
        <v>97</v>
      </c>
      <c r="J7" s="38" t="s">
        <v>98</v>
      </c>
      <c r="K7" s="38" t="s">
        <v>99</v>
      </c>
      <c r="L7" s="38" t="s">
        <v>100</v>
      </c>
      <c r="M7" s="38" t="s">
        <v>101</v>
      </c>
      <c r="N7" s="39" t="s">
        <v>102</v>
      </c>
      <c r="O7" s="39" t="s">
        <v>103</v>
      </c>
      <c r="P7" s="39">
        <v>96.91</v>
      </c>
      <c r="Q7" s="39">
        <v>550</v>
      </c>
      <c r="R7" s="39">
        <v>719</v>
      </c>
      <c r="S7" s="39">
        <v>52.78</v>
      </c>
      <c r="T7" s="39">
        <v>13.62</v>
      </c>
      <c r="U7" s="39">
        <v>691</v>
      </c>
      <c r="V7" s="39">
        <v>52.78</v>
      </c>
      <c r="W7" s="39">
        <v>13.09</v>
      </c>
      <c r="X7" s="39">
        <v>55.56</v>
      </c>
      <c r="Y7" s="39">
        <v>40.520000000000003</v>
      </c>
      <c r="Z7" s="39">
        <v>51.28</v>
      </c>
      <c r="AA7" s="39">
        <v>51.2</v>
      </c>
      <c r="AB7" s="39">
        <v>65.73</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6889.53</v>
      </c>
      <c r="BF7" s="39">
        <v>7168.82</v>
      </c>
      <c r="BG7" s="39">
        <v>7803.36</v>
      </c>
      <c r="BH7" s="39">
        <v>7221.4</v>
      </c>
      <c r="BI7" s="39">
        <v>8686.9</v>
      </c>
      <c r="BJ7" s="39">
        <v>1486.62</v>
      </c>
      <c r="BK7" s="39">
        <v>1510.14</v>
      </c>
      <c r="BL7" s="39">
        <v>1595.62</v>
      </c>
      <c r="BM7" s="39">
        <v>1302.33</v>
      </c>
      <c r="BN7" s="39">
        <v>1274.21</v>
      </c>
      <c r="BO7" s="39">
        <v>1074.1400000000001</v>
      </c>
      <c r="BP7" s="39">
        <v>10.36</v>
      </c>
      <c r="BQ7" s="39">
        <v>10.45</v>
      </c>
      <c r="BR7" s="39">
        <v>11.07</v>
      </c>
      <c r="BS7" s="39">
        <v>9.6</v>
      </c>
      <c r="BT7" s="39">
        <v>8.2899999999999991</v>
      </c>
      <c r="BU7" s="39">
        <v>24.39</v>
      </c>
      <c r="BV7" s="39">
        <v>22.67</v>
      </c>
      <c r="BW7" s="39">
        <v>37.92</v>
      </c>
      <c r="BX7" s="39">
        <v>40.89</v>
      </c>
      <c r="BY7" s="39">
        <v>41.25</v>
      </c>
      <c r="BZ7" s="39">
        <v>54.36</v>
      </c>
      <c r="CA7" s="39">
        <v>261.17</v>
      </c>
      <c r="CB7" s="39">
        <v>260.06</v>
      </c>
      <c r="CC7" s="39">
        <v>251.52</v>
      </c>
      <c r="CD7" s="39">
        <v>293.94</v>
      </c>
      <c r="CE7" s="39">
        <v>331.8</v>
      </c>
      <c r="CF7" s="39">
        <v>734.18</v>
      </c>
      <c r="CG7" s="39">
        <v>789.62</v>
      </c>
      <c r="CH7" s="39">
        <v>423.18</v>
      </c>
      <c r="CI7" s="39">
        <v>383.2</v>
      </c>
      <c r="CJ7" s="39">
        <v>383.25</v>
      </c>
      <c r="CK7" s="39">
        <v>296.39999999999998</v>
      </c>
      <c r="CL7" s="39">
        <v>36.57</v>
      </c>
      <c r="CM7" s="39">
        <v>36.47</v>
      </c>
      <c r="CN7" s="39">
        <v>36.57</v>
      </c>
      <c r="CO7" s="39">
        <v>36.57</v>
      </c>
      <c r="CP7" s="39">
        <v>36.57</v>
      </c>
      <c r="CQ7" s="39">
        <v>48.36</v>
      </c>
      <c r="CR7" s="39">
        <v>48.7</v>
      </c>
      <c r="CS7" s="39">
        <v>46.9</v>
      </c>
      <c r="CT7" s="39">
        <v>47.95</v>
      </c>
      <c r="CU7" s="39">
        <v>48.26</v>
      </c>
      <c r="CV7" s="39">
        <v>55.95</v>
      </c>
      <c r="CW7" s="39">
        <v>100</v>
      </c>
      <c r="CX7" s="39">
        <v>100</v>
      </c>
      <c r="CY7" s="39">
        <v>100</v>
      </c>
      <c r="CZ7" s="39">
        <v>100</v>
      </c>
      <c r="DA7" s="39">
        <v>100</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10.220000000000001</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19</cp:lastModifiedBy>
  <dcterms:created xsi:type="dcterms:W3CDTF">2019-12-05T04:37:14Z</dcterms:created>
  <dcterms:modified xsi:type="dcterms:W3CDTF">2020-02-04T09:05:28Z</dcterms:modified>
  <cp:category/>
</cp:coreProperties>
</file>