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006\OA書庫\3000水道課\3040下水道業務係\0030_調査提出書類\H31_調査提出\１月\公営企業に係る経営比較分析表1.21\"/>
    </mc:Choice>
  </mc:AlternateContent>
  <workbookProtection workbookAlgorithmName="SHA-512" workbookHashValue="dS/mPWG+6L8BU2umIz/lmv7SUNjhkqgcRgaZOVYrEqZ5vLXGE5XyCwuCykYLb6E3kfqWvUV9o0ddPOqLlFoMYQ==" workbookSaltValue="EjPhzOgP5tEyimTKehy7+g==" workbookSpinCount="100000" lockStructure="1"/>
  <bookViews>
    <workbookView xWindow="0" yWindow="0" windowWidth="20490" windowHeight="777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<sst xmlns="http://schemas.openxmlformats.org/spreadsheetml/2006/main" count="228" uniqueCount="113">
  <si>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</si>
  <si>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</si>
  <si>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</si>
  <si>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</si>
  <si>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</si>
  <si>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</si>
  <si>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</si>
  <si>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</si>
  <si>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</si>
  <si>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</si>
  <si>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</si>
  <si>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</si>
  <si>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</si>
  <si>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</si>
  <si>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</si>
  <si>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</si>
  <si>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</si>
  <si>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</si>
  <si>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</si>
  <si>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</si>
  <si>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</si>
  <si>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</si>
  <si>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</si>
  <si>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</si>
  <si>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</si>
  <si>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</si>
  <si>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</si>
  <si>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</si>
  <si>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</si>
  <si>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</si>
  <si>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</si>
  <si>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</si>
  <si>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</si>
  <si>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</si>
  <si>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</si>
  <si>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</si>
  <si>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</si>
  <si>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</si>
  <si>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</si>
  <si>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</si>
  <si>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</si>
  <si>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</si>
  <si>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</si>
  <si>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</si>
  <si>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</si>
  <si>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</si>
  <si>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</si>
  <si>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</si>
  <si>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</si>
  <si>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</si>
  <si>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</si>
  <si>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</si>
  <si>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</si>
  <si>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</si>
  <si>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</si>
  <si>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</si>
  <si>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</si>
  <si>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</si>
  <si>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</si>
  <si>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</si>
  <si>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</si>
  <si>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</si>
  <si>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</si>
  <si>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</si>
  <si>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</si>
  <si>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</si>
  <si>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</si>
  <si>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</si>
  <si>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</si>
  <si>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</si>
  <si>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</si>
  <si>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</si>
  <si>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</si>
  <si>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</si>
  <si>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</si>
  <si>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</si>
  <si>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</si>
  <si>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</si>
  <si>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</si>
  <si>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</si>
  <si>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</si>
  <si>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</si>
  <si>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</si>
  <si>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</si>
  <si>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</si>
  <si>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</si>
  <si>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</si>
  <si>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</si>
  <si>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</si>
  <si>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</si>
  <si>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</si>
  <si>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</si>
  <si>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</si>
  <si>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</si>
  <si>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</si>
  <si>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</si>
  <si>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</si>
  <si>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富士河口湖町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</si>
  <si>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</si>
  <si>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</si>
  <si>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</si>
  <si>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</si>
  <si>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</si>
  <si>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</si>
  <si>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</si>
  <si>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</si>
  <si>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</si>
  <si>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</si>
  <si>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</si>
  <si>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</si>
  <si>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は、99.29％と100％に近いが、現在下水道人口が減少化傾向にある。補填財源は、一般会計からの繰入によることから、企業債残高対事業規模比率は、平均値より高いが、今後の起債予定はなく、使用料の見直しを近い将来行い、比率は徐々に減っていくものと考える。　　　　　　　　　</t>
    <rPh sb="1" eb="4">
      <t>シュウエキテキ</t>
    </rPh>
    <rPh sb="4" eb="6">
      <t>シュウシ</t>
    </rPh>
    <rPh sb="6" eb="8">
      <t>ヒリツ</t>
    </rPh>
    <rPh sb="22" eb="23">
      <t>チカ</t>
    </rPh>
    <rPh sb="26" eb="28">
      <t>ゲンザイ</t>
    </rPh>
    <rPh sb="28" eb="31">
      <t>ゲスイドウ</t>
    </rPh>
    <rPh sb="31" eb="33">
      <t>ジンコウ</t>
    </rPh>
    <rPh sb="34" eb="37">
      <t>ゲンショウカ</t>
    </rPh>
    <rPh sb="37" eb="39">
      <t>ケイコウ</t>
    </rPh>
    <rPh sb="43" eb="45">
      <t>ホテン</t>
    </rPh>
    <rPh sb="45" eb="47">
      <t>ザイゲン</t>
    </rPh>
    <rPh sb="49" eb="51">
      <t>イッパン</t>
    </rPh>
    <rPh sb="51" eb="53">
      <t>カイケイ</t>
    </rPh>
    <rPh sb="56" eb="58">
      <t>クリイレ</t>
    </rPh>
    <rPh sb="66" eb="68">
      <t>キギョウ</t>
    </rPh>
    <rPh sb="68" eb="69">
      <t>サイ</t>
    </rPh>
    <rPh sb="69" eb="71">
      <t>ザンダカ</t>
    </rPh>
    <rPh sb="71" eb="72">
      <t>タイ</t>
    </rPh>
    <rPh sb="72" eb="74">
      <t>ジギョウ</t>
    </rPh>
    <rPh sb="74" eb="76">
      <t>キボ</t>
    </rPh>
    <rPh sb="76" eb="78">
      <t>ヒリツ</t>
    </rPh>
    <rPh sb="80" eb="83">
      <t>ヘイキンチ</t>
    </rPh>
    <rPh sb="85" eb="86">
      <t>タカ</t>
    </rPh>
    <rPh sb="89" eb="91">
      <t>コンゴ</t>
    </rPh>
    <rPh sb="92" eb="94">
      <t>キサイ</t>
    </rPh>
    <rPh sb="94" eb="96">
      <t>ヨテイ</t>
    </rPh>
    <rPh sb="100" eb="103">
      <t>シヨウリョウ</t>
    </rPh>
    <rPh sb="104" eb="106">
      <t>ミナオ</t>
    </rPh>
    <rPh sb="108" eb="109">
      <t>チカ</t>
    </rPh>
    <rPh sb="110" eb="112">
      <t>ショウライ</t>
    </rPh>
    <rPh sb="112" eb="113">
      <t>オコナ</t>
    </rPh>
    <rPh sb="115" eb="117">
      <t>ヒリツ</t>
    </rPh>
    <rPh sb="118" eb="120">
      <t>ジョジョ</t>
    </rPh>
    <rPh sb="121" eb="122">
      <t>ヘ</t>
    </rPh>
    <rPh sb="129" eb="130">
      <t>カンガ</t>
    </rPh>
    <phoneticPr fontId="4"/>
  </si>
  <si>
    <t>・平成11年に供用開始し、比較的新しく老朽化は見られない。　　　　　　　　　</t>
    <rPh sb="1" eb="3">
      <t>ヘイセイ</t>
    </rPh>
    <rPh sb="5" eb="6">
      <t>ネン</t>
    </rPh>
    <rPh sb="7" eb="9">
      <t>キョウヨウ</t>
    </rPh>
    <rPh sb="9" eb="11">
      <t>カイシ</t>
    </rPh>
    <rPh sb="13" eb="16">
      <t>ヒカクテキ</t>
    </rPh>
    <rPh sb="16" eb="17">
      <t>アタラ</t>
    </rPh>
    <rPh sb="19" eb="22">
      <t>ロウキュウカ</t>
    </rPh>
    <rPh sb="23" eb="24">
      <t>ミ</t>
    </rPh>
    <phoneticPr fontId="4"/>
  </si>
  <si>
    <t>・経営改善の課題は、人口減少に起因する施設利用率の改善と使用料単価の見直しである。</t>
    <rPh sb="1" eb="3">
      <t>ケイエイ</t>
    </rPh>
    <rPh sb="3" eb="5">
      <t>カイゼン</t>
    </rPh>
    <rPh sb="6" eb="8">
      <t>カダイ</t>
    </rPh>
    <rPh sb="10" eb="12">
      <t>ジンコウ</t>
    </rPh>
    <rPh sb="12" eb="14">
      <t>ゲンショウ</t>
    </rPh>
    <rPh sb="15" eb="17">
      <t>キイン</t>
    </rPh>
    <rPh sb="19" eb="21">
      <t>シセツ</t>
    </rPh>
    <rPh sb="21" eb="23">
      <t>リヨウ</t>
    </rPh>
    <rPh sb="23" eb="24">
      <t>リツ</t>
    </rPh>
    <rPh sb="25" eb="27">
      <t>カイゼン</t>
    </rPh>
    <rPh sb="28" eb="31">
      <t>シヨウリョウ</t>
    </rPh>
    <rPh sb="31" eb="33">
      <t>タンカ</t>
    </rPh>
    <rPh sb="34" eb="36">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</si>
</sst>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2D2-4A40-9C1E-4C5CAA52F8CE}"/>
            </c:ext>
          </c:extLst>
        </c:ser>
        <c:dLbls>
          <c:showLegendKey val="0"/>
          <c:showVal val="0"/>
          <c:showCatName val="0"/>
          <c:showSerName val="0"/>
          <c:showPercent val="0"/>
          <c:showBubbleSize val="0"/>
        </c:dLbls>
        <c:gapWidth val="150"/>
        <c:axId val="338272296"/>
        <c:axId val="33827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22D2-4A40-9C1E-4C5CAA52F8CE}"/>
            </c:ext>
          </c:extLst>
        </c:ser>
        <c:dLbls>
          <c:showLegendKey val="0"/>
          <c:showVal val="0"/>
          <c:showCatName val="0"/>
          <c:showSerName val="0"/>
          <c:showPercent val="0"/>
          <c:showBubbleSize val="0"/>
        </c:dLbls>
        <c:marker val="1"/>
        <c:smooth val="0"/>
        <c:axId val="338272296"/>
        <c:axId val="338270336"/>
      </c:lineChart>
      <c:dateAx>
        <c:axId val="338272296"/>
        <c:scaling>
          <c:orientation val="minMax"/>
        </c:scaling>
        <c:delete val="1"/>
        <c:axPos val="b"/>
        <c:numFmt formatCode="ge" sourceLinked="1"/>
        <c:majorTickMark val="none"/>
        <c:minorTickMark val="none"/>
        <c:tickLblPos val="none"/>
        <c:crossAx val="338270336"/>
        <c:crosses val="autoZero"/>
        <c:auto val="1"/>
        <c:lblOffset val="100"/>
        <c:baseTimeUnit val="years"/>
      </c:dateAx>
      <c:valAx>
        <c:axId val="33827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272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31.38</c:v>
                </c:pt>
                <c:pt idx="1">
                  <c:v>29.66</c:v>
                </c:pt>
                <c:pt idx="2">
                  <c:v>31.38</c:v>
                </c:pt>
                <c:pt idx="3">
                  <c:v>30</c:v>
                </c:pt>
                <c:pt idx="4">
                  <c:v>30</c:v>
                </c:pt>
              </c:numCache>
            </c:numRef>
          </c:val>
          <c:extLst xmlns:c16r2="http://schemas.microsoft.com/office/drawing/2015/06/chart">
            <c:ext xmlns:c16="http://schemas.microsoft.com/office/drawing/2014/chart" uri="{C3380CC4-5D6E-409C-BE32-E72D297353CC}">
              <c16:uniqueId val="{00000000-C5CC-48A9-B7F7-FD99A1BAC030}"/>
            </c:ext>
          </c:extLst>
        </c:ser>
        <c:dLbls>
          <c:showLegendKey val="0"/>
          <c:showVal val="0"/>
          <c:showCatName val="0"/>
          <c:showSerName val="0"/>
          <c:showPercent val="0"/>
          <c:showBubbleSize val="0"/>
        </c:dLbls>
        <c:gapWidth val="150"/>
        <c:axId val="413311144"/>
        <c:axId val="41331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C5CC-48A9-B7F7-FD99A1BAC030}"/>
            </c:ext>
          </c:extLst>
        </c:ser>
        <c:dLbls>
          <c:showLegendKey val="0"/>
          <c:showVal val="0"/>
          <c:showCatName val="0"/>
          <c:showSerName val="0"/>
          <c:showPercent val="0"/>
          <c:showBubbleSize val="0"/>
        </c:dLbls>
        <c:marker val="1"/>
        <c:smooth val="0"/>
        <c:axId val="413311144"/>
        <c:axId val="413310752"/>
      </c:lineChart>
      <c:dateAx>
        <c:axId val="413311144"/>
        <c:scaling>
          <c:orientation val="minMax"/>
        </c:scaling>
        <c:delete val="1"/>
        <c:axPos val="b"/>
        <c:numFmt formatCode="ge" sourceLinked="1"/>
        <c:majorTickMark val="none"/>
        <c:minorTickMark val="none"/>
        <c:tickLblPos val="none"/>
        <c:crossAx val="413310752"/>
        <c:crosses val="autoZero"/>
        <c:auto val="1"/>
        <c:lblOffset val="100"/>
        <c:baseTimeUnit val="years"/>
      </c:dateAx>
      <c:valAx>
        <c:axId val="41331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311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78.209999999999994</c:v>
                </c:pt>
                <c:pt idx="1">
                  <c:v>75.62</c:v>
                </c:pt>
                <c:pt idx="2">
                  <c:v>78.209999999999994</c:v>
                </c:pt>
                <c:pt idx="3">
                  <c:v>79.91</c:v>
                </c:pt>
                <c:pt idx="4">
                  <c:v>79.91</c:v>
                </c:pt>
              </c:numCache>
            </c:numRef>
          </c:val>
          <c:extLst xmlns:c16r2="http://schemas.microsoft.com/office/drawing/2015/06/chart">
            <c:ext xmlns:c16="http://schemas.microsoft.com/office/drawing/2014/chart" uri="{C3380CC4-5D6E-409C-BE32-E72D297353CC}">
              <c16:uniqueId val="{00000000-5166-404C-A58F-B7D9D0BD8538}"/>
            </c:ext>
          </c:extLst>
        </c:ser>
        <c:dLbls>
          <c:showLegendKey val="0"/>
          <c:showVal val="0"/>
          <c:showCatName val="0"/>
          <c:showSerName val="0"/>
          <c:showPercent val="0"/>
          <c:showBubbleSize val="0"/>
        </c:dLbls>
        <c:gapWidth val="150"/>
        <c:axId val="413315064"/>
        <c:axId val="41331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5166-404C-A58F-B7D9D0BD8538}"/>
            </c:ext>
          </c:extLst>
        </c:ser>
        <c:dLbls>
          <c:showLegendKey val="0"/>
          <c:showVal val="0"/>
          <c:showCatName val="0"/>
          <c:showSerName val="0"/>
          <c:showPercent val="0"/>
          <c:showBubbleSize val="0"/>
        </c:dLbls>
        <c:marker val="1"/>
        <c:smooth val="0"/>
        <c:axId val="413315064"/>
        <c:axId val="413313104"/>
      </c:lineChart>
      <c:dateAx>
        <c:axId val="413315064"/>
        <c:scaling>
          <c:orientation val="minMax"/>
        </c:scaling>
        <c:delete val="1"/>
        <c:axPos val="b"/>
        <c:numFmt formatCode="ge" sourceLinked="1"/>
        <c:majorTickMark val="none"/>
        <c:minorTickMark val="none"/>
        <c:tickLblPos val="none"/>
        <c:crossAx val="413313104"/>
        <c:crosses val="autoZero"/>
        <c:auto val="1"/>
        <c:lblOffset val="100"/>
        <c:baseTimeUnit val="years"/>
      </c:dateAx>
      <c:valAx>
        <c:axId val="41331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315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87.33</c:v>
                </c:pt>
                <c:pt idx="1">
                  <c:v>83.46</c:v>
                </c:pt>
                <c:pt idx="2">
                  <c:v>81.53</c:v>
                </c:pt>
                <c:pt idx="3">
                  <c:v>99.3</c:v>
                </c:pt>
                <c:pt idx="4">
                  <c:v>99.29</c:v>
                </c:pt>
              </c:numCache>
            </c:numRef>
          </c:val>
          <c:extLst xmlns:c16r2="http://schemas.microsoft.com/office/drawing/2015/06/chart">
            <c:ext xmlns:c16="http://schemas.microsoft.com/office/drawing/2014/chart" uri="{C3380CC4-5D6E-409C-BE32-E72D297353CC}">
              <c16:uniqueId val="{00000000-3AF9-4217-8159-2DE74F6350EE}"/>
            </c:ext>
          </c:extLst>
        </c:ser>
        <c:dLbls>
          <c:showLegendKey val="0"/>
          <c:showVal val="0"/>
          <c:showCatName val="0"/>
          <c:showSerName val="0"/>
          <c:showPercent val="0"/>
          <c:showBubbleSize val="0"/>
        </c:dLbls>
        <c:gapWidth val="150"/>
        <c:axId val="338275432"/>
        <c:axId val="33827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AF9-4217-8159-2DE74F6350EE}"/>
            </c:ext>
          </c:extLst>
        </c:ser>
        <c:dLbls>
          <c:showLegendKey val="0"/>
          <c:showVal val="0"/>
          <c:showCatName val="0"/>
          <c:showSerName val="0"/>
          <c:showPercent val="0"/>
          <c:showBubbleSize val="0"/>
        </c:dLbls>
        <c:marker val="1"/>
        <c:smooth val="0"/>
        <c:axId val="338275432"/>
        <c:axId val="338271120"/>
      </c:lineChart>
      <c:dateAx>
        <c:axId val="338275432"/>
        <c:scaling>
          <c:orientation val="minMax"/>
        </c:scaling>
        <c:delete val="1"/>
        <c:axPos val="b"/>
        <c:numFmt formatCode="ge" sourceLinked="1"/>
        <c:majorTickMark val="none"/>
        <c:minorTickMark val="none"/>
        <c:tickLblPos val="none"/>
        <c:crossAx val="338271120"/>
        <c:crosses val="autoZero"/>
        <c:auto val="1"/>
        <c:lblOffset val="100"/>
        <c:baseTimeUnit val="years"/>
      </c:dateAx>
      <c:valAx>
        <c:axId val="33827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275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DA5-4DBE-BD86-79CE76CB16F0}"/>
            </c:ext>
          </c:extLst>
        </c:ser>
        <c:dLbls>
          <c:showLegendKey val="0"/>
          <c:showVal val="0"/>
          <c:showCatName val="0"/>
          <c:showSerName val="0"/>
          <c:showPercent val="0"/>
          <c:showBubbleSize val="0"/>
        </c:dLbls>
        <c:gapWidth val="150"/>
        <c:axId val="338267984"/>
        <c:axId val="338273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DA5-4DBE-BD86-79CE76CB16F0}"/>
            </c:ext>
          </c:extLst>
        </c:ser>
        <c:dLbls>
          <c:showLegendKey val="0"/>
          <c:showVal val="0"/>
          <c:showCatName val="0"/>
          <c:showSerName val="0"/>
          <c:showPercent val="0"/>
          <c:showBubbleSize val="0"/>
        </c:dLbls>
        <c:marker val="1"/>
        <c:smooth val="0"/>
        <c:axId val="338267984"/>
        <c:axId val="338273080"/>
      </c:lineChart>
      <c:dateAx>
        <c:axId val="338267984"/>
        <c:scaling>
          <c:orientation val="minMax"/>
        </c:scaling>
        <c:delete val="1"/>
        <c:axPos val="b"/>
        <c:numFmt formatCode="ge" sourceLinked="1"/>
        <c:majorTickMark val="none"/>
        <c:minorTickMark val="none"/>
        <c:tickLblPos val="none"/>
        <c:crossAx val="338273080"/>
        <c:crosses val="autoZero"/>
        <c:auto val="1"/>
        <c:lblOffset val="100"/>
        <c:baseTimeUnit val="years"/>
      </c:dateAx>
      <c:valAx>
        <c:axId val="338273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26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5AE-4042-821F-098A644837C9}"/>
            </c:ext>
          </c:extLst>
        </c:ser>
        <c:dLbls>
          <c:showLegendKey val="0"/>
          <c:showVal val="0"/>
          <c:showCatName val="0"/>
          <c:showSerName val="0"/>
          <c:showPercent val="0"/>
          <c:showBubbleSize val="0"/>
        </c:dLbls>
        <c:gapWidth val="150"/>
        <c:axId val="412935768"/>
        <c:axId val="41293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5AE-4042-821F-098A644837C9}"/>
            </c:ext>
          </c:extLst>
        </c:ser>
        <c:dLbls>
          <c:showLegendKey val="0"/>
          <c:showVal val="0"/>
          <c:showCatName val="0"/>
          <c:showSerName val="0"/>
          <c:showPercent val="0"/>
          <c:showBubbleSize val="0"/>
        </c:dLbls>
        <c:marker val="1"/>
        <c:smooth val="0"/>
        <c:axId val="412935768"/>
        <c:axId val="412933808"/>
      </c:lineChart>
      <c:dateAx>
        <c:axId val="412935768"/>
        <c:scaling>
          <c:orientation val="minMax"/>
        </c:scaling>
        <c:delete val="1"/>
        <c:axPos val="b"/>
        <c:numFmt formatCode="ge" sourceLinked="1"/>
        <c:majorTickMark val="none"/>
        <c:minorTickMark val="none"/>
        <c:tickLblPos val="none"/>
        <c:crossAx val="412933808"/>
        <c:crosses val="autoZero"/>
        <c:auto val="1"/>
        <c:lblOffset val="100"/>
        <c:baseTimeUnit val="years"/>
      </c:dateAx>
      <c:valAx>
        <c:axId val="41293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93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77E-4FCA-92DB-9FEDBE6C8867}"/>
            </c:ext>
          </c:extLst>
        </c:ser>
        <c:dLbls>
          <c:showLegendKey val="0"/>
          <c:showVal val="0"/>
          <c:showCatName val="0"/>
          <c:showSerName val="0"/>
          <c:showPercent val="0"/>
          <c:showBubbleSize val="0"/>
        </c:dLbls>
        <c:gapWidth val="150"/>
        <c:axId val="412936552"/>
        <c:axId val="41293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77E-4FCA-92DB-9FEDBE6C8867}"/>
            </c:ext>
          </c:extLst>
        </c:ser>
        <c:dLbls>
          <c:showLegendKey val="0"/>
          <c:showVal val="0"/>
          <c:showCatName val="0"/>
          <c:showSerName val="0"/>
          <c:showPercent val="0"/>
          <c:showBubbleSize val="0"/>
        </c:dLbls>
        <c:marker val="1"/>
        <c:smooth val="0"/>
        <c:axId val="412936552"/>
        <c:axId val="412935376"/>
      </c:lineChart>
      <c:dateAx>
        <c:axId val="412936552"/>
        <c:scaling>
          <c:orientation val="minMax"/>
        </c:scaling>
        <c:delete val="1"/>
        <c:axPos val="b"/>
        <c:numFmt formatCode="ge" sourceLinked="1"/>
        <c:majorTickMark val="none"/>
        <c:minorTickMark val="none"/>
        <c:tickLblPos val="none"/>
        <c:crossAx val="412935376"/>
        <c:crosses val="autoZero"/>
        <c:auto val="1"/>
        <c:lblOffset val="100"/>
        <c:baseTimeUnit val="years"/>
      </c:dateAx>
      <c:valAx>
        <c:axId val="41293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936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392-4C24-8D9D-96D92B8870C8}"/>
            </c:ext>
          </c:extLst>
        </c:ser>
        <c:dLbls>
          <c:showLegendKey val="0"/>
          <c:showVal val="0"/>
          <c:showCatName val="0"/>
          <c:showSerName val="0"/>
          <c:showPercent val="0"/>
          <c:showBubbleSize val="0"/>
        </c:dLbls>
        <c:gapWidth val="150"/>
        <c:axId val="412938120"/>
        <c:axId val="41293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392-4C24-8D9D-96D92B8870C8}"/>
            </c:ext>
          </c:extLst>
        </c:ser>
        <c:dLbls>
          <c:showLegendKey val="0"/>
          <c:showVal val="0"/>
          <c:showCatName val="0"/>
          <c:showSerName val="0"/>
          <c:showPercent val="0"/>
          <c:showBubbleSize val="0"/>
        </c:dLbls>
        <c:marker val="1"/>
        <c:smooth val="0"/>
        <c:axId val="412938120"/>
        <c:axId val="412937728"/>
      </c:lineChart>
      <c:dateAx>
        <c:axId val="412938120"/>
        <c:scaling>
          <c:orientation val="minMax"/>
        </c:scaling>
        <c:delete val="1"/>
        <c:axPos val="b"/>
        <c:numFmt formatCode="ge" sourceLinked="1"/>
        <c:majorTickMark val="none"/>
        <c:minorTickMark val="none"/>
        <c:tickLblPos val="none"/>
        <c:crossAx val="412937728"/>
        <c:crosses val="autoZero"/>
        <c:auto val="1"/>
        <c:lblOffset val="100"/>
        <c:baseTimeUnit val="years"/>
      </c:dateAx>
      <c:valAx>
        <c:axId val="41293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93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686.45</c:v>
                </c:pt>
                <c:pt idx="1">
                  <c:v>3305</c:v>
                </c:pt>
                <c:pt idx="2">
                  <c:v>2976.9</c:v>
                </c:pt>
                <c:pt idx="3">
                  <c:v>2718.49</c:v>
                </c:pt>
                <c:pt idx="4">
                  <c:v>2468.3200000000002</c:v>
                </c:pt>
              </c:numCache>
            </c:numRef>
          </c:val>
          <c:extLst xmlns:c16r2="http://schemas.microsoft.com/office/drawing/2015/06/chart">
            <c:ext xmlns:c16="http://schemas.microsoft.com/office/drawing/2014/chart" uri="{C3380CC4-5D6E-409C-BE32-E72D297353CC}">
              <c16:uniqueId val="{00000000-C689-4670-AFC5-C28DBB272D52}"/>
            </c:ext>
          </c:extLst>
        </c:ser>
        <c:dLbls>
          <c:showLegendKey val="0"/>
          <c:showVal val="0"/>
          <c:showCatName val="0"/>
          <c:showSerName val="0"/>
          <c:showPercent val="0"/>
          <c:showBubbleSize val="0"/>
        </c:dLbls>
        <c:gapWidth val="150"/>
        <c:axId val="412939688"/>
        <c:axId val="41294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C689-4670-AFC5-C28DBB272D52}"/>
            </c:ext>
          </c:extLst>
        </c:ser>
        <c:dLbls>
          <c:showLegendKey val="0"/>
          <c:showVal val="0"/>
          <c:showCatName val="0"/>
          <c:showSerName val="0"/>
          <c:showPercent val="0"/>
          <c:showBubbleSize val="0"/>
        </c:dLbls>
        <c:marker val="1"/>
        <c:smooth val="0"/>
        <c:axId val="412939688"/>
        <c:axId val="412940080"/>
      </c:lineChart>
      <c:dateAx>
        <c:axId val="412939688"/>
        <c:scaling>
          <c:orientation val="minMax"/>
        </c:scaling>
        <c:delete val="1"/>
        <c:axPos val="b"/>
        <c:numFmt formatCode="ge" sourceLinked="1"/>
        <c:majorTickMark val="none"/>
        <c:minorTickMark val="none"/>
        <c:tickLblPos val="none"/>
        <c:crossAx val="412940080"/>
        <c:crosses val="autoZero"/>
        <c:auto val="1"/>
        <c:lblOffset val="100"/>
        <c:baseTimeUnit val="years"/>
      </c:dateAx>
      <c:valAx>
        <c:axId val="41294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939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61.99</c:v>
                </c:pt>
                <c:pt idx="1">
                  <c:v>55.89</c:v>
                </c:pt>
                <c:pt idx="2">
                  <c:v>58.22</c:v>
                </c:pt>
                <c:pt idx="3">
                  <c:v>99.98</c:v>
                </c:pt>
                <c:pt idx="4">
                  <c:v>100</c:v>
                </c:pt>
              </c:numCache>
            </c:numRef>
          </c:val>
          <c:extLst xmlns:c16r2="http://schemas.microsoft.com/office/drawing/2015/06/chart">
            <c:ext xmlns:c16="http://schemas.microsoft.com/office/drawing/2014/chart" uri="{C3380CC4-5D6E-409C-BE32-E72D297353CC}">
              <c16:uniqueId val="{00000000-3F0F-41AE-AE4A-8444FC887D29}"/>
            </c:ext>
          </c:extLst>
        </c:ser>
        <c:dLbls>
          <c:showLegendKey val="0"/>
          <c:showVal val="0"/>
          <c:showCatName val="0"/>
          <c:showSerName val="0"/>
          <c:showPercent val="0"/>
          <c:showBubbleSize val="0"/>
        </c:dLbls>
        <c:gapWidth val="150"/>
        <c:axId val="412934200"/>
        <c:axId val="412941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3F0F-41AE-AE4A-8444FC887D29}"/>
            </c:ext>
          </c:extLst>
        </c:ser>
        <c:dLbls>
          <c:showLegendKey val="0"/>
          <c:showVal val="0"/>
          <c:showCatName val="0"/>
          <c:showSerName val="0"/>
          <c:showPercent val="0"/>
          <c:showBubbleSize val="0"/>
        </c:dLbls>
        <c:marker val="1"/>
        <c:smooth val="0"/>
        <c:axId val="412934200"/>
        <c:axId val="412941256"/>
      </c:lineChart>
      <c:dateAx>
        <c:axId val="412934200"/>
        <c:scaling>
          <c:orientation val="minMax"/>
        </c:scaling>
        <c:delete val="1"/>
        <c:axPos val="b"/>
        <c:numFmt formatCode="ge" sourceLinked="1"/>
        <c:majorTickMark val="none"/>
        <c:minorTickMark val="none"/>
        <c:tickLblPos val="none"/>
        <c:crossAx val="412941256"/>
        <c:crosses val="autoZero"/>
        <c:auto val="1"/>
        <c:lblOffset val="100"/>
        <c:baseTimeUnit val="years"/>
      </c:dateAx>
      <c:valAx>
        <c:axId val="412941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934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264.22000000000003</c:v>
                </c:pt>
                <c:pt idx="1">
                  <c:v>303.38</c:v>
                </c:pt>
                <c:pt idx="2">
                  <c:v>279.95999999999998</c:v>
                </c:pt>
                <c:pt idx="3">
                  <c:v>170.54</c:v>
                </c:pt>
                <c:pt idx="4">
                  <c:v>169.59</c:v>
                </c:pt>
              </c:numCache>
            </c:numRef>
          </c:val>
          <c:extLst xmlns:c16r2="http://schemas.microsoft.com/office/drawing/2015/06/chart">
            <c:ext xmlns:c16="http://schemas.microsoft.com/office/drawing/2014/chart" uri="{C3380CC4-5D6E-409C-BE32-E72D297353CC}">
              <c16:uniqueId val="{00000000-5088-4ED6-8EC5-9B43EB6ACEC3}"/>
            </c:ext>
          </c:extLst>
        </c:ser>
        <c:dLbls>
          <c:showLegendKey val="0"/>
          <c:showVal val="0"/>
          <c:showCatName val="0"/>
          <c:showSerName val="0"/>
          <c:showPercent val="0"/>
          <c:showBubbleSize val="0"/>
        </c:dLbls>
        <c:gapWidth val="150"/>
        <c:axId val="413312712"/>
        <c:axId val="41330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5088-4ED6-8EC5-9B43EB6ACEC3}"/>
            </c:ext>
          </c:extLst>
        </c:ser>
        <c:dLbls>
          <c:showLegendKey val="0"/>
          <c:showVal val="0"/>
          <c:showCatName val="0"/>
          <c:showSerName val="0"/>
          <c:showPercent val="0"/>
          <c:showBubbleSize val="0"/>
        </c:dLbls>
        <c:marker val="1"/>
        <c:smooth val="0"/>
        <c:axId val="413312712"/>
        <c:axId val="413308400"/>
      </c:lineChart>
      <c:dateAx>
        <c:axId val="413312712"/>
        <c:scaling>
          <c:orientation val="minMax"/>
        </c:scaling>
        <c:delete val="1"/>
        <c:axPos val="b"/>
        <c:numFmt formatCode="ge" sourceLinked="1"/>
        <c:majorTickMark val="none"/>
        <c:minorTickMark val="none"/>
        <c:tickLblPos val="none"/>
        <c:crossAx val="413308400"/>
        <c:crosses val="autoZero"/>
        <c:auto val="1"/>
        <c:lblOffset val="100"/>
        <c:baseTimeUnit val="years"/>
      </c:dateAx>
      <c:valAx>
        <c:axId val="41330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312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M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山梨県　富士河口湖町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26473</v>
      </c>
      <c r="AM8" s="68"/>
      <c r="AN8" s="68"/>
      <c r="AO8" s="68"/>
      <c r="AP8" s="68"/>
      <c r="AQ8" s="68"/>
      <c r="AR8" s="68"/>
      <c r="AS8" s="68"/>
      <c r="AT8" s="67">
        <f>データ!T6</f>
        <v>158.4</v>
      </c>
      <c r="AU8" s="67"/>
      <c r="AV8" s="67"/>
      <c r="AW8" s="67"/>
      <c r="AX8" s="67"/>
      <c r="AY8" s="67"/>
      <c r="AZ8" s="67"/>
      <c r="BA8" s="67"/>
      <c r="BB8" s="67">
        <f>データ!U6</f>
        <v>167.13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0.88</v>
      </c>
      <c r="Q10" s="67"/>
      <c r="R10" s="67"/>
      <c r="S10" s="67"/>
      <c r="T10" s="67"/>
      <c r="U10" s="67"/>
      <c r="V10" s="67"/>
      <c r="W10" s="67">
        <f>データ!Q6</f>
        <v>100</v>
      </c>
      <c r="X10" s="67"/>
      <c r="Y10" s="67"/>
      <c r="Z10" s="67"/>
      <c r="AA10" s="67"/>
      <c r="AB10" s="67"/>
      <c r="AC10" s="67"/>
      <c r="AD10" s="68">
        <f>データ!R6</f>
        <v>3780</v>
      </c>
      <c r="AE10" s="68"/>
      <c r="AF10" s="68"/>
      <c r="AG10" s="68"/>
      <c r="AH10" s="68"/>
      <c r="AI10" s="68"/>
      <c r="AJ10" s="68"/>
      <c r="AK10" s="2"/>
      <c r="AL10" s="68">
        <f>データ!V6</f>
        <v>234</v>
      </c>
      <c r="AM10" s="68"/>
      <c r="AN10" s="68"/>
      <c r="AO10" s="68"/>
      <c r="AP10" s="68"/>
      <c r="AQ10" s="68"/>
      <c r="AR10" s="68"/>
      <c r="AS10" s="68"/>
      <c r="AT10" s="67">
        <f>データ!W6</f>
        <v>0.25</v>
      </c>
      <c r="AU10" s="67"/>
      <c r="AV10" s="67"/>
      <c r="AW10" s="67"/>
      <c r="AX10" s="67"/>
      <c r="AY10" s="67"/>
      <c r="AZ10" s="67"/>
      <c r="BA10" s="67"/>
      <c r="BB10" s="67">
        <f>データ!X6</f>
        <v>936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2oD9jAj6SOwOE+3p7b5XxgQUtK5+UTtdVxMkuAqiKmkCd5bjuUhmEDf/tTHUHp+cGAfEJ5GI09XuNbGOg5cs6w==" saltValue="Y4MsHpo+uUwDLBDy/uv8W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194301</v>
      </c>
      <c r="D6" s="33">
        <f t="shared" si="3"/>
        <v>47</v>
      </c>
      <c r="E6" s="33">
        <f t="shared" si="3"/>
        <v>17</v>
      </c>
      <c r="F6" s="33">
        <f t="shared" si="3"/>
        <v>4</v>
      </c>
      <c r="G6" s="33">
        <f t="shared" si="3"/>
        <v>0</v>
      </c>
      <c r="H6" s="33" t="str">
        <f t="shared" si="3"/>
        <v>山梨県　富士河口湖町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0.88</v>
      </c>
      <c r="Q6" s="34">
        <f t="shared" si="3"/>
        <v>100</v>
      </c>
      <c r="R6" s="34">
        <f t="shared" si="3"/>
        <v>3780</v>
      </c>
      <c r="S6" s="34">
        <f t="shared" si="3"/>
        <v>26473</v>
      </c>
      <c r="T6" s="34">
        <f t="shared" si="3"/>
        <v>158.4</v>
      </c>
      <c r="U6" s="34">
        <f t="shared" si="3"/>
        <v>167.13</v>
      </c>
      <c r="V6" s="34">
        <f t="shared" si="3"/>
        <v>234</v>
      </c>
      <c r="W6" s="34">
        <f t="shared" si="3"/>
        <v>0.25</v>
      </c>
      <c r="X6" s="34">
        <f t="shared" si="3"/>
        <v>936</v>
      </c>
      <c r="Y6" s="35">
        <f>IF(Y7="",NA(),Y7)</f>
        <v>87.33</v>
      </c>
      <c r="Z6" s="35">
        <f t="shared" ref="Z6:AH6" si="4">IF(Z7="",NA(),Z7)</f>
        <v>83.46</v>
      </c>
      <c r="AA6" s="35">
        <f t="shared" si="4"/>
        <v>81.53</v>
      </c>
      <c r="AB6" s="35">
        <f t="shared" si="4"/>
        <v>99.3</v>
      </c>
      <c r="AC6" s="35">
        <f t="shared" si="4"/>
        <v>99.29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686.45</v>
      </c>
      <c r="BG6" s="35">
        <f t="shared" ref="BG6:BO6" si="7">IF(BG7="",NA(),BG7)</f>
        <v>3305</v>
      </c>
      <c r="BH6" s="35">
        <f t="shared" si="7"/>
        <v>2976.9</v>
      </c>
      <c r="BI6" s="35">
        <f t="shared" si="7"/>
        <v>2718.49</v>
      </c>
      <c r="BJ6" s="35">
        <f t="shared" si="7"/>
        <v>2468.3200000000002</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61.99</v>
      </c>
      <c r="BR6" s="35">
        <f t="shared" ref="BR6:BZ6" si="8">IF(BR7="",NA(),BR7)</f>
        <v>55.89</v>
      </c>
      <c r="BS6" s="35">
        <f t="shared" si="8"/>
        <v>58.22</v>
      </c>
      <c r="BT6" s="35">
        <f t="shared" si="8"/>
        <v>99.98</v>
      </c>
      <c r="BU6" s="35">
        <f t="shared" si="8"/>
        <v>100</v>
      </c>
      <c r="BV6" s="35">
        <f t="shared" si="8"/>
        <v>66.56</v>
      </c>
      <c r="BW6" s="35">
        <f t="shared" si="8"/>
        <v>66.22</v>
      </c>
      <c r="BX6" s="35">
        <f t="shared" si="8"/>
        <v>69.87</v>
      </c>
      <c r="BY6" s="35">
        <f t="shared" si="8"/>
        <v>74.3</v>
      </c>
      <c r="BZ6" s="35">
        <f t="shared" si="8"/>
        <v>72.260000000000005</v>
      </c>
      <c r="CA6" s="34" t="str">
        <f>IF(CA7="","",IF(CA7="-","【-】","【"&amp;SUBSTITUTE(TEXT(CA7,"#,##0.00"),"-","△")&amp;"】"))</f>
        <v>【74.48】</v>
      </c>
      <c r="CB6" s="35">
        <f>IF(CB7="",NA(),CB7)</f>
        <v>264.22000000000003</v>
      </c>
      <c r="CC6" s="35">
        <f t="shared" ref="CC6:CK6" si="9">IF(CC7="",NA(),CC7)</f>
        <v>303.38</v>
      </c>
      <c r="CD6" s="35">
        <f t="shared" si="9"/>
        <v>279.95999999999998</v>
      </c>
      <c r="CE6" s="35">
        <f t="shared" si="9"/>
        <v>170.54</v>
      </c>
      <c r="CF6" s="35">
        <f t="shared" si="9"/>
        <v>169.59</v>
      </c>
      <c r="CG6" s="35">
        <f t="shared" si="9"/>
        <v>244.29</v>
      </c>
      <c r="CH6" s="35">
        <f t="shared" si="9"/>
        <v>246.72</v>
      </c>
      <c r="CI6" s="35">
        <f t="shared" si="9"/>
        <v>234.96</v>
      </c>
      <c r="CJ6" s="35">
        <f t="shared" si="9"/>
        <v>221.81</v>
      </c>
      <c r="CK6" s="35">
        <f t="shared" si="9"/>
        <v>230.02</v>
      </c>
      <c r="CL6" s="34" t="str">
        <f>IF(CL7="","",IF(CL7="-","【-】","【"&amp;SUBSTITUTE(TEXT(CL7,"#,##0.00"),"-","△")&amp;"】"))</f>
        <v>【219.46】</v>
      </c>
      <c r="CM6" s="35">
        <f>IF(CM7="",NA(),CM7)</f>
        <v>31.38</v>
      </c>
      <c r="CN6" s="35">
        <f t="shared" ref="CN6:CV6" si="10">IF(CN7="",NA(),CN7)</f>
        <v>29.66</v>
      </c>
      <c r="CO6" s="35">
        <f t="shared" si="10"/>
        <v>31.38</v>
      </c>
      <c r="CP6" s="35">
        <f t="shared" si="10"/>
        <v>30</v>
      </c>
      <c r="CQ6" s="35">
        <f t="shared" si="10"/>
        <v>30</v>
      </c>
      <c r="CR6" s="35">
        <f t="shared" si="10"/>
        <v>43.58</v>
      </c>
      <c r="CS6" s="35">
        <f t="shared" si="10"/>
        <v>41.35</v>
      </c>
      <c r="CT6" s="35">
        <f t="shared" si="10"/>
        <v>42.9</v>
      </c>
      <c r="CU6" s="35">
        <f t="shared" si="10"/>
        <v>43.36</v>
      </c>
      <c r="CV6" s="35">
        <f t="shared" si="10"/>
        <v>42.56</v>
      </c>
      <c r="CW6" s="34" t="str">
        <f>IF(CW7="","",IF(CW7="-","【-】","【"&amp;SUBSTITUTE(TEXT(CW7,"#,##0.00"),"-","△")&amp;"】"))</f>
        <v>【42.82】</v>
      </c>
      <c r="CX6" s="35">
        <f>IF(CX7="",NA(),CX7)</f>
        <v>78.209999999999994</v>
      </c>
      <c r="CY6" s="35">
        <f t="shared" ref="CY6:DG6" si="11">IF(CY7="",NA(),CY7)</f>
        <v>75.62</v>
      </c>
      <c r="CZ6" s="35">
        <f t="shared" si="11"/>
        <v>78.209999999999994</v>
      </c>
      <c r="DA6" s="35">
        <f t="shared" si="11"/>
        <v>79.91</v>
      </c>
      <c r="DB6" s="35">
        <f t="shared" si="11"/>
        <v>79.91</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194301</v>
      </c>
      <c r="D7" s="37">
        <v>47</v>
      </c>
      <c r="E7" s="37">
        <v>17</v>
      </c>
      <c r="F7" s="37">
        <v>4</v>
      </c>
      <c r="G7" s="37">
        <v>0</v>
      </c>
      <c r="H7" s="37" t="s">
        <v>97</v>
      </c>
      <c r="I7" s="37" t="s">
        <v>98</v>
      </c>
      <c r="J7" s="37" t="s">
        <v>99</v>
      </c>
      <c r="K7" s="37" t="s">
        <v>100</v>
      </c>
      <c r="L7" s="37" t="s">
        <v>101</v>
      </c>
      <c r="M7" s="37" t="s">
        <v>102</v>
      </c>
      <c r="N7" s="38" t="s">
        <v>103</v>
      </c>
      <c r="O7" s="38" t="s">
        <v>104</v>
      </c>
      <c r="P7" s="38">
        <v>0.88</v>
      </c>
      <c r="Q7" s="38">
        <v>100</v>
      </c>
      <c r="R7" s="38">
        <v>3780</v>
      </c>
      <c r="S7" s="38">
        <v>26473</v>
      </c>
      <c r="T7" s="38">
        <v>158.4</v>
      </c>
      <c r="U7" s="38">
        <v>167.13</v>
      </c>
      <c r="V7" s="38">
        <v>234</v>
      </c>
      <c r="W7" s="38">
        <v>0.25</v>
      </c>
      <c r="X7" s="38">
        <v>936</v>
      </c>
      <c r="Y7" s="38">
        <v>87.33</v>
      </c>
      <c r="Z7" s="38">
        <v>83.46</v>
      </c>
      <c r="AA7" s="38">
        <v>81.53</v>
      </c>
      <c r="AB7" s="38">
        <v>99.3</v>
      </c>
      <c r="AC7" s="38">
        <v>99.29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686.45</v>
      </c>
      <c r="BG7" s="38">
        <v>3305</v>
      </c>
      <c r="BH7" s="38">
        <v>2976.9</v>
      </c>
      <c r="BI7" s="38">
        <v>2718.49</v>
      </c>
      <c r="BJ7" s="38">
        <v>2468.3200000000002</v>
      </c>
      <c r="BK7" s="38">
        <v>1436</v>
      </c>
      <c r="BL7" s="38">
        <v>1434.89</v>
      </c>
      <c r="BM7" s="38">
        <v>1298.9100000000001</v>
      </c>
      <c r="BN7" s="38">
        <v>1243.71</v>
      </c>
      <c r="BO7" s="38">
        <v>1194.1500000000001</v>
      </c>
      <c r="BP7" s="38">
        <v>1209.4000000000001</v>
      </c>
      <c r="BQ7" s="38">
        <v>61.99</v>
      </c>
      <c r="BR7" s="38">
        <v>55.89</v>
      </c>
      <c r="BS7" s="38">
        <v>58.22</v>
      </c>
      <c r="BT7" s="38">
        <v>99.98</v>
      </c>
      <c r="BU7" s="38">
        <v>100</v>
      </c>
      <c r="BV7" s="38">
        <v>66.56</v>
      </c>
      <c r="BW7" s="38">
        <v>66.22</v>
      </c>
      <c r="BX7" s="38">
        <v>69.87</v>
      </c>
      <c r="BY7" s="38">
        <v>74.3</v>
      </c>
      <c r="BZ7" s="38">
        <v>72.260000000000005</v>
      </c>
      <c r="CA7" s="38">
        <v>74.48</v>
      </c>
      <c r="CB7" s="38">
        <v>264.22000000000003</v>
      </c>
      <c r="CC7" s="38">
        <v>303.38</v>
      </c>
      <c r="CD7" s="38">
        <v>279.95999999999998</v>
      </c>
      <c r="CE7" s="38">
        <v>170.54</v>
      </c>
      <c r="CF7" s="38">
        <v>169.59</v>
      </c>
      <c r="CG7" s="38">
        <v>244.29</v>
      </c>
      <c r="CH7" s="38">
        <v>246.72</v>
      </c>
      <c r="CI7" s="38">
        <v>234.96</v>
      </c>
      <c r="CJ7" s="38">
        <v>221.81</v>
      </c>
      <c r="CK7" s="38">
        <v>230.02</v>
      </c>
      <c r="CL7" s="38">
        <v>219.46</v>
      </c>
      <c r="CM7" s="38">
        <v>31.38</v>
      </c>
      <c r="CN7" s="38">
        <v>29.66</v>
      </c>
      <c r="CO7" s="38">
        <v>31.38</v>
      </c>
      <c r="CP7" s="38">
        <v>30</v>
      </c>
      <c r="CQ7" s="38">
        <v>30</v>
      </c>
      <c r="CR7" s="38">
        <v>43.58</v>
      </c>
      <c r="CS7" s="38">
        <v>41.35</v>
      </c>
      <c r="CT7" s="38">
        <v>42.9</v>
      </c>
      <c r="CU7" s="38">
        <v>43.36</v>
      </c>
      <c r="CV7" s="38">
        <v>42.56</v>
      </c>
      <c r="CW7" s="38">
        <v>42.82</v>
      </c>
      <c r="CX7" s="38">
        <v>78.209999999999994</v>
      </c>
      <c r="CY7" s="38">
        <v>75.62</v>
      </c>
      <c r="CZ7" s="38">
        <v>78.209999999999994</v>
      </c>
      <c r="DA7" s="38">
        <v>79.91</v>
      </c>
      <c r="DB7" s="38">
        <v>79.91</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堀内　進</cp:lastModifiedBy>
  <cp:lastPrinted>2020-01-27T02:18:53Z</cp:lastPrinted>
  <dcterms:created xsi:type="dcterms:W3CDTF">2019-12-05T05:12:09Z</dcterms:created>
  <dcterms:modified xsi:type="dcterms:W3CDTF">2020-01-27T02:18:58Z</dcterms:modified>
  <cp:category/>
</cp:coreProperties>
</file>