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sakazu-t\Desktop\"/>
    </mc:Choice>
  </mc:AlternateContent>
  <workbookProtection workbookAlgorithmName="SHA-512" workbookHashValue="CGK0W+b92dWI9vGfsyX15D5CCRZAO95EwJr3t4u4ANQ+ctTNjitN6dR6pgwsEBGmw8ZIywAUuuUw/PdJbZ7Qmw==" workbookSaltValue="+vW84MsDWCM0cRSIXAQBx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<sst xmlns="http://schemas.openxmlformats.org/spreadsheetml/2006/main" count="220" uniqueCount="107">
  <si>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</si>
  <si>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</si>
  <si>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</si>
  <si>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</si>
  <si>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</si>
  <si>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</si>
  <si>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</si>
  <si>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</si>
  <si>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</si>
  <si>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</si>
  <si>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</si>
  <si>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</si>
  <si>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</si>
  <si>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</si>
  <si>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</si>
  <si>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</si>
  <si>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</si>
  <si>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</si>
  <si>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</si>
  <si>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</si>
  <si>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</si>
  <si>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</si>
  <si>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</si>
  <si>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</si>
  <si>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</si>
  <si>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</si>
  <si>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</si>
  <si>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</si>
  <si>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</si>
  <si>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</si>
  <si>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</si>
  <si>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</si>
  <si>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</si>
  <si>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</si>
  <si>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</si>
  <si>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</si>
  <si>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</si>
  <si>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</si>
  <si>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</si>
  <si>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</si>
  <si>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</si>
  <si>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</si>
  <si>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</si>
  <si>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</si>
  <si>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</si>
  <si>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</si>
  <si>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</si>
  <si>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</si>
  <si>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</si>
  <si>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</si>
  <si>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</si>
  <si>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</si>
  <si>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</si>
  <si>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</si>
  <si>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</si>
  <si>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</si>
  <si>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</si>
  <si>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</si>
  <si>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</si>
  <si>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</si>
  <si>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</si>
  <si>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</si>
  <si>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</si>
  <si>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</si>
  <si>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</si>
  <si>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</si>
  <si>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</si>
  <si>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</si>
  <si>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</si>
  <si>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</si>
  <si>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</si>
  <si>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</si>
  <si>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</si>
  <si>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</si>
  <si>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</si>
  <si>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</si>
  <si>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</si>
  <si>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</si>
  <si>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</si>
  <si>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</si>
  <si>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</si>
  <si>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</si>
  <si>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</si>
  <si>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</si>
  <si>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</si>
  <si>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</si>
  <si>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</si>
  <si>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</si>
  <si>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</si>
  <si>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</si>
  <si>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</si>
  <si>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</si>
  <si>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富士河口湖町</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</si>
  <si>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</si>
  <si>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</si>
  <si>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</si>
  <si>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</si>
  <si>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</si>
  <si>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</si>
  <si>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</si>
  <si>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</si>
  <si>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</si>
  <si>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</si>
  <si>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</si>
  <si>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H25とH28の2度の料金改定の成果で前年に続き経常収支比率が100％、また累積欠損金比率も0％を維持できている。流動比率についても比較的高い水準を維持できており、料金回収率からも料金改定の効果が伺える。給水原価についても豊富な地下水に恵まれていることも手伝って低く保たれている。さらにR1年度にも料金改定を実施したところで、当面の間は概ね良好な経営健全性・効率性は維持していける見通し。</t>
    <rPh sb="9" eb="10">
      <t>ド</t>
    </rPh>
    <rPh sb="11" eb="13">
      <t>リョウキン</t>
    </rPh>
    <rPh sb="13" eb="15">
      <t>カイテイ</t>
    </rPh>
    <rPh sb="16" eb="18">
      <t>セイカ</t>
    </rPh>
    <rPh sb="19" eb="20">
      <t>ゼン</t>
    </rPh>
    <rPh sb="22" eb="23">
      <t>ツヅ</t>
    </rPh>
    <rPh sb="24" eb="26">
      <t>ケイジョウ</t>
    </rPh>
    <rPh sb="26" eb="28">
      <t>シュウシ</t>
    </rPh>
    <rPh sb="28" eb="30">
      <t>ヒリツ</t>
    </rPh>
    <rPh sb="38" eb="40">
      <t>ルイセキ</t>
    </rPh>
    <rPh sb="40" eb="42">
      <t>ケッソン</t>
    </rPh>
    <rPh sb="42" eb="43">
      <t>キン</t>
    </rPh>
    <rPh sb="43" eb="45">
      <t>ヒリツ</t>
    </rPh>
    <rPh sb="49" eb="51">
      <t>イジ</t>
    </rPh>
    <rPh sb="57" eb="59">
      <t>リュウドウ</t>
    </rPh>
    <rPh sb="59" eb="61">
      <t>ヒリツ</t>
    </rPh>
    <rPh sb="66" eb="69">
      <t>ヒカクテキ</t>
    </rPh>
    <rPh sb="69" eb="70">
      <t>タカ</t>
    </rPh>
    <rPh sb="71" eb="73">
      <t>スイジュン</t>
    </rPh>
    <rPh sb="74" eb="76">
      <t>イジ</t>
    </rPh>
    <rPh sb="82" eb="84">
      <t>リョウキン</t>
    </rPh>
    <rPh sb="84" eb="86">
      <t>カイシュウ</t>
    </rPh>
    <rPh sb="86" eb="87">
      <t>リツ</t>
    </rPh>
    <rPh sb="90" eb="92">
      <t>リョウキン</t>
    </rPh>
    <rPh sb="92" eb="94">
      <t>カイテイ</t>
    </rPh>
    <rPh sb="95" eb="97">
      <t>コウカ</t>
    </rPh>
    <rPh sb="98" eb="99">
      <t>ウカガ</t>
    </rPh>
    <rPh sb="102" eb="104">
      <t>キュウスイ</t>
    </rPh>
    <rPh sb="104" eb="106">
      <t>ゲンカ</t>
    </rPh>
    <rPh sb="111" eb="113">
      <t>ホウフ</t>
    </rPh>
    <rPh sb="114" eb="117">
      <t>チカスイ</t>
    </rPh>
    <rPh sb="118" eb="119">
      <t>メグ</t>
    </rPh>
    <rPh sb="127" eb="129">
      <t>テツダ</t>
    </rPh>
    <rPh sb="131" eb="132">
      <t>ヒク</t>
    </rPh>
    <rPh sb="133" eb="134">
      <t>タモ</t>
    </rPh>
    <rPh sb="145" eb="147">
      <t>ネンド</t>
    </rPh>
    <rPh sb="149" eb="151">
      <t>リョウキン</t>
    </rPh>
    <rPh sb="151" eb="153">
      <t>カイテイ</t>
    </rPh>
    <rPh sb="154" eb="156">
      <t>ジッシ</t>
    </rPh>
    <rPh sb="163" eb="165">
      <t>トウメン</t>
    </rPh>
    <rPh sb="166" eb="167">
      <t>アイダ</t>
    </rPh>
    <rPh sb="168" eb="169">
      <t>オオム</t>
    </rPh>
    <rPh sb="170" eb="172">
      <t>リョウコウ</t>
    </rPh>
    <rPh sb="173" eb="175">
      <t>ケイエイ</t>
    </rPh>
    <rPh sb="175" eb="177">
      <t>ケンゼン</t>
    </rPh>
    <rPh sb="177" eb="178">
      <t>セイ</t>
    </rPh>
    <rPh sb="179" eb="182">
      <t>コウリツセイ</t>
    </rPh>
    <rPh sb="183" eb="185">
      <t>イジ</t>
    </rPh>
    <rPh sb="190" eb="192">
      <t>ミトオ</t>
    </rPh>
    <phoneticPr fontId="4"/>
  </si>
  <si>
    <t>有形固定資産減価償却率が平均値程度なのに対し管路経年化率が低めになっている数値が示すとおり、管路更新は順調に進捗しながら、加えて今後は水源施設・貯水池等の整備時期に差し掛かってくる。すでに各地区で施設の大規模な改修工事や増設、新井戸掘削が計画されており、経営戦略で定めた計画に基づきながらも、これらの優先順位を精査したなかで効率的に実施してゆく必要がある。また、有収率の向上については引き続き漏水探査を計画的にすすめてゆき、個人宅内漏水の修繕対応の協力も積極的に促していく必要がある。</t>
    <rPh sb="0" eb="2">
      <t>ユウケイ</t>
    </rPh>
    <rPh sb="2" eb="4">
      <t>コテイ</t>
    </rPh>
    <rPh sb="4" eb="6">
      <t>シサン</t>
    </rPh>
    <rPh sb="6" eb="8">
      <t>ゲンカ</t>
    </rPh>
    <rPh sb="8" eb="10">
      <t>ショウキャク</t>
    </rPh>
    <rPh sb="10" eb="11">
      <t>リツ</t>
    </rPh>
    <rPh sb="12" eb="15">
      <t>ヘイキンチ</t>
    </rPh>
    <rPh sb="15" eb="17">
      <t>テイド</t>
    </rPh>
    <rPh sb="20" eb="21">
      <t>タイ</t>
    </rPh>
    <rPh sb="22" eb="24">
      <t>カンロ</t>
    </rPh>
    <rPh sb="24" eb="27">
      <t>ケイネンカ</t>
    </rPh>
    <rPh sb="27" eb="28">
      <t>リツ</t>
    </rPh>
    <rPh sb="29" eb="30">
      <t>ヒク</t>
    </rPh>
    <rPh sb="37" eb="39">
      <t>スウチ</t>
    </rPh>
    <rPh sb="40" eb="41">
      <t>シメ</t>
    </rPh>
    <rPh sb="46" eb="48">
      <t>カンロ</t>
    </rPh>
    <rPh sb="48" eb="50">
      <t>コウシン</t>
    </rPh>
    <rPh sb="51" eb="53">
      <t>ジュンチョウ</t>
    </rPh>
    <rPh sb="54" eb="56">
      <t>シンチョク</t>
    </rPh>
    <rPh sb="61" eb="62">
      <t>クワ</t>
    </rPh>
    <rPh sb="64" eb="66">
      <t>コンゴ</t>
    </rPh>
    <rPh sb="67" eb="69">
      <t>スイゲン</t>
    </rPh>
    <rPh sb="69" eb="71">
      <t>シセツ</t>
    </rPh>
    <rPh sb="72" eb="75">
      <t>チョスイチ</t>
    </rPh>
    <rPh sb="75" eb="76">
      <t>トウ</t>
    </rPh>
    <rPh sb="77" eb="79">
      <t>セイビ</t>
    </rPh>
    <rPh sb="79" eb="81">
      <t>ジキ</t>
    </rPh>
    <rPh sb="82" eb="83">
      <t>サ</t>
    </rPh>
    <rPh sb="84" eb="85">
      <t>カ</t>
    </rPh>
    <rPh sb="94" eb="97">
      <t>カクチク</t>
    </rPh>
    <rPh sb="98" eb="100">
      <t>シセツ</t>
    </rPh>
    <rPh sb="101" eb="104">
      <t>ダイキボ</t>
    </rPh>
    <rPh sb="105" eb="107">
      <t>カイシュウ</t>
    </rPh>
    <rPh sb="107" eb="109">
      <t>コウジ</t>
    </rPh>
    <rPh sb="110" eb="112">
      <t>ゾウセツ</t>
    </rPh>
    <rPh sb="113" eb="114">
      <t>シン</t>
    </rPh>
    <rPh sb="114" eb="116">
      <t>イド</t>
    </rPh>
    <rPh sb="116" eb="118">
      <t>クッサク</t>
    </rPh>
    <rPh sb="119" eb="121">
      <t>ケイカク</t>
    </rPh>
    <rPh sb="127" eb="129">
      <t>ケイエイ</t>
    </rPh>
    <rPh sb="129" eb="131">
      <t>センリャク</t>
    </rPh>
    <rPh sb="132" eb="133">
      <t>サダ</t>
    </rPh>
    <rPh sb="135" eb="137">
      <t>ケイカク</t>
    </rPh>
    <rPh sb="138" eb="139">
      <t>モト</t>
    </rPh>
    <rPh sb="150" eb="152">
      <t>ユウセン</t>
    </rPh>
    <rPh sb="152" eb="154">
      <t>ジュンイ</t>
    </rPh>
    <rPh sb="155" eb="157">
      <t>セイサ</t>
    </rPh>
    <rPh sb="162" eb="164">
      <t>コウリツ</t>
    </rPh>
    <rPh sb="164" eb="165">
      <t>テキ</t>
    </rPh>
    <rPh sb="166" eb="168">
      <t>ジッシ</t>
    </rPh>
    <rPh sb="172" eb="174">
      <t>ヒツヨウ</t>
    </rPh>
    <rPh sb="181" eb="184">
      <t>ユウシュウリツ</t>
    </rPh>
    <rPh sb="185" eb="187">
      <t>コウジョウ</t>
    </rPh>
    <rPh sb="192" eb="193">
      <t>ヒ</t>
    </rPh>
    <rPh sb="194" eb="195">
      <t>ツヅ</t>
    </rPh>
    <rPh sb="196" eb="198">
      <t>ロウスイ</t>
    </rPh>
    <rPh sb="198" eb="200">
      <t>タンサ</t>
    </rPh>
    <rPh sb="201" eb="204">
      <t>ケイカクテキ</t>
    </rPh>
    <rPh sb="212" eb="214">
      <t>コジン</t>
    </rPh>
    <rPh sb="214" eb="215">
      <t>タク</t>
    </rPh>
    <rPh sb="215" eb="216">
      <t>ナイ</t>
    </rPh>
    <rPh sb="216" eb="218">
      <t>ロウスイ</t>
    </rPh>
    <rPh sb="219" eb="221">
      <t>シュウゼン</t>
    </rPh>
    <rPh sb="221" eb="223">
      <t>タイオウ</t>
    </rPh>
    <rPh sb="224" eb="226">
      <t>キョウリョク</t>
    </rPh>
    <rPh sb="227" eb="230">
      <t>セッキョクテキ</t>
    </rPh>
    <rPh sb="231" eb="232">
      <t>ウナガ</t>
    </rPh>
    <rPh sb="236" eb="238">
      <t>ヒツヨウ</t>
    </rPh>
    <phoneticPr fontId="4"/>
  </si>
  <si>
    <t>計画的に行ってきた料金改定の成果で健全運営に転換でき、現時点では良好な運営状況である判断できる。今後数年間は大規模開発等に伴う給水需要の急増と施設の耐震化の必要性を考慮しながら、施設の更新と拡張を進めていくことが懸案になり、これまで以上に設備投資の支出が増大してくることが見込まれ、債務過多にも注意しながら安定運営を目指す。</t>
    <rPh sb="0" eb="3">
      <t>ケイカクテキ</t>
    </rPh>
    <rPh sb="4" eb="5">
      <t>オコナ</t>
    </rPh>
    <rPh sb="9" eb="11">
      <t>リョウキン</t>
    </rPh>
    <rPh sb="11" eb="13">
      <t>カイテイ</t>
    </rPh>
    <rPh sb="14" eb="16">
      <t>セイカ</t>
    </rPh>
    <rPh sb="17" eb="19">
      <t>ケンゼン</t>
    </rPh>
    <rPh sb="19" eb="21">
      <t>ウンエイ</t>
    </rPh>
    <rPh sb="22" eb="24">
      <t>テンカン</t>
    </rPh>
    <rPh sb="27" eb="30">
      <t>ゲンジテン</t>
    </rPh>
    <rPh sb="32" eb="34">
      <t>リョウコウ</t>
    </rPh>
    <rPh sb="35" eb="37">
      <t>ウンエイ</t>
    </rPh>
    <rPh sb="37" eb="39">
      <t>ジョウキョウ</t>
    </rPh>
    <rPh sb="42" eb="44">
      <t>ハンダン</t>
    </rPh>
    <rPh sb="48" eb="50">
      <t>コンゴ</t>
    </rPh>
    <rPh sb="50" eb="53">
      <t>スウネンカン</t>
    </rPh>
    <rPh sb="54" eb="57">
      <t>ダイキボ</t>
    </rPh>
    <rPh sb="57" eb="59">
      <t>カイハツ</t>
    </rPh>
    <rPh sb="59" eb="60">
      <t>トウ</t>
    </rPh>
    <rPh sb="61" eb="62">
      <t>トモナ</t>
    </rPh>
    <rPh sb="63" eb="65">
      <t>キュウスイ</t>
    </rPh>
    <rPh sb="65" eb="67">
      <t>ジュヨウ</t>
    </rPh>
    <rPh sb="68" eb="70">
      <t>キュウゾウ</t>
    </rPh>
    <rPh sb="71" eb="73">
      <t>シセツ</t>
    </rPh>
    <rPh sb="74" eb="77">
      <t>タイシンカ</t>
    </rPh>
    <rPh sb="78" eb="81">
      <t>ヒツヨウセイ</t>
    </rPh>
    <rPh sb="82" eb="84">
      <t>コウリョ</t>
    </rPh>
    <rPh sb="89" eb="91">
      <t>シセツ</t>
    </rPh>
    <rPh sb="92" eb="94">
      <t>コウシン</t>
    </rPh>
    <rPh sb="95" eb="97">
      <t>カクチョウ</t>
    </rPh>
    <rPh sb="98" eb="99">
      <t>スス</t>
    </rPh>
    <rPh sb="106" eb="108">
      <t>ケンアン</t>
    </rPh>
    <rPh sb="116" eb="118">
      <t>イジョウ</t>
    </rPh>
    <rPh sb="119" eb="121">
      <t>セツビ</t>
    </rPh>
    <rPh sb="121" eb="123">
      <t>トウシ</t>
    </rPh>
    <rPh sb="124" eb="126">
      <t>シシュツ</t>
    </rPh>
    <rPh sb="127" eb="129">
      <t>ゾウダイ</t>
    </rPh>
    <rPh sb="136" eb="138">
      <t>ミコ</t>
    </rPh>
    <rPh sb="141" eb="143">
      <t>サイム</t>
    </rPh>
    <rPh sb="143" eb="145">
      <t>カタ</t>
    </rPh>
    <rPh sb="147" eb="149">
      <t>チュウイ</t>
    </rPh>
    <rPh sb="153" eb="155">
      <t>アンテイ</t>
    </rPh>
    <rPh sb="155" eb="157">
      <t>ウンエイ</t>
    </rPh>
    <rPh sb="158" eb="16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</si>
</sst>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1.73</c:v>
                </c:pt>
                <c:pt idx="2">
                  <c:v>0.35</c:v>
                </c:pt>
                <c:pt idx="3">
                  <c:v>0.64</c:v>
                </c:pt>
                <c:pt idx="4">
                  <c:v>0.35</c:v>
                </c:pt>
              </c:numCache>
            </c:numRef>
          </c:val>
          <c:extLst xmlns:c16r2="http://schemas.microsoft.com/office/drawing/2015/06/chart">
            <c:ext xmlns:c16="http://schemas.microsoft.com/office/drawing/2014/chart" uri="{C3380CC4-5D6E-409C-BE32-E72D297353CC}">
              <c16:uniqueId val="{00000000-8D9E-40ED-850A-CFF28EA6B11E}"/>
            </c:ext>
          </c:extLst>
        </c:ser>
        <c:dLbls>
          <c:showLegendKey val="0"/>
          <c:showVal val="0"/>
          <c:showCatName val="0"/>
          <c:showSerName val="0"/>
          <c:showPercent val="0"/>
          <c:showBubbleSize val="0"/>
        </c:dLbls>
        <c:gapWidth val="150"/>
        <c:axId val="376916528"/>
        <c:axId val="37691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D9E-40ED-850A-CFF28EA6B11E}"/>
            </c:ext>
          </c:extLst>
        </c:ser>
        <c:dLbls>
          <c:showLegendKey val="0"/>
          <c:showVal val="0"/>
          <c:showCatName val="0"/>
          <c:showSerName val="0"/>
          <c:showPercent val="0"/>
          <c:showBubbleSize val="0"/>
        </c:dLbls>
        <c:marker val="1"/>
        <c:smooth val="0"/>
        <c:axId val="376916528"/>
        <c:axId val="376918488"/>
      </c:lineChart>
      <c:dateAx>
        <c:axId val="376916528"/>
        <c:scaling>
          <c:orientation val="minMax"/>
        </c:scaling>
        <c:delete val="1"/>
        <c:axPos val="b"/>
        <c:numFmt formatCode="ge" sourceLinked="1"/>
        <c:majorTickMark val="none"/>
        <c:minorTickMark val="none"/>
        <c:tickLblPos val="none"/>
        <c:crossAx val="376918488"/>
        <c:crosses val="autoZero"/>
        <c:auto val="1"/>
        <c:lblOffset val="100"/>
        <c:baseTimeUnit val="years"/>
      </c:dateAx>
      <c:valAx>
        <c:axId val="37691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1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58.61</c:v>
                </c:pt>
                <c:pt idx="1">
                  <c:v>57.39</c:v>
                </c:pt>
                <c:pt idx="2">
                  <c:v>56.7</c:v>
                </c:pt>
                <c:pt idx="3">
                  <c:v>57.65</c:v>
                </c:pt>
                <c:pt idx="4">
                  <c:v>57.68</c:v>
                </c:pt>
              </c:numCache>
            </c:numRef>
          </c:val>
          <c:extLst xmlns:c16r2="http://schemas.microsoft.com/office/drawing/2015/06/chart">
            <c:ext xmlns:c16="http://schemas.microsoft.com/office/drawing/2014/chart" uri="{C3380CC4-5D6E-409C-BE32-E72D297353CC}">
              <c16:uniqueId val="{00000000-BB20-4618-897A-8534D795E947}"/>
            </c:ext>
          </c:extLst>
        </c:ser>
        <c:dLbls>
          <c:showLegendKey val="0"/>
          <c:showVal val="0"/>
          <c:showCatName val="0"/>
          <c:showSerName val="0"/>
          <c:showPercent val="0"/>
          <c:showBubbleSize val="0"/>
        </c:dLbls>
        <c:gapWidth val="150"/>
        <c:axId val="377851968"/>
        <c:axId val="3778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BB20-4618-897A-8534D795E947}"/>
            </c:ext>
          </c:extLst>
        </c:ser>
        <c:dLbls>
          <c:showLegendKey val="0"/>
          <c:showVal val="0"/>
          <c:showCatName val="0"/>
          <c:showSerName val="0"/>
          <c:showPercent val="0"/>
          <c:showBubbleSize val="0"/>
        </c:dLbls>
        <c:marker val="1"/>
        <c:smooth val="0"/>
        <c:axId val="377851968"/>
        <c:axId val="377852752"/>
      </c:lineChart>
      <c:dateAx>
        <c:axId val="377851968"/>
        <c:scaling>
          <c:orientation val="minMax"/>
        </c:scaling>
        <c:delete val="1"/>
        <c:axPos val="b"/>
        <c:numFmt formatCode="ge" sourceLinked="1"/>
        <c:majorTickMark val="none"/>
        <c:minorTickMark val="none"/>
        <c:tickLblPos val="none"/>
        <c:crossAx val="377852752"/>
        <c:crosses val="autoZero"/>
        <c:auto val="1"/>
        <c:lblOffset val="100"/>
        <c:baseTimeUnit val="years"/>
      </c:dateAx>
      <c:valAx>
        <c:axId val="37785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65.02</c:v>
                </c:pt>
                <c:pt idx="1">
                  <c:v>65.290000000000006</c:v>
                </c:pt>
                <c:pt idx="2">
                  <c:v>65.7</c:v>
                </c:pt>
                <c:pt idx="3">
                  <c:v>65.47</c:v>
                </c:pt>
                <c:pt idx="4">
                  <c:v>64.83</c:v>
                </c:pt>
              </c:numCache>
            </c:numRef>
          </c:val>
          <c:extLst xmlns:c16r2="http://schemas.microsoft.com/office/drawing/2015/06/chart">
            <c:ext xmlns:c16="http://schemas.microsoft.com/office/drawing/2014/chart" uri="{C3380CC4-5D6E-409C-BE32-E72D297353CC}">
              <c16:uniqueId val="{00000000-0529-4CCF-8A68-8B0383B5C5DE}"/>
            </c:ext>
          </c:extLst>
        </c:ser>
        <c:dLbls>
          <c:showLegendKey val="0"/>
          <c:showVal val="0"/>
          <c:showCatName val="0"/>
          <c:showSerName val="0"/>
          <c:showPercent val="0"/>
          <c:showBubbleSize val="0"/>
        </c:dLbls>
        <c:gapWidth val="150"/>
        <c:axId val="378096136"/>
        <c:axId val="37809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0529-4CCF-8A68-8B0383B5C5DE}"/>
            </c:ext>
          </c:extLst>
        </c:ser>
        <c:dLbls>
          <c:showLegendKey val="0"/>
          <c:showVal val="0"/>
          <c:showCatName val="0"/>
          <c:showSerName val="0"/>
          <c:showPercent val="0"/>
          <c:showBubbleSize val="0"/>
        </c:dLbls>
        <c:marker val="1"/>
        <c:smooth val="0"/>
        <c:axId val="378096136"/>
        <c:axId val="378096528"/>
      </c:lineChart>
      <c:dateAx>
        <c:axId val="378096136"/>
        <c:scaling>
          <c:orientation val="minMax"/>
        </c:scaling>
        <c:delete val="1"/>
        <c:axPos val="b"/>
        <c:numFmt formatCode="ge" sourceLinked="1"/>
        <c:majorTickMark val="none"/>
        <c:minorTickMark val="none"/>
        <c:tickLblPos val="none"/>
        <c:crossAx val="378096528"/>
        <c:crosses val="autoZero"/>
        <c:auto val="1"/>
        <c:lblOffset val="100"/>
        <c:baseTimeUnit val="years"/>
      </c:dateAx>
      <c:valAx>
        <c:axId val="37809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09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79.3</c:v>
                </c:pt>
                <c:pt idx="1">
                  <c:v>90.71</c:v>
                </c:pt>
                <c:pt idx="2">
                  <c:v>107.01</c:v>
                </c:pt>
                <c:pt idx="3">
                  <c:v>102.7</c:v>
                </c:pt>
                <c:pt idx="4">
                  <c:v>101.84</c:v>
                </c:pt>
              </c:numCache>
            </c:numRef>
          </c:val>
          <c:extLst xmlns:c16r2="http://schemas.microsoft.com/office/drawing/2015/06/chart">
            <c:ext xmlns:c16="http://schemas.microsoft.com/office/drawing/2014/chart" uri="{C3380CC4-5D6E-409C-BE32-E72D297353CC}">
              <c16:uniqueId val="{00000000-CF19-4241-8C84-233550E071A9}"/>
            </c:ext>
          </c:extLst>
        </c:ser>
        <c:dLbls>
          <c:showLegendKey val="0"/>
          <c:showVal val="0"/>
          <c:showCatName val="0"/>
          <c:showSerName val="0"/>
          <c:showPercent val="0"/>
          <c:showBubbleSize val="0"/>
        </c:dLbls>
        <c:gapWidth val="150"/>
        <c:axId val="376917312"/>
        <c:axId val="37691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CF19-4241-8C84-233550E071A9}"/>
            </c:ext>
          </c:extLst>
        </c:ser>
        <c:dLbls>
          <c:showLegendKey val="0"/>
          <c:showVal val="0"/>
          <c:showCatName val="0"/>
          <c:showSerName val="0"/>
          <c:showPercent val="0"/>
          <c:showBubbleSize val="0"/>
        </c:dLbls>
        <c:marker val="1"/>
        <c:smooth val="0"/>
        <c:axId val="376917312"/>
        <c:axId val="376917704"/>
      </c:lineChart>
      <c:dateAx>
        <c:axId val="376917312"/>
        <c:scaling>
          <c:orientation val="minMax"/>
        </c:scaling>
        <c:delete val="1"/>
        <c:axPos val="b"/>
        <c:numFmt formatCode="ge" sourceLinked="1"/>
        <c:majorTickMark val="none"/>
        <c:minorTickMark val="none"/>
        <c:tickLblPos val="none"/>
        <c:crossAx val="376917704"/>
        <c:crosses val="autoZero"/>
        <c:auto val="1"/>
        <c:lblOffset val="100"/>
        <c:baseTimeUnit val="years"/>
      </c:dateAx>
      <c:valAx>
        <c:axId val="376917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69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45.84</c:v>
                </c:pt>
                <c:pt idx="1">
                  <c:v>45.89</c:v>
                </c:pt>
                <c:pt idx="2">
                  <c:v>47.66</c:v>
                </c:pt>
                <c:pt idx="3">
                  <c:v>48.85</c:v>
                </c:pt>
                <c:pt idx="4">
                  <c:v>48.8</c:v>
                </c:pt>
              </c:numCache>
            </c:numRef>
          </c:val>
          <c:extLst xmlns:c16r2="http://schemas.microsoft.com/office/drawing/2015/06/chart">
            <c:ext xmlns:c16="http://schemas.microsoft.com/office/drawing/2014/chart" uri="{C3380CC4-5D6E-409C-BE32-E72D297353CC}">
              <c16:uniqueId val="{00000000-25E4-44CE-A0F9-5EBB67D16E6A}"/>
            </c:ext>
          </c:extLst>
        </c:ser>
        <c:dLbls>
          <c:showLegendKey val="0"/>
          <c:showVal val="0"/>
          <c:showCatName val="0"/>
          <c:showSerName val="0"/>
          <c:showPercent val="0"/>
          <c:showBubbleSize val="0"/>
        </c:dLbls>
        <c:gapWidth val="150"/>
        <c:axId val="377670080"/>
        <c:axId val="37766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25E4-44CE-A0F9-5EBB67D16E6A}"/>
            </c:ext>
          </c:extLst>
        </c:ser>
        <c:dLbls>
          <c:showLegendKey val="0"/>
          <c:showVal val="0"/>
          <c:showCatName val="0"/>
          <c:showSerName val="0"/>
          <c:showPercent val="0"/>
          <c:showBubbleSize val="0"/>
        </c:dLbls>
        <c:marker val="1"/>
        <c:smooth val="0"/>
        <c:axId val="377670080"/>
        <c:axId val="377669296"/>
      </c:lineChart>
      <c:dateAx>
        <c:axId val="377670080"/>
        <c:scaling>
          <c:orientation val="minMax"/>
        </c:scaling>
        <c:delete val="1"/>
        <c:axPos val="b"/>
        <c:numFmt formatCode="ge" sourceLinked="1"/>
        <c:majorTickMark val="none"/>
        <c:minorTickMark val="none"/>
        <c:tickLblPos val="none"/>
        <c:crossAx val="377669296"/>
        <c:crosses val="autoZero"/>
        <c:auto val="1"/>
        <c:lblOffset val="100"/>
        <c:baseTimeUnit val="years"/>
      </c:dateAx>
      <c:valAx>
        <c:axId val="37766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0.98</c:v>
                </c:pt>
                <c:pt idx="1">
                  <c:v>0.99</c:v>
                </c:pt>
                <c:pt idx="2">
                  <c:v>1.1299999999999999</c:v>
                </c:pt>
                <c:pt idx="3">
                  <c:v>0.97</c:v>
                </c:pt>
                <c:pt idx="4">
                  <c:v>0.97</c:v>
                </c:pt>
              </c:numCache>
            </c:numRef>
          </c:val>
          <c:extLst xmlns:c16r2="http://schemas.microsoft.com/office/drawing/2015/06/chart">
            <c:ext xmlns:c16="http://schemas.microsoft.com/office/drawing/2014/chart" uri="{C3380CC4-5D6E-409C-BE32-E72D297353CC}">
              <c16:uniqueId val="{00000000-EF61-4594-A9E0-2BBA6C1BDEB1}"/>
            </c:ext>
          </c:extLst>
        </c:ser>
        <c:dLbls>
          <c:showLegendKey val="0"/>
          <c:showVal val="0"/>
          <c:showCatName val="0"/>
          <c:showSerName val="0"/>
          <c:showPercent val="0"/>
          <c:showBubbleSize val="0"/>
        </c:dLbls>
        <c:gapWidth val="150"/>
        <c:axId val="377670472"/>
        <c:axId val="37767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EF61-4594-A9E0-2BBA6C1BDEB1}"/>
            </c:ext>
          </c:extLst>
        </c:ser>
        <c:dLbls>
          <c:showLegendKey val="0"/>
          <c:showVal val="0"/>
          <c:showCatName val="0"/>
          <c:showSerName val="0"/>
          <c:showPercent val="0"/>
          <c:showBubbleSize val="0"/>
        </c:dLbls>
        <c:marker val="1"/>
        <c:smooth val="0"/>
        <c:axId val="377670472"/>
        <c:axId val="377670864"/>
      </c:lineChart>
      <c:dateAx>
        <c:axId val="377670472"/>
        <c:scaling>
          <c:orientation val="minMax"/>
        </c:scaling>
        <c:delete val="1"/>
        <c:axPos val="b"/>
        <c:numFmt formatCode="ge" sourceLinked="1"/>
        <c:majorTickMark val="none"/>
        <c:minorTickMark val="none"/>
        <c:tickLblPos val="none"/>
        <c:crossAx val="377670864"/>
        <c:crosses val="autoZero"/>
        <c:auto val="1"/>
        <c:lblOffset val="100"/>
        <c:baseTimeUnit val="years"/>
      </c:dateAx>
      <c:valAx>
        <c:axId val="3776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7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20-4056-84A1-1D74D1429667}"/>
            </c:ext>
          </c:extLst>
        </c:ser>
        <c:dLbls>
          <c:showLegendKey val="0"/>
          <c:showVal val="0"/>
          <c:showCatName val="0"/>
          <c:showSerName val="0"/>
          <c:showPercent val="0"/>
          <c:showBubbleSize val="0"/>
        </c:dLbls>
        <c:gapWidth val="150"/>
        <c:axId val="377668512"/>
        <c:axId val="37766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A520-4056-84A1-1D74D1429667}"/>
            </c:ext>
          </c:extLst>
        </c:ser>
        <c:dLbls>
          <c:showLegendKey val="0"/>
          <c:showVal val="0"/>
          <c:showCatName val="0"/>
          <c:showSerName val="0"/>
          <c:showPercent val="0"/>
          <c:showBubbleSize val="0"/>
        </c:dLbls>
        <c:marker val="1"/>
        <c:smooth val="0"/>
        <c:axId val="377668512"/>
        <c:axId val="377668904"/>
      </c:lineChart>
      <c:dateAx>
        <c:axId val="377668512"/>
        <c:scaling>
          <c:orientation val="minMax"/>
        </c:scaling>
        <c:delete val="1"/>
        <c:axPos val="b"/>
        <c:numFmt formatCode="ge" sourceLinked="1"/>
        <c:majorTickMark val="none"/>
        <c:minorTickMark val="none"/>
        <c:tickLblPos val="none"/>
        <c:crossAx val="377668904"/>
        <c:crosses val="autoZero"/>
        <c:auto val="1"/>
        <c:lblOffset val="100"/>
        <c:baseTimeUnit val="years"/>
      </c:dateAx>
      <c:valAx>
        <c:axId val="37766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6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566.24</c:v>
                </c:pt>
                <c:pt idx="1">
                  <c:v>394.41</c:v>
                </c:pt>
                <c:pt idx="2">
                  <c:v>553.09</c:v>
                </c:pt>
                <c:pt idx="3">
                  <c:v>505.02</c:v>
                </c:pt>
                <c:pt idx="4">
                  <c:v>538.12</c:v>
                </c:pt>
              </c:numCache>
            </c:numRef>
          </c:val>
          <c:extLst xmlns:c16r2="http://schemas.microsoft.com/office/drawing/2015/06/chart">
            <c:ext xmlns:c16="http://schemas.microsoft.com/office/drawing/2014/chart" uri="{C3380CC4-5D6E-409C-BE32-E72D297353CC}">
              <c16:uniqueId val="{00000000-D117-43B7-A878-3CA0AE566602}"/>
            </c:ext>
          </c:extLst>
        </c:ser>
        <c:dLbls>
          <c:showLegendKey val="0"/>
          <c:showVal val="0"/>
          <c:showCatName val="0"/>
          <c:showSerName val="0"/>
          <c:showPercent val="0"/>
          <c:showBubbleSize val="0"/>
        </c:dLbls>
        <c:gapWidth val="150"/>
        <c:axId val="377853144"/>
        <c:axId val="3778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D117-43B7-A878-3CA0AE566602}"/>
            </c:ext>
          </c:extLst>
        </c:ser>
        <c:dLbls>
          <c:showLegendKey val="0"/>
          <c:showVal val="0"/>
          <c:showCatName val="0"/>
          <c:showSerName val="0"/>
          <c:showPercent val="0"/>
          <c:showBubbleSize val="0"/>
        </c:dLbls>
        <c:marker val="1"/>
        <c:smooth val="0"/>
        <c:axId val="377853144"/>
        <c:axId val="377846480"/>
      </c:lineChart>
      <c:dateAx>
        <c:axId val="377853144"/>
        <c:scaling>
          <c:orientation val="minMax"/>
        </c:scaling>
        <c:delete val="1"/>
        <c:axPos val="b"/>
        <c:numFmt formatCode="ge" sourceLinked="1"/>
        <c:majorTickMark val="none"/>
        <c:minorTickMark val="none"/>
        <c:tickLblPos val="none"/>
        <c:crossAx val="377846480"/>
        <c:crosses val="autoZero"/>
        <c:auto val="1"/>
        <c:lblOffset val="100"/>
        <c:baseTimeUnit val="years"/>
      </c:dateAx>
      <c:valAx>
        <c:axId val="377846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85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389.38</c:v>
                </c:pt>
                <c:pt idx="1">
                  <c:v>454.74</c:v>
                </c:pt>
                <c:pt idx="2">
                  <c:v>374.54</c:v>
                </c:pt>
                <c:pt idx="3">
                  <c:v>388</c:v>
                </c:pt>
                <c:pt idx="4">
                  <c:v>454.57</c:v>
                </c:pt>
              </c:numCache>
            </c:numRef>
          </c:val>
          <c:extLst xmlns:c16r2="http://schemas.microsoft.com/office/drawing/2015/06/chart">
            <c:ext xmlns:c16="http://schemas.microsoft.com/office/drawing/2014/chart" uri="{C3380CC4-5D6E-409C-BE32-E72D297353CC}">
              <c16:uniqueId val="{00000000-8AE4-4115-A441-0E4A7D272DDB}"/>
            </c:ext>
          </c:extLst>
        </c:ser>
        <c:dLbls>
          <c:showLegendKey val="0"/>
          <c:showVal val="0"/>
          <c:showCatName val="0"/>
          <c:showSerName val="0"/>
          <c:showPercent val="0"/>
          <c:showBubbleSize val="0"/>
        </c:dLbls>
        <c:gapWidth val="150"/>
        <c:axId val="377851576"/>
        <c:axId val="37785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8AE4-4115-A441-0E4A7D272DDB}"/>
            </c:ext>
          </c:extLst>
        </c:ser>
        <c:dLbls>
          <c:showLegendKey val="0"/>
          <c:showVal val="0"/>
          <c:showCatName val="0"/>
          <c:showSerName val="0"/>
          <c:showPercent val="0"/>
          <c:showBubbleSize val="0"/>
        </c:dLbls>
        <c:marker val="1"/>
        <c:smooth val="0"/>
        <c:axId val="377851576"/>
        <c:axId val="377852360"/>
      </c:lineChart>
      <c:dateAx>
        <c:axId val="377851576"/>
        <c:scaling>
          <c:orientation val="minMax"/>
        </c:scaling>
        <c:delete val="1"/>
        <c:axPos val="b"/>
        <c:numFmt formatCode="ge" sourceLinked="1"/>
        <c:majorTickMark val="none"/>
        <c:minorTickMark val="none"/>
        <c:tickLblPos val="none"/>
        <c:crossAx val="377852360"/>
        <c:crosses val="autoZero"/>
        <c:auto val="1"/>
        <c:lblOffset val="100"/>
        <c:baseTimeUnit val="years"/>
      </c:dateAx>
      <c:valAx>
        <c:axId val="377852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85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69.56</c:v>
                </c:pt>
                <c:pt idx="1">
                  <c:v>82.29</c:v>
                </c:pt>
                <c:pt idx="2">
                  <c:v>101.49</c:v>
                </c:pt>
                <c:pt idx="3">
                  <c:v>97.15</c:v>
                </c:pt>
                <c:pt idx="4">
                  <c:v>96.52</c:v>
                </c:pt>
              </c:numCache>
            </c:numRef>
          </c:val>
          <c:extLst xmlns:c16r2="http://schemas.microsoft.com/office/drawing/2015/06/chart">
            <c:ext xmlns:c16="http://schemas.microsoft.com/office/drawing/2014/chart" uri="{C3380CC4-5D6E-409C-BE32-E72D297353CC}">
              <c16:uniqueId val="{00000000-CBFF-466D-9393-374D8E5DC4DA}"/>
            </c:ext>
          </c:extLst>
        </c:ser>
        <c:dLbls>
          <c:showLegendKey val="0"/>
          <c:showVal val="0"/>
          <c:showCatName val="0"/>
          <c:showSerName val="0"/>
          <c:showPercent val="0"/>
          <c:showBubbleSize val="0"/>
        </c:dLbls>
        <c:gapWidth val="150"/>
        <c:axId val="377847656"/>
        <c:axId val="37784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CBFF-466D-9393-374D8E5DC4DA}"/>
            </c:ext>
          </c:extLst>
        </c:ser>
        <c:dLbls>
          <c:showLegendKey val="0"/>
          <c:showVal val="0"/>
          <c:showCatName val="0"/>
          <c:showSerName val="0"/>
          <c:showPercent val="0"/>
          <c:showBubbleSize val="0"/>
        </c:dLbls>
        <c:marker val="1"/>
        <c:smooth val="0"/>
        <c:axId val="377847656"/>
        <c:axId val="377848048"/>
      </c:lineChart>
      <c:dateAx>
        <c:axId val="377847656"/>
        <c:scaling>
          <c:orientation val="minMax"/>
        </c:scaling>
        <c:delete val="1"/>
        <c:axPos val="b"/>
        <c:numFmt formatCode="ge" sourceLinked="1"/>
        <c:majorTickMark val="none"/>
        <c:minorTickMark val="none"/>
        <c:tickLblPos val="none"/>
        <c:crossAx val="377848048"/>
        <c:crosses val="autoZero"/>
        <c:auto val="1"/>
        <c:lblOffset val="100"/>
        <c:baseTimeUnit val="years"/>
      </c:dateAx>
      <c:valAx>
        <c:axId val="37784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71.02</c:v>
                </c:pt>
                <c:pt idx="1">
                  <c:v>60.25</c:v>
                </c:pt>
                <c:pt idx="2">
                  <c:v>59.32</c:v>
                </c:pt>
                <c:pt idx="3">
                  <c:v>63.8</c:v>
                </c:pt>
                <c:pt idx="4">
                  <c:v>64.61</c:v>
                </c:pt>
              </c:numCache>
            </c:numRef>
          </c:val>
          <c:extLst xmlns:c16r2="http://schemas.microsoft.com/office/drawing/2015/06/chart">
            <c:ext xmlns:c16="http://schemas.microsoft.com/office/drawing/2014/chart" uri="{C3380CC4-5D6E-409C-BE32-E72D297353CC}">
              <c16:uniqueId val="{00000000-7455-455A-B231-C244B17E3AA1}"/>
            </c:ext>
          </c:extLst>
        </c:ser>
        <c:dLbls>
          <c:showLegendKey val="0"/>
          <c:showVal val="0"/>
          <c:showCatName val="0"/>
          <c:showSerName val="0"/>
          <c:showPercent val="0"/>
          <c:showBubbleSize val="0"/>
        </c:dLbls>
        <c:gapWidth val="150"/>
        <c:axId val="377848832"/>
        <c:axId val="37784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7455-455A-B231-C244B17E3AA1}"/>
            </c:ext>
          </c:extLst>
        </c:ser>
        <c:dLbls>
          <c:showLegendKey val="0"/>
          <c:showVal val="0"/>
          <c:showCatName val="0"/>
          <c:showSerName val="0"/>
          <c:showPercent val="0"/>
          <c:showBubbleSize val="0"/>
        </c:dLbls>
        <c:marker val="1"/>
        <c:smooth val="0"/>
        <c:axId val="377848832"/>
        <c:axId val="377849616"/>
      </c:lineChart>
      <c:dateAx>
        <c:axId val="377848832"/>
        <c:scaling>
          <c:orientation val="minMax"/>
        </c:scaling>
        <c:delete val="1"/>
        <c:axPos val="b"/>
        <c:numFmt formatCode="ge" sourceLinked="1"/>
        <c:majorTickMark val="none"/>
        <c:minorTickMark val="none"/>
        <c:tickLblPos val="none"/>
        <c:crossAx val="377849616"/>
        <c:crosses val="autoZero"/>
        <c:auto val="1"/>
        <c:lblOffset val="100"/>
        <c:baseTimeUnit val="years"/>
      </c:dateAx>
      <c:valAx>
        <c:axId val="37784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5" zoomScale="75" zoomScaleNormal="7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山梨県　富士河口湖町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自治体職員</v>
      </c>
      <c r="AE8" s="82"/>
      <c r="AF8" s="82"/>
      <c r="AG8" s="82"/>
      <c r="AH8" s="82"/>
      <c r="AI8" s="82"/>
      <c r="AJ8" s="82"/>
      <c r="AK8" s="4"/>
      <c r="AL8" s="70">
        <f>データ!$R$6</f>
        <v>26473</v>
      </c>
      <c r="AM8" s="70"/>
      <c r="AN8" s="70"/>
      <c r="AO8" s="70"/>
      <c r="AP8" s="70"/>
      <c r="AQ8" s="70"/>
      <c r="AR8" s="70"/>
      <c r="AS8" s="70"/>
      <c r="AT8" s="66">
        <f>データ!$S$6</f>
        <v>158.4</v>
      </c>
      <c r="AU8" s="67"/>
      <c r="AV8" s="67"/>
      <c r="AW8" s="67"/>
      <c r="AX8" s="67"/>
      <c r="AY8" s="67"/>
      <c r="AZ8" s="67"/>
      <c r="BA8" s="67"/>
      <c r="BB8" s="69">
        <f>データ!$T$6</f>
        <v>167.13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53.52</v>
      </c>
      <c r="J10" s="67"/>
      <c r="K10" s="67"/>
      <c r="L10" s="67"/>
      <c r="M10" s="67"/>
      <c r="N10" s="67"/>
      <c r="O10" s="68"/>
      <c r="P10" s="69">
        <f>データ!$P$6</f>
        <v>74.63</v>
      </c>
      <c r="Q10" s="69"/>
      <c r="R10" s="69"/>
      <c r="S10" s="69"/>
      <c r="T10" s="69"/>
      <c r="U10" s="69"/>
      <c r="V10" s="69"/>
      <c r="W10" s="70">
        <f>データ!$Q$6</f>
        <v>985</v>
      </c>
      <c r="X10" s="70"/>
      <c r="Y10" s="70"/>
      <c r="Z10" s="70"/>
      <c r="AA10" s="70"/>
      <c r="AB10" s="70"/>
      <c r="AC10" s="70"/>
      <c r="AD10" s="2"/>
      <c r="AE10" s="2"/>
      <c r="AF10" s="2"/>
      <c r="AG10" s="2"/>
      <c r="AH10" s="4"/>
      <c r="AI10" s="4"/>
      <c r="AJ10" s="4"/>
      <c r="AK10" s="4"/>
      <c r="AL10" s="70">
        <f>データ!$U$6</f>
        <v>19725</v>
      </c>
      <c r="AM10" s="70"/>
      <c r="AN10" s="70"/>
      <c r="AO10" s="70"/>
      <c r="AP10" s="70"/>
      <c r="AQ10" s="70"/>
      <c r="AR10" s="70"/>
      <c r="AS10" s="70"/>
      <c r="AT10" s="66">
        <f>データ!$V$6</f>
        <v>26.92</v>
      </c>
      <c r="AU10" s="67"/>
      <c r="AV10" s="67"/>
      <c r="AW10" s="67"/>
      <c r="AX10" s="67"/>
      <c r="AY10" s="67"/>
      <c r="AZ10" s="67"/>
      <c r="BA10" s="67"/>
      <c r="BB10" s="69">
        <f>データ!$W$6</f>
        <v>732.73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104</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kFGdKrJ8UtlWDJ2UAMkLJ3feQhiv8TFCyPj9sKPw3TOOFJQNVuuplSi9JE54TUd7f1TgOWfsV77OJrLDHYT+A==" saltValue="a7zC32TRyMMAlZs3EIpX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194301</v>
      </c>
      <c r="D6" s="34">
        <f t="shared" si="3"/>
        <v>46</v>
      </c>
      <c r="E6" s="34">
        <f t="shared" si="3"/>
        <v>1</v>
      </c>
      <c r="F6" s="34">
        <f t="shared" si="3"/>
        <v>0</v>
      </c>
      <c r="G6" s="34">
        <f t="shared" si="3"/>
        <v>1</v>
      </c>
      <c r="H6" s="34" t="str">
        <f t="shared" si="3"/>
        <v>山梨県　富士河口湖町</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53.52</v>
      </c>
      <c r="P6" s="35">
        <f t="shared" si="3"/>
        <v>74.63</v>
      </c>
      <c r="Q6" s="35">
        <f t="shared" si="3"/>
        <v>985</v>
      </c>
      <c r="R6" s="35">
        <f t="shared" si="3"/>
        <v>26473</v>
      </c>
      <c r="S6" s="35">
        <f t="shared" si="3"/>
        <v>158.4</v>
      </c>
      <c r="T6" s="35">
        <f t="shared" si="3"/>
        <v>167.13</v>
      </c>
      <c r="U6" s="35">
        <f t="shared" si="3"/>
        <v>19725</v>
      </c>
      <c r="V6" s="35">
        <f t="shared" si="3"/>
        <v>26.92</v>
      </c>
      <c r="W6" s="35">
        <f t="shared" si="3"/>
        <v>732.73</v>
      </c>
      <c r="X6" s="36">
        <f>IF(X7="",NA(),X7)</f>
        <v>79.3</v>
      </c>
      <c r="Y6" s="36">
        <f t="shared" ref="Y6:AG6" si="4">IF(Y7="",NA(),Y7)</f>
        <v>90.71</v>
      </c>
      <c r="Z6" s="36">
        <f t="shared" si="4"/>
        <v>107.01</v>
      </c>
      <c r="AA6" s="36">
        <f t="shared" si="4"/>
        <v>102.7</v>
      </c>
      <c r="AB6" s="36">
        <f t="shared" si="4"/>
        <v>101.84</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566.24</v>
      </c>
      <c r="AU6" s="36">
        <f t="shared" ref="AU6:BC6" si="6">IF(AU7="",NA(),AU7)</f>
        <v>394.41</v>
      </c>
      <c r="AV6" s="36">
        <f t="shared" si="6"/>
        <v>553.09</v>
      </c>
      <c r="AW6" s="36">
        <f t="shared" si="6"/>
        <v>505.02</v>
      </c>
      <c r="AX6" s="36">
        <f t="shared" si="6"/>
        <v>538.12</v>
      </c>
      <c r="AY6" s="36">
        <f t="shared" si="6"/>
        <v>381.53</v>
      </c>
      <c r="AZ6" s="36">
        <f t="shared" si="6"/>
        <v>391.54</v>
      </c>
      <c r="BA6" s="36">
        <f t="shared" si="6"/>
        <v>384.34</v>
      </c>
      <c r="BB6" s="36">
        <f t="shared" si="6"/>
        <v>359.47</v>
      </c>
      <c r="BC6" s="36">
        <f t="shared" si="6"/>
        <v>369.69</v>
      </c>
      <c r="BD6" s="35" t="str">
        <f>IF(BD7="","",IF(BD7="-","【-】","【"&amp;SUBSTITUTE(TEXT(BD7,"#,##0.00"),"-","△")&amp;"】"))</f>
        <v>【261.93】</v>
      </c>
      <c r="BE6" s="36">
        <f>IF(BE7="",NA(),BE7)</f>
        <v>389.38</v>
      </c>
      <c r="BF6" s="36">
        <f t="shared" ref="BF6:BN6" si="7">IF(BF7="",NA(),BF7)</f>
        <v>454.74</v>
      </c>
      <c r="BG6" s="36">
        <f t="shared" si="7"/>
        <v>374.54</v>
      </c>
      <c r="BH6" s="36">
        <f t="shared" si="7"/>
        <v>388</v>
      </c>
      <c r="BI6" s="36">
        <f t="shared" si="7"/>
        <v>454.57</v>
      </c>
      <c r="BJ6" s="36">
        <f t="shared" si="7"/>
        <v>393.27</v>
      </c>
      <c r="BK6" s="36">
        <f t="shared" si="7"/>
        <v>386.97</v>
      </c>
      <c r="BL6" s="36">
        <f t="shared" si="7"/>
        <v>380.58</v>
      </c>
      <c r="BM6" s="36">
        <f t="shared" si="7"/>
        <v>401.79</v>
      </c>
      <c r="BN6" s="36">
        <f t="shared" si="7"/>
        <v>402.99</v>
      </c>
      <c r="BO6" s="35" t="str">
        <f>IF(BO7="","",IF(BO7="-","【-】","【"&amp;SUBSTITUTE(TEXT(BO7,"#,##0.00"),"-","△")&amp;"】"))</f>
        <v>【270.46】</v>
      </c>
      <c r="BP6" s="36">
        <f>IF(BP7="",NA(),BP7)</f>
        <v>69.56</v>
      </c>
      <c r="BQ6" s="36">
        <f t="shared" ref="BQ6:BY6" si="8">IF(BQ7="",NA(),BQ7)</f>
        <v>82.29</v>
      </c>
      <c r="BR6" s="36">
        <f t="shared" si="8"/>
        <v>101.49</v>
      </c>
      <c r="BS6" s="36">
        <f t="shared" si="8"/>
        <v>97.15</v>
      </c>
      <c r="BT6" s="36">
        <f t="shared" si="8"/>
        <v>96.52</v>
      </c>
      <c r="BU6" s="36">
        <f t="shared" si="8"/>
        <v>100.47</v>
      </c>
      <c r="BV6" s="36">
        <f t="shared" si="8"/>
        <v>101.72</v>
      </c>
      <c r="BW6" s="36">
        <f t="shared" si="8"/>
        <v>102.38</v>
      </c>
      <c r="BX6" s="36">
        <f t="shared" si="8"/>
        <v>100.12</v>
      </c>
      <c r="BY6" s="36">
        <f t="shared" si="8"/>
        <v>98.66</v>
      </c>
      <c r="BZ6" s="35" t="str">
        <f>IF(BZ7="","",IF(BZ7="-","【-】","【"&amp;SUBSTITUTE(TEXT(BZ7,"#,##0.00"),"-","△")&amp;"】"))</f>
        <v>【103.91】</v>
      </c>
      <c r="CA6" s="36">
        <f>IF(CA7="",NA(),CA7)</f>
        <v>71.02</v>
      </c>
      <c r="CB6" s="36">
        <f t="shared" ref="CB6:CJ6" si="9">IF(CB7="",NA(),CB7)</f>
        <v>60.25</v>
      </c>
      <c r="CC6" s="36">
        <f t="shared" si="9"/>
        <v>59.32</v>
      </c>
      <c r="CD6" s="36">
        <f t="shared" si="9"/>
        <v>63.8</v>
      </c>
      <c r="CE6" s="36">
        <f t="shared" si="9"/>
        <v>64.61</v>
      </c>
      <c r="CF6" s="36">
        <f t="shared" si="9"/>
        <v>169.82</v>
      </c>
      <c r="CG6" s="36">
        <f t="shared" si="9"/>
        <v>168.2</v>
      </c>
      <c r="CH6" s="36">
        <f t="shared" si="9"/>
        <v>168.67</v>
      </c>
      <c r="CI6" s="36">
        <f t="shared" si="9"/>
        <v>174.97</v>
      </c>
      <c r="CJ6" s="36">
        <f t="shared" si="9"/>
        <v>178.59</v>
      </c>
      <c r="CK6" s="35" t="str">
        <f>IF(CK7="","",IF(CK7="-","【-】","【"&amp;SUBSTITUTE(TEXT(CK7,"#,##0.00"),"-","△")&amp;"】"))</f>
        <v>【167.11】</v>
      </c>
      <c r="CL6" s="36">
        <f>IF(CL7="",NA(),CL7)</f>
        <v>58.61</v>
      </c>
      <c r="CM6" s="36">
        <f t="shared" ref="CM6:CU6" si="10">IF(CM7="",NA(),CM7)</f>
        <v>57.39</v>
      </c>
      <c r="CN6" s="36">
        <f t="shared" si="10"/>
        <v>56.7</v>
      </c>
      <c r="CO6" s="36">
        <f t="shared" si="10"/>
        <v>57.65</v>
      </c>
      <c r="CP6" s="36">
        <f t="shared" si="10"/>
        <v>57.68</v>
      </c>
      <c r="CQ6" s="36">
        <f t="shared" si="10"/>
        <v>55.13</v>
      </c>
      <c r="CR6" s="36">
        <f t="shared" si="10"/>
        <v>54.77</v>
      </c>
      <c r="CS6" s="36">
        <f t="shared" si="10"/>
        <v>54.92</v>
      </c>
      <c r="CT6" s="36">
        <f t="shared" si="10"/>
        <v>55.63</v>
      </c>
      <c r="CU6" s="36">
        <f t="shared" si="10"/>
        <v>55.03</v>
      </c>
      <c r="CV6" s="35" t="str">
        <f>IF(CV7="","",IF(CV7="-","【-】","【"&amp;SUBSTITUTE(TEXT(CV7,"#,##0.00"),"-","△")&amp;"】"))</f>
        <v>【60.27】</v>
      </c>
      <c r="CW6" s="36">
        <f>IF(CW7="",NA(),CW7)</f>
        <v>65.02</v>
      </c>
      <c r="CX6" s="36">
        <f t="shared" ref="CX6:DF6" si="11">IF(CX7="",NA(),CX7)</f>
        <v>65.290000000000006</v>
      </c>
      <c r="CY6" s="36">
        <f t="shared" si="11"/>
        <v>65.7</v>
      </c>
      <c r="CZ6" s="36">
        <f t="shared" si="11"/>
        <v>65.47</v>
      </c>
      <c r="DA6" s="36">
        <f t="shared" si="11"/>
        <v>64.83</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45.84</v>
      </c>
      <c r="DI6" s="36">
        <f t="shared" ref="DI6:DQ6" si="12">IF(DI7="",NA(),DI7)</f>
        <v>45.89</v>
      </c>
      <c r="DJ6" s="36">
        <f t="shared" si="12"/>
        <v>47.66</v>
      </c>
      <c r="DK6" s="36">
        <f t="shared" si="12"/>
        <v>48.85</v>
      </c>
      <c r="DL6" s="36">
        <f t="shared" si="12"/>
        <v>48.8</v>
      </c>
      <c r="DM6" s="36">
        <f t="shared" si="12"/>
        <v>46.66</v>
      </c>
      <c r="DN6" s="36">
        <f t="shared" si="12"/>
        <v>47.46</v>
      </c>
      <c r="DO6" s="36">
        <f t="shared" si="12"/>
        <v>48.49</v>
      </c>
      <c r="DP6" s="36">
        <f t="shared" si="12"/>
        <v>48.05</v>
      </c>
      <c r="DQ6" s="36">
        <f t="shared" si="12"/>
        <v>48.87</v>
      </c>
      <c r="DR6" s="35" t="str">
        <f>IF(DR7="","",IF(DR7="-","【-】","【"&amp;SUBSTITUTE(TEXT(DR7,"#,##0.00"),"-","△")&amp;"】"))</f>
        <v>【48.85】</v>
      </c>
      <c r="DS6" s="36">
        <f>IF(DS7="",NA(),DS7)</f>
        <v>0.98</v>
      </c>
      <c r="DT6" s="36">
        <f t="shared" ref="DT6:EB6" si="13">IF(DT7="",NA(),DT7)</f>
        <v>0.99</v>
      </c>
      <c r="DU6" s="36">
        <f t="shared" si="13"/>
        <v>1.1299999999999999</v>
      </c>
      <c r="DV6" s="36">
        <f t="shared" si="13"/>
        <v>0.97</v>
      </c>
      <c r="DW6" s="36">
        <f t="shared" si="13"/>
        <v>0.97</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0.36</v>
      </c>
      <c r="EE6" s="36">
        <f t="shared" ref="EE6:EM6" si="14">IF(EE7="",NA(),EE7)</f>
        <v>1.73</v>
      </c>
      <c r="EF6" s="36">
        <f t="shared" si="14"/>
        <v>0.35</v>
      </c>
      <c r="EG6" s="36">
        <f t="shared" si="14"/>
        <v>0.64</v>
      </c>
      <c r="EH6" s="36">
        <f t="shared" si="14"/>
        <v>0.35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194301</v>
      </c>
      <c r="D7" s="38">
        <v>46</v>
      </c>
      <c r="E7" s="38">
        <v>1</v>
      </c>
      <c r="F7" s="38">
        <v>0</v>
      </c>
      <c r="G7" s="38">
        <v>1</v>
      </c>
      <c r="H7" s="38" t="s">
        <v>92</v>
      </c>
      <c r="I7" s="38" t="s">
        <v>93</v>
      </c>
      <c r="J7" s="38" t="s">
        <v>94</v>
      </c>
      <c r="K7" s="38" t="s">
        <v>95</v>
      </c>
      <c r="L7" s="38" t="s">
        <v>96</v>
      </c>
      <c r="M7" s="38" t="s">
        <v>97</v>
      </c>
      <c r="N7" s="39" t="s">
        <v>98</v>
      </c>
      <c r="O7" s="39">
        <v>53.52</v>
      </c>
      <c r="P7" s="39">
        <v>74.63</v>
      </c>
      <c r="Q7" s="39">
        <v>985</v>
      </c>
      <c r="R7" s="39">
        <v>26473</v>
      </c>
      <c r="S7" s="39">
        <v>158.4</v>
      </c>
      <c r="T7" s="39">
        <v>167.13</v>
      </c>
      <c r="U7" s="39">
        <v>19725</v>
      </c>
      <c r="V7" s="39">
        <v>26.92</v>
      </c>
      <c r="W7" s="39">
        <v>732.73</v>
      </c>
      <c r="X7" s="39">
        <v>79.3</v>
      </c>
      <c r="Y7" s="39">
        <v>90.71</v>
      </c>
      <c r="Z7" s="39">
        <v>107.01</v>
      </c>
      <c r="AA7" s="39">
        <v>102.7</v>
      </c>
      <c r="AB7" s="39">
        <v>101.84</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566.24</v>
      </c>
      <c r="AU7" s="39">
        <v>394.41</v>
      </c>
      <c r="AV7" s="39">
        <v>553.09</v>
      </c>
      <c r="AW7" s="39">
        <v>505.02</v>
      </c>
      <c r="AX7" s="39">
        <v>538.12</v>
      </c>
      <c r="AY7" s="39">
        <v>381.53</v>
      </c>
      <c r="AZ7" s="39">
        <v>391.54</v>
      </c>
      <c r="BA7" s="39">
        <v>384.34</v>
      </c>
      <c r="BB7" s="39">
        <v>359.47</v>
      </c>
      <c r="BC7" s="39">
        <v>369.69</v>
      </c>
      <c r="BD7" s="39">
        <v>261.93</v>
      </c>
      <c r="BE7" s="39">
        <v>389.38</v>
      </c>
      <c r="BF7" s="39">
        <v>454.74</v>
      </c>
      <c r="BG7" s="39">
        <v>374.54</v>
      </c>
      <c r="BH7" s="39">
        <v>388</v>
      </c>
      <c r="BI7" s="39">
        <v>454.57</v>
      </c>
      <c r="BJ7" s="39">
        <v>393.27</v>
      </c>
      <c r="BK7" s="39">
        <v>386.97</v>
      </c>
      <c r="BL7" s="39">
        <v>380.58</v>
      </c>
      <c r="BM7" s="39">
        <v>401.79</v>
      </c>
      <c r="BN7" s="39">
        <v>402.99</v>
      </c>
      <c r="BO7" s="39">
        <v>270.45999999999998</v>
      </c>
      <c r="BP7" s="39">
        <v>69.56</v>
      </c>
      <c r="BQ7" s="39">
        <v>82.29</v>
      </c>
      <c r="BR7" s="39">
        <v>101.49</v>
      </c>
      <c r="BS7" s="39">
        <v>97.15</v>
      </c>
      <c r="BT7" s="39">
        <v>96.52</v>
      </c>
      <c r="BU7" s="39">
        <v>100.47</v>
      </c>
      <c r="BV7" s="39">
        <v>101.72</v>
      </c>
      <c r="BW7" s="39">
        <v>102.38</v>
      </c>
      <c r="BX7" s="39">
        <v>100.12</v>
      </c>
      <c r="BY7" s="39">
        <v>98.66</v>
      </c>
      <c r="BZ7" s="39">
        <v>103.91</v>
      </c>
      <c r="CA7" s="39">
        <v>71.02</v>
      </c>
      <c r="CB7" s="39">
        <v>60.25</v>
      </c>
      <c r="CC7" s="39">
        <v>59.32</v>
      </c>
      <c r="CD7" s="39">
        <v>63.8</v>
      </c>
      <c r="CE7" s="39">
        <v>64.61</v>
      </c>
      <c r="CF7" s="39">
        <v>169.82</v>
      </c>
      <c r="CG7" s="39">
        <v>168.2</v>
      </c>
      <c r="CH7" s="39">
        <v>168.67</v>
      </c>
      <c r="CI7" s="39">
        <v>174.97</v>
      </c>
      <c r="CJ7" s="39">
        <v>178.59</v>
      </c>
      <c r="CK7" s="39">
        <v>167.11</v>
      </c>
      <c r="CL7" s="39">
        <v>58.61</v>
      </c>
      <c r="CM7" s="39">
        <v>57.39</v>
      </c>
      <c r="CN7" s="39">
        <v>56.7</v>
      </c>
      <c r="CO7" s="39">
        <v>57.65</v>
      </c>
      <c r="CP7" s="39">
        <v>57.68</v>
      </c>
      <c r="CQ7" s="39">
        <v>55.13</v>
      </c>
      <c r="CR7" s="39">
        <v>54.77</v>
      </c>
      <c r="CS7" s="39">
        <v>54.92</v>
      </c>
      <c r="CT7" s="39">
        <v>55.63</v>
      </c>
      <c r="CU7" s="39">
        <v>55.03</v>
      </c>
      <c r="CV7" s="39">
        <v>60.27</v>
      </c>
      <c r="CW7" s="39">
        <v>65.02</v>
      </c>
      <c r="CX7" s="39">
        <v>65.290000000000006</v>
      </c>
      <c r="CY7" s="39">
        <v>65.7</v>
      </c>
      <c r="CZ7" s="39">
        <v>65.47</v>
      </c>
      <c r="DA7" s="39">
        <v>64.83</v>
      </c>
      <c r="DB7" s="39">
        <v>83</v>
      </c>
      <c r="DC7" s="39">
        <v>82.89</v>
      </c>
      <c r="DD7" s="39">
        <v>82.66</v>
      </c>
      <c r="DE7" s="39">
        <v>82.04</v>
      </c>
      <c r="DF7" s="39">
        <v>81.900000000000006</v>
      </c>
      <c r="DG7" s="39">
        <v>89.92</v>
      </c>
      <c r="DH7" s="39">
        <v>45.84</v>
      </c>
      <c r="DI7" s="39">
        <v>45.89</v>
      </c>
      <c r="DJ7" s="39">
        <v>47.66</v>
      </c>
      <c r="DK7" s="39">
        <v>48.85</v>
      </c>
      <c r="DL7" s="39">
        <v>48.8</v>
      </c>
      <c r="DM7" s="39">
        <v>46.66</v>
      </c>
      <c r="DN7" s="39">
        <v>47.46</v>
      </c>
      <c r="DO7" s="39">
        <v>48.49</v>
      </c>
      <c r="DP7" s="39">
        <v>48.05</v>
      </c>
      <c r="DQ7" s="39">
        <v>48.87</v>
      </c>
      <c r="DR7" s="39">
        <v>48.85</v>
      </c>
      <c r="DS7" s="39">
        <v>0.98</v>
      </c>
      <c r="DT7" s="39">
        <v>0.99</v>
      </c>
      <c r="DU7" s="39">
        <v>1.1299999999999999</v>
      </c>
      <c r="DV7" s="39">
        <v>0.97</v>
      </c>
      <c r="DW7" s="39">
        <v>0.97</v>
      </c>
      <c r="DX7" s="39">
        <v>9.85</v>
      </c>
      <c r="DY7" s="39">
        <v>9.7100000000000009</v>
      </c>
      <c r="DZ7" s="39">
        <v>12.79</v>
      </c>
      <c r="EA7" s="39">
        <v>13.39</v>
      </c>
      <c r="EB7" s="39">
        <v>14.85</v>
      </c>
      <c r="EC7" s="39">
        <v>17.8</v>
      </c>
      <c r="ED7" s="39">
        <v>0.36</v>
      </c>
      <c r="EE7" s="39">
        <v>1.73</v>
      </c>
      <c r="EF7" s="39">
        <v>0.35</v>
      </c>
      <c r="EG7" s="39">
        <v>0.64</v>
      </c>
      <c r="EH7" s="39">
        <v>0.35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外川正和</cp:lastModifiedBy>
  <dcterms:created xsi:type="dcterms:W3CDTF">2019-12-05T04:15:31Z</dcterms:created>
  <dcterms:modified xsi:type="dcterms:W3CDTF">2020-01-23T01:15:33Z</dcterms:modified>
  <cp:category/>
</cp:coreProperties>
</file>