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hinkou13\Desktop\【経営比較分析表】2018_194298_47_010\"/>
    </mc:Choice>
  </mc:AlternateContent>
  <workbookProtection workbookAlgorithmName="SHA-512" workbookHashValue="NgZBcO+uFszMTShg2IjnQephOCqz264O4Dhxi+goZPyjuwxsUqt4GhLBUHolnBPMD2T1fB44S4NgPfN4KX6uBw==" workbookSaltValue="tUHU1X4nYiP1tFoQKmQ1Kw=="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<sst xmlns="http://schemas.openxmlformats.org/spreadsheetml/2006/main" count="225" uniqueCount="110">
  <si>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</si>
  <si>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</si>
  <si>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</si>
  <si>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</si>
  <si>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</si>
  <si>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</si>
  <si>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</si>
  <si>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</si>
  <si>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</si>
  <si>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</si>
  <si>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</si>
  <si>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</si>
  <si>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</si>
  <si>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</si>
  <si>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</si>
  <si>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</si>
  <si>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</si>
  <si>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</si>
  <si>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</si>
  <si>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</si>
  <si>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</si>
  <si>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</si>
  <si>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</si>
  <si>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</si>
  <si>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</si>
  <si>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</si>
  <si>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</si>
  <si>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</si>
  <si>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</si>
  <si>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</si>
  <si>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</si>
  <si>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</si>
  <si>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</si>
  <si>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</si>
  <si>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</si>
  <si>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</si>
  <si>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</si>
  <si>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</si>
  <si>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</si>
  <si>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</si>
  <si>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</si>
  <si>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</si>
  <si>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</si>
  <si>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</si>
  <si>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</si>
  <si>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</si>
  <si>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</si>
  <si>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</si>
  <si>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</si>
  <si>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</si>
  <si>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</si>
  <si>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</si>
  <si>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</si>
  <si>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</si>
  <si>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</si>
  <si>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</si>
  <si>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</si>
  <si>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</si>
  <si>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</si>
  <si>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</si>
  <si>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</si>
  <si>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</si>
  <si>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</si>
  <si>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</si>
  <si>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</si>
  <si>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</si>
  <si>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</si>
  <si>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</si>
  <si>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</si>
  <si>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</si>
  <si>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</si>
  <si>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</si>
  <si>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</si>
  <si>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</si>
  <si>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</si>
  <si>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</si>
  <si>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</si>
  <si>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</si>
  <si>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</si>
  <si>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</si>
  <si>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</si>
  <si>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</si>
  <si>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</si>
  <si>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</si>
  <si>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</si>
  <si>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</si>
  <si>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</si>
  <si>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</si>
  <si>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</si>
  <si>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</si>
  <si>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</si>
  <si>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</si>
  <si>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</si>
  <si>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</si>
  <si>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鳴沢村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</si>
  <si>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</si>
  <si>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</si>
  <si>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</si>
  <si>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</si>
  <si>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</si>
  <si>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</si>
  <si>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</si>
  <si>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</si>
  <si>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</si>
  <si>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</si>
  <si>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</si>
  <si>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</si>
  <si>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収益的収支比率は１００％を超えているものの、給水収益のみでは老朽化した配水管の更新工事費などを賄えないため、一般会計からの繰入金などを使用して工事を実施していく。</t>
    <phoneticPr fontId="4"/>
  </si>
  <si>
    <t>労務単価等の増額に伴い工事費用は増加傾向にあり、今後も配水管の耐震化工事を実施していく上で、一般会計からの繰入金を使用していくこととなるが、独立採算制の観点から将来的な水道料金の値上げを検討する必要性が高まっている。
引き続き住民への安定した水道水の供給を実施するために、工事額の試算や財源確保の具体的方策を立てて経営健全化を図る必要がある。</t>
    <phoneticPr fontId="4"/>
  </si>
  <si>
    <t>平成３０年度の管路更新率は全国平均値や類似団体平均値と比較してみると高い指標となった。
有形固定資産減価償却率や管路経年化率は把握できていないが、鳴沢村の総管路延長は多くが鋼管や鋳鉄管であり、耐震化が必要な配水管となっている。村道工事との調整を図りながら効率的に配水管の更新工事を実施していく必要がある。</t>
    <rPh sb="83" eb="84">
      <t>オオ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</si>
</sst>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c:v>
                </c:pt>
                <c:pt idx="1">
                  <c:v>1.33</c:v>
                </c:pt>
                <c:pt idx="2">
                  <c:v>2.46</c:v>
                </c:pt>
                <c:pt idx="3">
                  <c:v>2.95</c:v>
                </c:pt>
                <c:pt idx="4">
                  <c:v>0.79</c:v>
                </c:pt>
              </c:numCache>
            </c:numRef>
          </c:val>
          <c:extLst>
            <c:ext xmlns:c16="http://schemas.microsoft.com/office/drawing/2014/chart" uri="{C3380CC4-5D6E-409C-BE32-E72D297353CC}">
              <c16:uniqueId val="{00000000-69AA-4F6A-BFD6-B7850C681C4F}"/>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69AA-4F6A-BFD6-B7850C681C4F}"/>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66.599999999999994</c:v>
                </c:pt>
                <c:pt idx="1">
                  <c:v>64.84</c:v>
                </c:pt>
                <c:pt idx="2">
                  <c:v>66.66</c:v>
                </c:pt>
                <c:pt idx="3">
                  <c:v>64.959999999999994</c:v>
                </c:pt>
                <c:pt idx="4">
                  <c:v>64.959999999999994</c:v>
                </c:pt>
              </c:numCache>
            </c:numRef>
          </c:val>
          <c:extLst>
            <c:ext xmlns:c16="http://schemas.microsoft.com/office/drawing/2014/chart" uri="{C3380CC4-5D6E-409C-BE32-E72D297353CC}">
              <c16:uniqueId val="{00000000-A2E6-48CB-B4E8-ADD918F26F2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A2E6-48CB-B4E8-ADD918F26F2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85</c:v>
                </c:pt>
                <c:pt idx="1">
                  <c:v>85</c:v>
                </c:pt>
                <c:pt idx="2">
                  <c:v>85</c:v>
                </c:pt>
                <c:pt idx="3">
                  <c:v>87.22</c:v>
                </c:pt>
                <c:pt idx="4">
                  <c:v>85</c:v>
                </c:pt>
              </c:numCache>
            </c:numRef>
          </c:val>
          <c:extLst>
            <c:ext xmlns:c16="http://schemas.microsoft.com/office/drawing/2014/chart" uri="{C3380CC4-5D6E-409C-BE32-E72D297353CC}">
              <c16:uniqueId val="{00000000-C407-4F46-AD3A-9182EC23B941}"/>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C407-4F46-AD3A-9182EC23B941}"/>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107.13</c:v>
                </c:pt>
                <c:pt idx="1">
                  <c:v>118.96</c:v>
                </c:pt>
                <c:pt idx="2">
                  <c:v>136.58000000000001</c:v>
                </c:pt>
                <c:pt idx="3">
                  <c:v>134.88</c:v>
                </c:pt>
                <c:pt idx="4">
                  <c:v>158.71</c:v>
                </c:pt>
              </c:numCache>
            </c:numRef>
          </c:val>
          <c:extLst>
            <c:ext xmlns:c16="http://schemas.microsoft.com/office/drawing/2014/chart" uri="{C3380CC4-5D6E-409C-BE32-E72D297353CC}">
              <c16:uniqueId val="{00000000-4FB4-40F7-8BC5-4D067CC8B533}"/>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4FB4-40F7-8BC5-4D067CC8B533}"/>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C8-40D8-A8A0-EE75EDB5EC4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C8-40D8-A8A0-EE75EDB5EC4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AA-42E5-AF0C-11F1C72EDF77}"/>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AA-42E5-AF0C-11F1C72EDF77}"/>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07-4746-B2CF-F0C2CF96E609}"/>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07-4746-B2CF-F0C2CF96E609}"/>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D5-4BA9-9A62-5374ABED395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D5-4BA9-9A62-5374ABED395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8F-43D5-94B9-E93E4C7CFC0D}"/>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068F-43D5-94B9-E93E4C7CFC0D}"/>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99.98</c:v>
                </c:pt>
                <c:pt idx="1">
                  <c:v>115.23</c:v>
                </c:pt>
                <c:pt idx="2">
                  <c:v>131.56</c:v>
                </c:pt>
                <c:pt idx="3">
                  <c:v>128.96</c:v>
                </c:pt>
                <c:pt idx="4">
                  <c:v>152.52000000000001</c:v>
                </c:pt>
              </c:numCache>
            </c:numRef>
          </c:val>
          <c:extLst>
            <c:ext xmlns:c16="http://schemas.microsoft.com/office/drawing/2014/chart" uri="{C3380CC4-5D6E-409C-BE32-E72D297353CC}">
              <c16:uniqueId val="{00000000-052D-4331-B9CB-E7E2CE1AC9FE}"/>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052D-4331-B9CB-E7E2CE1AC9FE}"/>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59.81</c:v>
                </c:pt>
                <c:pt idx="1">
                  <c:v>54.25</c:v>
                </c:pt>
                <c:pt idx="2">
                  <c:v>47.49</c:v>
                </c:pt>
                <c:pt idx="3">
                  <c:v>47.99</c:v>
                </c:pt>
                <c:pt idx="4">
                  <c:v>44.57</c:v>
                </c:pt>
              </c:numCache>
            </c:numRef>
          </c:val>
          <c:extLst>
            <c:ext xmlns:c16="http://schemas.microsoft.com/office/drawing/2014/chart" uri="{C3380CC4-5D6E-409C-BE32-E72D297353CC}">
              <c16:uniqueId val="{00000000-5BB5-4F5D-8BDC-1AB1E29F5A6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5BB5-4F5D-8BDC-1AB1E29F5A6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E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山梨県　鳴沢村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3154</v>
      </c>
      <c r="AM8" s="66"/>
      <c r="AN8" s="66"/>
      <c r="AO8" s="66"/>
      <c r="AP8" s="66"/>
      <c r="AQ8" s="66"/>
      <c r="AR8" s="66"/>
      <c r="AS8" s="66"/>
      <c r="AT8" s="65">
        <f>データ!$S$6</f>
        <v>89.58</v>
      </c>
      <c r="AU8" s="65"/>
      <c r="AV8" s="65"/>
      <c r="AW8" s="65"/>
      <c r="AX8" s="65"/>
      <c r="AY8" s="65"/>
      <c r="AZ8" s="65"/>
      <c r="BA8" s="65"/>
      <c r="BB8" s="65">
        <f>データ!$T$6</f>
        <v>35.21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88.22</v>
      </c>
      <c r="Q10" s="65"/>
      <c r="R10" s="65"/>
      <c r="S10" s="65"/>
      <c r="T10" s="65"/>
      <c r="U10" s="65"/>
      <c r="V10" s="65"/>
      <c r="W10" s="66">
        <f>データ!$Q$6</f>
        <v>572</v>
      </c>
      <c r="X10" s="66"/>
      <c r="Y10" s="66"/>
      <c r="Z10" s="66"/>
      <c r="AA10" s="66"/>
      <c r="AB10" s="66"/>
      <c r="AC10" s="66"/>
      <c r="AD10" s="2"/>
      <c r="AE10" s="2"/>
      <c r="AF10" s="2"/>
      <c r="AG10" s="2"/>
      <c r="AH10" s="2"/>
      <c r="AI10" s="2"/>
      <c r="AJ10" s="2"/>
      <c r="AK10" s="2"/>
      <c r="AL10" s="66">
        <f>データ!$U$6</f>
        <v>2778</v>
      </c>
      <c r="AM10" s="66"/>
      <c r="AN10" s="66"/>
      <c r="AO10" s="66"/>
      <c r="AP10" s="66"/>
      <c r="AQ10" s="66"/>
      <c r="AR10" s="66"/>
      <c r="AS10" s="66"/>
      <c r="AT10" s="65">
        <f>データ!$V$6</f>
        <v>4</v>
      </c>
      <c r="AU10" s="65"/>
      <c r="AV10" s="65"/>
      <c r="AW10" s="65"/>
      <c r="AX10" s="65"/>
      <c r="AY10" s="65"/>
      <c r="AZ10" s="65"/>
      <c r="BA10" s="65"/>
      <c r="BB10" s="65">
        <f>データ!$W$6</f>
        <v>694.5</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107</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109</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108</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dPaqYPzlTsTaGXWEAlqdTYe8zxbeB9s380f5z8/xDCtmbsC1WactKJCmnWKm+BFQ6MmBDMZjwQ4AapxiMiEqJQ==" saltValue="RWyGyW5CaMHi04QZsgcXU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6" t="s">
        <v>51</v>
      </c>
      <c r="I3" s="77"/>
      <c r="J3" s="77"/>
      <c r="K3" s="77"/>
      <c r="L3" s="77"/>
      <c r="M3" s="77"/>
      <c r="N3" s="77"/>
      <c r="O3" s="77"/>
      <c r="P3" s="77"/>
      <c r="Q3" s="77"/>
      <c r="R3" s="77"/>
      <c r="S3" s="77"/>
      <c r="T3" s="77"/>
      <c r="U3" s="77"/>
      <c r="V3" s="77"/>
      <c r="W3" s="78"/>
      <c r="X3" s="82" t="s">
        <v>52</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27</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53</v>
      </c>
      <c r="B4" s="31"/>
      <c r="C4" s="31"/>
      <c r="D4" s="31"/>
      <c r="E4" s="31"/>
      <c r="F4" s="31"/>
      <c r="G4" s="31"/>
      <c r="H4" s="79"/>
      <c r="I4" s="80"/>
      <c r="J4" s="80"/>
      <c r="K4" s="80"/>
      <c r="L4" s="80"/>
      <c r="M4" s="80"/>
      <c r="N4" s="80"/>
      <c r="O4" s="80"/>
      <c r="P4" s="80"/>
      <c r="Q4" s="80"/>
      <c r="R4" s="80"/>
      <c r="S4" s="80"/>
      <c r="T4" s="80"/>
      <c r="U4" s="80"/>
      <c r="V4" s="80"/>
      <c r="W4" s="81"/>
      <c r="X4" s="75" t="s">
        <v>54</v>
      </c>
      <c r="Y4" s="75"/>
      <c r="Z4" s="75"/>
      <c r="AA4" s="75"/>
      <c r="AB4" s="75"/>
      <c r="AC4" s="75"/>
      <c r="AD4" s="75"/>
      <c r="AE4" s="75"/>
      <c r="AF4" s="75"/>
      <c r="AG4" s="75"/>
      <c r="AH4" s="75"/>
      <c r="AI4" s="75" t="s">
        <v>55</v>
      </c>
      <c r="AJ4" s="75"/>
      <c r="AK4" s="75"/>
      <c r="AL4" s="75"/>
      <c r="AM4" s="75"/>
      <c r="AN4" s="75"/>
      <c r="AO4" s="75"/>
      <c r="AP4" s="75"/>
      <c r="AQ4" s="75"/>
      <c r="AR4" s="75"/>
      <c r="AS4" s="75"/>
      <c r="AT4" s="75" t="s">
        <v>56</v>
      </c>
      <c r="AU4" s="75"/>
      <c r="AV4" s="75"/>
      <c r="AW4" s="75"/>
      <c r="AX4" s="75"/>
      <c r="AY4" s="75"/>
      <c r="AZ4" s="75"/>
      <c r="BA4" s="75"/>
      <c r="BB4" s="75"/>
      <c r="BC4" s="75"/>
      <c r="BD4" s="75"/>
      <c r="BE4" s="75" t="s">
        <v>57</v>
      </c>
      <c r="BF4" s="75"/>
      <c r="BG4" s="75"/>
      <c r="BH4" s="75"/>
      <c r="BI4" s="75"/>
      <c r="BJ4" s="75"/>
      <c r="BK4" s="75"/>
      <c r="BL4" s="75"/>
      <c r="BM4" s="75"/>
      <c r="BN4" s="75"/>
      <c r="BO4" s="75"/>
      <c r="BP4" s="75" t="s">
        <v>58</v>
      </c>
      <c r="BQ4" s="75"/>
      <c r="BR4" s="75"/>
      <c r="BS4" s="75"/>
      <c r="BT4" s="75"/>
      <c r="BU4" s="75"/>
      <c r="BV4" s="75"/>
      <c r="BW4" s="75"/>
      <c r="BX4" s="75"/>
      <c r="BY4" s="75"/>
      <c r="BZ4" s="75"/>
      <c r="CA4" s="75" t="s">
        <v>59</v>
      </c>
      <c r="CB4" s="75"/>
      <c r="CC4" s="75"/>
      <c r="CD4" s="75"/>
      <c r="CE4" s="75"/>
      <c r="CF4" s="75"/>
      <c r="CG4" s="75"/>
      <c r="CH4" s="75"/>
      <c r="CI4" s="75"/>
      <c r="CJ4" s="75"/>
      <c r="CK4" s="75"/>
      <c r="CL4" s="75" t="s">
        <v>60</v>
      </c>
      <c r="CM4" s="75"/>
      <c r="CN4" s="75"/>
      <c r="CO4" s="75"/>
      <c r="CP4" s="75"/>
      <c r="CQ4" s="75"/>
      <c r="CR4" s="75"/>
      <c r="CS4" s="75"/>
      <c r="CT4" s="75"/>
      <c r="CU4" s="75"/>
      <c r="CV4" s="75"/>
      <c r="CW4" s="75" t="s">
        <v>61</v>
      </c>
      <c r="CX4" s="75"/>
      <c r="CY4" s="75"/>
      <c r="CZ4" s="75"/>
      <c r="DA4" s="75"/>
      <c r="DB4" s="75"/>
      <c r="DC4" s="75"/>
      <c r="DD4" s="75"/>
      <c r="DE4" s="75"/>
      <c r="DF4" s="75"/>
      <c r="DG4" s="75"/>
      <c r="DH4" s="75" t="s">
        <v>62</v>
      </c>
      <c r="DI4" s="75"/>
      <c r="DJ4" s="75"/>
      <c r="DK4" s="75"/>
      <c r="DL4" s="75"/>
      <c r="DM4" s="75"/>
      <c r="DN4" s="75"/>
      <c r="DO4" s="75"/>
      <c r="DP4" s="75"/>
      <c r="DQ4" s="75"/>
      <c r="DR4" s="75"/>
      <c r="DS4" s="75" t="s">
        <v>63</v>
      </c>
      <c r="DT4" s="75"/>
      <c r="DU4" s="75"/>
      <c r="DV4" s="75"/>
      <c r="DW4" s="75"/>
      <c r="DX4" s="75"/>
      <c r="DY4" s="75"/>
      <c r="DZ4" s="75"/>
      <c r="EA4" s="75"/>
      <c r="EB4" s="75"/>
      <c r="EC4" s="75"/>
      <c r="ED4" s="75" t="s">
        <v>64</v>
      </c>
      <c r="EE4" s="75"/>
      <c r="EF4" s="75"/>
      <c r="EG4" s="75"/>
      <c r="EH4" s="75"/>
      <c r="EI4" s="75"/>
      <c r="EJ4" s="75"/>
      <c r="EK4" s="75"/>
      <c r="EL4" s="75"/>
      <c r="EM4" s="75"/>
      <c r="EN4" s="75"/>
    </row>
    <row r="5" spans="1:144" x14ac:dyDescent="0.15">
      <c r="A5" s="29" t="s">
        <v>65</v>
      </c>
      <c r="B5" s="32"/>
      <c r="C5" s="32"/>
      <c r="D5" s="32"/>
      <c r="E5" s="32"/>
      <c r="F5" s="32"/>
      <c r="G5" s="32"/>
      <c r="H5" s="33" t="s">
        <v>66</v>
      </c>
      <c r="I5" s="33" t="s">
        <v>67</v>
      </c>
      <c r="J5" s="33" t="s">
        <v>68</v>
      </c>
      <c r="K5" s="33" t="s">
        <v>69</v>
      </c>
      <c r="L5" s="33" t="s">
        <v>70</v>
      </c>
      <c r="M5" s="33" t="s">
        <v>71</v>
      </c>
      <c r="N5" s="33" t="s">
        <v>72</v>
      </c>
      <c r="O5" s="33" t="s">
        <v>73</v>
      </c>
      <c r="P5" s="33" t="s">
        <v>74</v>
      </c>
      <c r="Q5" s="33" t="s">
        <v>75</v>
      </c>
      <c r="R5" s="33" t="s">
        <v>76</v>
      </c>
      <c r="S5" s="33" t="s">
        <v>77</v>
      </c>
      <c r="T5" s="33" t="s">
        <v>78</v>
      </c>
      <c r="U5" s="33" t="s">
        <v>79</v>
      </c>
      <c r="V5" s="33" t="s">
        <v>80</v>
      </c>
      <c r="W5" s="33" t="s">
        <v>81</v>
      </c>
      <c r="X5" s="33" t="s">
        <v>82</v>
      </c>
      <c r="Y5" s="33" t="s">
        <v>83</v>
      </c>
      <c r="Z5" s="33" t="s">
        <v>84</v>
      </c>
      <c r="AA5" s="33" t="s">
        <v>85</v>
      </c>
      <c r="AB5" s="33" t="s">
        <v>86</v>
      </c>
      <c r="AC5" s="33" t="s">
        <v>87</v>
      </c>
      <c r="AD5" s="33" t="s">
        <v>88</v>
      </c>
      <c r="AE5" s="33" t="s">
        <v>89</v>
      </c>
      <c r="AF5" s="33" t="s">
        <v>90</v>
      </c>
      <c r="AG5" s="33" t="s">
        <v>91</v>
      </c>
      <c r="AH5" s="33" t="s">
        <v>29</v>
      </c>
      <c r="AI5" s="33" t="s">
        <v>82</v>
      </c>
      <c r="AJ5" s="33" t="s">
        <v>83</v>
      </c>
      <c r="AK5" s="33" t="s">
        <v>84</v>
      </c>
      <c r="AL5" s="33" t="s">
        <v>85</v>
      </c>
      <c r="AM5" s="33" t="s">
        <v>86</v>
      </c>
      <c r="AN5" s="33" t="s">
        <v>87</v>
      </c>
      <c r="AO5" s="33" t="s">
        <v>88</v>
      </c>
      <c r="AP5" s="33" t="s">
        <v>89</v>
      </c>
      <c r="AQ5" s="33" t="s">
        <v>90</v>
      </c>
      <c r="AR5" s="33" t="s">
        <v>91</v>
      </c>
      <c r="AS5" s="33" t="s">
        <v>92</v>
      </c>
      <c r="AT5" s="33" t="s">
        <v>82</v>
      </c>
      <c r="AU5" s="33" t="s">
        <v>83</v>
      </c>
      <c r="AV5" s="33" t="s">
        <v>84</v>
      </c>
      <c r="AW5" s="33" t="s">
        <v>85</v>
      </c>
      <c r="AX5" s="33" t="s">
        <v>86</v>
      </c>
      <c r="AY5" s="33" t="s">
        <v>87</v>
      </c>
      <c r="AZ5" s="33" t="s">
        <v>88</v>
      </c>
      <c r="BA5" s="33" t="s">
        <v>89</v>
      </c>
      <c r="BB5" s="33" t="s">
        <v>90</v>
      </c>
      <c r="BC5" s="33" t="s">
        <v>91</v>
      </c>
      <c r="BD5" s="33" t="s">
        <v>92</v>
      </c>
      <c r="BE5" s="33" t="s">
        <v>82</v>
      </c>
      <c r="BF5" s="33" t="s">
        <v>83</v>
      </c>
      <c r="BG5" s="33" t="s">
        <v>84</v>
      </c>
      <c r="BH5" s="33" t="s">
        <v>85</v>
      </c>
      <c r="BI5" s="33" t="s">
        <v>86</v>
      </c>
      <c r="BJ5" s="33" t="s">
        <v>87</v>
      </c>
      <c r="BK5" s="33" t="s">
        <v>88</v>
      </c>
      <c r="BL5" s="33" t="s">
        <v>89</v>
      </c>
      <c r="BM5" s="33" t="s">
        <v>90</v>
      </c>
      <c r="BN5" s="33" t="s">
        <v>91</v>
      </c>
      <c r="BO5" s="33" t="s">
        <v>92</v>
      </c>
      <c r="BP5" s="33" t="s">
        <v>82</v>
      </c>
      <c r="BQ5" s="33" t="s">
        <v>83</v>
      </c>
      <c r="BR5" s="33" t="s">
        <v>84</v>
      </c>
      <c r="BS5" s="33" t="s">
        <v>85</v>
      </c>
      <c r="BT5" s="33" t="s">
        <v>86</v>
      </c>
      <c r="BU5" s="33" t="s">
        <v>87</v>
      </c>
      <c r="BV5" s="33" t="s">
        <v>88</v>
      </c>
      <c r="BW5" s="33" t="s">
        <v>89</v>
      </c>
      <c r="BX5" s="33" t="s">
        <v>90</v>
      </c>
      <c r="BY5" s="33" t="s">
        <v>91</v>
      </c>
      <c r="BZ5" s="33" t="s">
        <v>92</v>
      </c>
      <c r="CA5" s="33" t="s">
        <v>82</v>
      </c>
      <c r="CB5" s="33" t="s">
        <v>83</v>
      </c>
      <c r="CC5" s="33" t="s">
        <v>84</v>
      </c>
      <c r="CD5" s="33" t="s">
        <v>85</v>
      </c>
      <c r="CE5" s="33" t="s">
        <v>86</v>
      </c>
      <c r="CF5" s="33" t="s">
        <v>87</v>
      </c>
      <c r="CG5" s="33" t="s">
        <v>88</v>
      </c>
      <c r="CH5" s="33" t="s">
        <v>89</v>
      </c>
      <c r="CI5" s="33" t="s">
        <v>90</v>
      </c>
      <c r="CJ5" s="33" t="s">
        <v>91</v>
      </c>
      <c r="CK5" s="33" t="s">
        <v>92</v>
      </c>
      <c r="CL5" s="33" t="s">
        <v>82</v>
      </c>
      <c r="CM5" s="33" t="s">
        <v>83</v>
      </c>
      <c r="CN5" s="33" t="s">
        <v>84</v>
      </c>
      <c r="CO5" s="33" t="s">
        <v>85</v>
      </c>
      <c r="CP5" s="33" t="s">
        <v>86</v>
      </c>
      <c r="CQ5" s="33" t="s">
        <v>87</v>
      </c>
      <c r="CR5" s="33" t="s">
        <v>88</v>
      </c>
      <c r="CS5" s="33" t="s">
        <v>89</v>
      </c>
      <c r="CT5" s="33" t="s">
        <v>90</v>
      </c>
      <c r="CU5" s="33" t="s">
        <v>91</v>
      </c>
      <c r="CV5" s="33" t="s">
        <v>92</v>
      </c>
      <c r="CW5" s="33" t="s">
        <v>82</v>
      </c>
      <c r="CX5" s="33" t="s">
        <v>83</v>
      </c>
      <c r="CY5" s="33" t="s">
        <v>84</v>
      </c>
      <c r="CZ5" s="33" t="s">
        <v>85</v>
      </c>
      <c r="DA5" s="33" t="s">
        <v>86</v>
      </c>
      <c r="DB5" s="33" t="s">
        <v>87</v>
      </c>
      <c r="DC5" s="33" t="s">
        <v>88</v>
      </c>
      <c r="DD5" s="33" t="s">
        <v>89</v>
      </c>
      <c r="DE5" s="33" t="s">
        <v>90</v>
      </c>
      <c r="DF5" s="33" t="s">
        <v>91</v>
      </c>
      <c r="DG5" s="33" t="s">
        <v>92</v>
      </c>
      <c r="DH5" s="33" t="s">
        <v>82</v>
      </c>
      <c r="DI5" s="33" t="s">
        <v>83</v>
      </c>
      <c r="DJ5" s="33" t="s">
        <v>84</v>
      </c>
      <c r="DK5" s="33" t="s">
        <v>85</v>
      </c>
      <c r="DL5" s="33" t="s">
        <v>86</v>
      </c>
      <c r="DM5" s="33" t="s">
        <v>87</v>
      </c>
      <c r="DN5" s="33" t="s">
        <v>88</v>
      </c>
      <c r="DO5" s="33" t="s">
        <v>89</v>
      </c>
      <c r="DP5" s="33" t="s">
        <v>90</v>
      </c>
      <c r="DQ5" s="33" t="s">
        <v>91</v>
      </c>
      <c r="DR5" s="33" t="s">
        <v>92</v>
      </c>
      <c r="DS5" s="33" t="s">
        <v>82</v>
      </c>
      <c r="DT5" s="33" t="s">
        <v>83</v>
      </c>
      <c r="DU5" s="33" t="s">
        <v>84</v>
      </c>
      <c r="DV5" s="33" t="s">
        <v>85</v>
      </c>
      <c r="DW5" s="33" t="s">
        <v>86</v>
      </c>
      <c r="DX5" s="33" t="s">
        <v>87</v>
      </c>
      <c r="DY5" s="33" t="s">
        <v>88</v>
      </c>
      <c r="DZ5" s="33" t="s">
        <v>89</v>
      </c>
      <c r="EA5" s="33" t="s">
        <v>90</v>
      </c>
      <c r="EB5" s="33" t="s">
        <v>91</v>
      </c>
      <c r="EC5" s="33" t="s">
        <v>92</v>
      </c>
      <c r="ED5" s="33" t="s">
        <v>82</v>
      </c>
      <c r="EE5" s="33" t="s">
        <v>83</v>
      </c>
      <c r="EF5" s="33" t="s">
        <v>84</v>
      </c>
      <c r="EG5" s="33" t="s">
        <v>85</v>
      </c>
      <c r="EH5" s="33" t="s">
        <v>86</v>
      </c>
      <c r="EI5" s="33" t="s">
        <v>87</v>
      </c>
      <c r="EJ5" s="33" t="s">
        <v>88</v>
      </c>
      <c r="EK5" s="33" t="s">
        <v>89</v>
      </c>
      <c r="EL5" s="33" t="s">
        <v>90</v>
      </c>
      <c r="EM5" s="33" t="s">
        <v>91</v>
      </c>
      <c r="EN5" s="33" t="s">
        <v>92</v>
      </c>
    </row>
    <row r="6" spans="1:144" s="37" customFormat="1" x14ac:dyDescent="0.15">
      <c r="A6" s="29" t="s">
        <v>93</v>
      </c>
      <c r="B6" s="34">
        <f>B7</f>
        <v>2018</v>
      </c>
      <c r="C6" s="34">
        <f t="shared" ref="C6:W6" si="3">C7</f>
        <v>194298</v>
      </c>
      <c r="D6" s="34">
        <f t="shared" si="3"/>
        <v>47</v>
      </c>
      <c r="E6" s="34">
        <f t="shared" si="3"/>
        <v>1</v>
      </c>
      <c r="F6" s="34">
        <f t="shared" si="3"/>
        <v>0</v>
      </c>
      <c r="G6" s="34">
        <f t="shared" si="3"/>
        <v>0</v>
      </c>
      <c r="H6" s="34" t="str">
        <f t="shared" si="3"/>
        <v>山梨県　鳴沢村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88.22</v>
      </c>
      <c r="Q6" s="35">
        <f t="shared" si="3"/>
        <v>572</v>
      </c>
      <c r="R6" s="35">
        <f t="shared" si="3"/>
        <v>3154</v>
      </c>
      <c r="S6" s="35">
        <f t="shared" si="3"/>
        <v>89.58</v>
      </c>
      <c r="T6" s="35">
        <f t="shared" si="3"/>
        <v>35.21</v>
      </c>
      <c r="U6" s="35">
        <f t="shared" si="3"/>
        <v>2778</v>
      </c>
      <c r="V6" s="35">
        <f t="shared" si="3"/>
        <v>4</v>
      </c>
      <c r="W6" s="35">
        <f t="shared" si="3"/>
        <v>694.5</v>
      </c>
      <c r="X6" s="36">
        <f>IF(X7="",NA(),X7)</f>
        <v>107.13</v>
      </c>
      <c r="Y6" s="36">
        <f t="shared" ref="Y6:AG6" si="4">IF(Y7="",NA(),Y7)</f>
        <v>118.96</v>
      </c>
      <c r="Z6" s="36">
        <f t="shared" si="4"/>
        <v>136.58000000000001</v>
      </c>
      <c r="AA6" s="36">
        <f t="shared" si="4"/>
        <v>134.88</v>
      </c>
      <c r="AB6" s="36">
        <f t="shared" si="4"/>
        <v>158.71</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5">
        <f t="shared" si="7"/>
        <v>0</v>
      </c>
      <c r="BH6" s="35">
        <f t="shared" si="7"/>
        <v>0</v>
      </c>
      <c r="BI6" s="35">
        <f t="shared" si="7"/>
        <v>0</v>
      </c>
      <c r="BJ6" s="36">
        <f t="shared" si="7"/>
        <v>1125.69</v>
      </c>
      <c r="BK6" s="36">
        <f t="shared" si="7"/>
        <v>1134.67</v>
      </c>
      <c r="BL6" s="36">
        <f t="shared" si="7"/>
        <v>1144.79</v>
      </c>
      <c r="BM6" s="36">
        <f t="shared" si="7"/>
        <v>1061.58</v>
      </c>
      <c r="BN6" s="36">
        <f t="shared" si="7"/>
        <v>1007.7</v>
      </c>
      <c r="BO6" s="35" t="str">
        <f>IF(BO7="","",IF(BO7="-","【-】","【"&amp;SUBSTITUTE(TEXT(BO7,"#,##0.00"),"-","△")&amp;"】"))</f>
        <v>【1,074.14】</v>
      </c>
      <c r="BP6" s="36">
        <f>IF(BP7="",NA(),BP7)</f>
        <v>99.98</v>
      </c>
      <c r="BQ6" s="36">
        <f t="shared" ref="BQ6:BY6" si="8">IF(BQ7="",NA(),BQ7)</f>
        <v>115.23</v>
      </c>
      <c r="BR6" s="36">
        <f t="shared" si="8"/>
        <v>131.56</v>
      </c>
      <c r="BS6" s="36">
        <f t="shared" si="8"/>
        <v>128.96</v>
      </c>
      <c r="BT6" s="36">
        <f t="shared" si="8"/>
        <v>152.52000000000001</v>
      </c>
      <c r="BU6" s="36">
        <f t="shared" si="8"/>
        <v>46.48</v>
      </c>
      <c r="BV6" s="36">
        <f t="shared" si="8"/>
        <v>40.6</v>
      </c>
      <c r="BW6" s="36">
        <f t="shared" si="8"/>
        <v>56.04</v>
      </c>
      <c r="BX6" s="36">
        <f t="shared" si="8"/>
        <v>58.52</v>
      </c>
      <c r="BY6" s="36">
        <f t="shared" si="8"/>
        <v>59.22</v>
      </c>
      <c r="BZ6" s="35" t="str">
        <f>IF(BZ7="","",IF(BZ7="-","【-】","【"&amp;SUBSTITUTE(TEXT(BZ7,"#,##0.00"),"-","△")&amp;"】"))</f>
        <v>【54.36】</v>
      </c>
      <c r="CA6" s="36">
        <f>IF(CA7="",NA(),CA7)</f>
        <v>59.81</v>
      </c>
      <c r="CB6" s="36">
        <f t="shared" ref="CB6:CJ6" si="9">IF(CB7="",NA(),CB7)</f>
        <v>54.25</v>
      </c>
      <c r="CC6" s="36">
        <f t="shared" si="9"/>
        <v>47.49</v>
      </c>
      <c r="CD6" s="36">
        <f t="shared" si="9"/>
        <v>47.99</v>
      </c>
      <c r="CE6" s="36">
        <f t="shared" si="9"/>
        <v>44.57</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66.599999999999994</v>
      </c>
      <c r="CM6" s="36">
        <f t="shared" ref="CM6:CU6" si="10">IF(CM7="",NA(),CM7)</f>
        <v>64.84</v>
      </c>
      <c r="CN6" s="36">
        <f t="shared" si="10"/>
        <v>66.66</v>
      </c>
      <c r="CO6" s="36">
        <f t="shared" si="10"/>
        <v>64.959999999999994</v>
      </c>
      <c r="CP6" s="36">
        <f t="shared" si="10"/>
        <v>64.959999999999994</v>
      </c>
      <c r="CQ6" s="36">
        <f t="shared" si="10"/>
        <v>57.43</v>
      </c>
      <c r="CR6" s="36">
        <f t="shared" si="10"/>
        <v>57.29</v>
      </c>
      <c r="CS6" s="36">
        <f t="shared" si="10"/>
        <v>55.9</v>
      </c>
      <c r="CT6" s="36">
        <f t="shared" si="10"/>
        <v>57.3</v>
      </c>
      <c r="CU6" s="36">
        <f t="shared" si="10"/>
        <v>56.76</v>
      </c>
      <c r="CV6" s="35" t="str">
        <f>IF(CV7="","",IF(CV7="-","【-】","【"&amp;SUBSTITUTE(TEXT(CV7,"#,##0.00"),"-","△")&amp;"】"))</f>
        <v>【55.95】</v>
      </c>
      <c r="CW6" s="36">
        <f>IF(CW7="",NA(),CW7)</f>
        <v>85</v>
      </c>
      <c r="CX6" s="36">
        <f t="shared" ref="CX6:DF6" si="11">IF(CX7="",NA(),CX7)</f>
        <v>85</v>
      </c>
      <c r="CY6" s="36">
        <f t="shared" si="11"/>
        <v>85</v>
      </c>
      <c r="CZ6" s="36">
        <f t="shared" si="11"/>
        <v>87.22</v>
      </c>
      <c r="DA6" s="36">
        <f t="shared" si="11"/>
        <v>85</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0.5</v>
      </c>
      <c r="EE6" s="36">
        <f t="shared" ref="EE6:EM6" si="14">IF(EE7="",NA(),EE7)</f>
        <v>1.33</v>
      </c>
      <c r="EF6" s="36">
        <f t="shared" si="14"/>
        <v>2.46</v>
      </c>
      <c r="EG6" s="36">
        <f t="shared" si="14"/>
        <v>2.95</v>
      </c>
      <c r="EH6" s="36">
        <f t="shared" si="14"/>
        <v>0.79</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194298</v>
      </c>
      <c r="D7" s="38">
        <v>47</v>
      </c>
      <c r="E7" s="38">
        <v>1</v>
      </c>
      <c r="F7" s="38">
        <v>0</v>
      </c>
      <c r="G7" s="38">
        <v>0</v>
      </c>
      <c r="H7" s="38" t="s">
        <v>94</v>
      </c>
      <c r="I7" s="38" t="s">
        <v>95</v>
      </c>
      <c r="J7" s="38" t="s">
        <v>96</v>
      </c>
      <c r="K7" s="38" t="s">
        <v>97</v>
      </c>
      <c r="L7" s="38" t="s">
        <v>98</v>
      </c>
      <c r="M7" s="38" t="s">
        <v>99</v>
      </c>
      <c r="N7" s="39" t="s">
        <v>100</v>
      </c>
      <c r="O7" s="39" t="s">
        <v>101</v>
      </c>
      <c r="P7" s="39">
        <v>88.22</v>
      </c>
      <c r="Q7" s="39">
        <v>572</v>
      </c>
      <c r="R7" s="39">
        <v>3154</v>
      </c>
      <c r="S7" s="39">
        <v>89.58</v>
      </c>
      <c r="T7" s="39">
        <v>35.21</v>
      </c>
      <c r="U7" s="39">
        <v>2778</v>
      </c>
      <c r="V7" s="39">
        <v>4</v>
      </c>
      <c r="W7" s="39">
        <v>694.5</v>
      </c>
      <c r="X7" s="39">
        <v>107.13</v>
      </c>
      <c r="Y7" s="39">
        <v>118.96</v>
      </c>
      <c r="Z7" s="39">
        <v>136.58000000000001</v>
      </c>
      <c r="AA7" s="39">
        <v>134.88</v>
      </c>
      <c r="AB7" s="39">
        <v>158.71</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0</v>
      </c>
      <c r="BH7" s="39">
        <v>0</v>
      </c>
      <c r="BI7" s="39">
        <v>0</v>
      </c>
      <c r="BJ7" s="39">
        <v>1125.69</v>
      </c>
      <c r="BK7" s="39">
        <v>1134.67</v>
      </c>
      <c r="BL7" s="39">
        <v>1144.79</v>
      </c>
      <c r="BM7" s="39">
        <v>1061.58</v>
      </c>
      <c r="BN7" s="39">
        <v>1007.7</v>
      </c>
      <c r="BO7" s="39">
        <v>1074.1400000000001</v>
      </c>
      <c r="BP7" s="39">
        <v>99.98</v>
      </c>
      <c r="BQ7" s="39">
        <v>115.23</v>
      </c>
      <c r="BR7" s="39">
        <v>131.56</v>
      </c>
      <c r="BS7" s="39">
        <v>128.96</v>
      </c>
      <c r="BT7" s="39">
        <v>152.52000000000001</v>
      </c>
      <c r="BU7" s="39">
        <v>46.48</v>
      </c>
      <c r="BV7" s="39">
        <v>40.6</v>
      </c>
      <c r="BW7" s="39">
        <v>56.04</v>
      </c>
      <c r="BX7" s="39">
        <v>58.52</v>
      </c>
      <c r="BY7" s="39">
        <v>59.22</v>
      </c>
      <c r="BZ7" s="39">
        <v>54.36</v>
      </c>
      <c r="CA7" s="39">
        <v>59.81</v>
      </c>
      <c r="CB7" s="39">
        <v>54.25</v>
      </c>
      <c r="CC7" s="39">
        <v>47.49</v>
      </c>
      <c r="CD7" s="39">
        <v>47.99</v>
      </c>
      <c r="CE7" s="39">
        <v>44.57</v>
      </c>
      <c r="CF7" s="39">
        <v>376.61</v>
      </c>
      <c r="CG7" s="39">
        <v>440.03</v>
      </c>
      <c r="CH7" s="39">
        <v>304.35000000000002</v>
      </c>
      <c r="CI7" s="39">
        <v>296.3</v>
      </c>
      <c r="CJ7" s="39">
        <v>292.89999999999998</v>
      </c>
      <c r="CK7" s="39">
        <v>296.39999999999998</v>
      </c>
      <c r="CL7" s="39">
        <v>66.599999999999994</v>
      </c>
      <c r="CM7" s="39">
        <v>64.84</v>
      </c>
      <c r="CN7" s="39">
        <v>66.66</v>
      </c>
      <c r="CO7" s="39">
        <v>64.959999999999994</v>
      </c>
      <c r="CP7" s="39">
        <v>64.959999999999994</v>
      </c>
      <c r="CQ7" s="39">
        <v>57.43</v>
      </c>
      <c r="CR7" s="39">
        <v>57.29</v>
      </c>
      <c r="CS7" s="39">
        <v>55.9</v>
      </c>
      <c r="CT7" s="39">
        <v>57.3</v>
      </c>
      <c r="CU7" s="39">
        <v>56.76</v>
      </c>
      <c r="CV7" s="39">
        <v>55.95</v>
      </c>
      <c r="CW7" s="39">
        <v>85</v>
      </c>
      <c r="CX7" s="39">
        <v>85</v>
      </c>
      <c r="CY7" s="39">
        <v>85</v>
      </c>
      <c r="CZ7" s="39">
        <v>87.22</v>
      </c>
      <c r="DA7" s="39">
        <v>85</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0.5</v>
      </c>
      <c r="EE7" s="39">
        <v>1.33</v>
      </c>
      <c r="EF7" s="39">
        <v>2.46</v>
      </c>
      <c r="EG7" s="39">
        <v>2.95</v>
      </c>
      <c r="EH7" s="39">
        <v>0.79</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102</v>
      </c>
      <c r="C9" s="41" t="s">
        <v>103</v>
      </c>
      <c r="D9" s="41" t="s">
        <v>104</v>
      </c>
      <c r="E9" s="41" t="s">
        <v>105</v>
      </c>
      <c r="F9" s="41" t="s">
        <v>106</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鳴沢村</cp:lastModifiedBy>
  <dcterms:created xsi:type="dcterms:W3CDTF">2019-12-05T04:37:13Z</dcterms:created>
  <dcterms:modified xsi:type="dcterms:W3CDTF">2020-02-04T06:57:48Z</dcterms:modified>
  <cp:category/>
</cp:coreProperties>
</file>