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esktop\【経営比較分析表】2018_194221_47_1718\"/>
    </mc:Choice>
  </mc:AlternateContent>
  <workbookProtection workbookAlgorithmName="SHA-512" workbookHashValue="QJz1xj24cPdSim5+nH4A3q1U/YqOJoEUeVknVefdTcp7gRaeSOSe5Yvc0bKTTqaw1LCV222QjBI/RWadYuZKZA==" workbookSaltValue="cWrG/Rv+UhKN1jPijsIz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<sst xmlns="http://schemas.openxmlformats.org/spreadsheetml/2006/main" count="244" uniqueCount="112">
  <si>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</si>
  <si>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</si>
  <si>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</si>
  <si>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</si>
  <si>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</si>
  <si>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</si>
  <si>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</si>
  <si>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</si>
  <si>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</si>
  <si>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</si>
  <si>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</si>
  <si>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</si>
  <si>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</si>
  <si>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</si>
  <si>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</si>
  <si>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</si>
  <si>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</si>
  <si>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</si>
  <si>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</si>
  <si>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</si>
  <si>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</si>
  <si>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</si>
  <si>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</si>
  <si>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</si>
  <si>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</si>
  <si>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</si>
  <si>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</si>
  <si>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</si>
  <si>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</si>
  <si>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</si>
  <si>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</si>
  <si>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</si>
  <si>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</si>
  <si>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</si>
  <si>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</si>
  <si>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</si>
  <si>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</si>
  <si>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</si>
  <si>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</si>
  <si>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</si>
  <si>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</si>
  <si>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</si>
  <si>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</si>
  <si>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</si>
  <si>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</si>
  <si>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</si>
  <si>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</si>
  <si>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</si>
  <si>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</si>
  <si>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</si>
  <si>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</si>
  <si>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</si>
  <si>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</si>
  <si>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</si>
  <si>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</si>
  <si>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</si>
  <si>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</si>
  <si>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</si>
  <si>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</si>
  <si>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</si>
  <si>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</si>
  <si>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</si>
  <si>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</si>
  <si>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</si>
  <si>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</si>
  <si>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</si>
  <si>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</si>
  <si>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</si>
  <si>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</si>
  <si>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</si>
  <si>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</si>
  <si>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</si>
  <si>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</si>
  <si>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</si>
  <si>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</si>
  <si>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</si>
  <si>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</si>
  <si>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</si>
  <si>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</si>
  <si>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</si>
  <si>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</si>
  <si>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</si>
  <si>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</si>
  <si>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</si>
  <si>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</si>
  <si>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</si>
  <si>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</si>
  <si>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</si>
  <si>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</si>
  <si>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</si>
  <si>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</si>
  <si>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</si>
  <si>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</si>
  <si>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</si>
  <si>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</si>
  <si>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</si>
  <si>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</si>
  <si>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</si>
  <si>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</si>
  <si>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</si>
  <si>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</si>
  <si>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</si>
  <si>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</si>
  <si>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</si>
  <si>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</si>
  <si>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</si>
  <si>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</si>
  <si>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</si>
  <si>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</si>
  <si>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
収益的収支は、100％を維持しているが、一般会計繰入金に依存している。
④企業債残高対事業規模比率
⑥汚水処理原価
今後想定される施設整備費に対して、使用料が適正かどうか精査し、使用料の増額も含め検討する必要がある。</t>
    <rPh sb="1" eb="3">
      <t>シュウエキ</t>
    </rPh>
    <rPh sb="3" eb="4">
      <t>テキ</t>
    </rPh>
    <rPh sb="4" eb="6">
      <t>シュウシ</t>
    </rPh>
    <rPh sb="7" eb="10">
      <t>シュウエキテキ</t>
    </rPh>
    <rPh sb="10" eb="12">
      <t>シュウシ</t>
    </rPh>
    <rPh sb="19" eb="21">
      <t>イジ</t>
    </rPh>
    <rPh sb="27" eb="29">
      <t>イッパン</t>
    </rPh>
    <rPh sb="29" eb="31">
      <t>カイケイ</t>
    </rPh>
    <rPh sb="31" eb="33">
      <t>クリイレ</t>
    </rPh>
    <rPh sb="33" eb="34">
      <t>キン</t>
    </rPh>
    <rPh sb="35" eb="37">
      <t>イゾン</t>
    </rPh>
    <rPh sb="45" eb="47">
      <t>キギョウ</t>
    </rPh>
    <rPh sb="47" eb="48">
      <t>サイ</t>
    </rPh>
    <rPh sb="48" eb="50">
      <t>ザンダカ</t>
    </rPh>
    <rPh sb="50" eb="51">
      <t>タイ</t>
    </rPh>
    <rPh sb="51" eb="53">
      <t>ジギョウ</t>
    </rPh>
    <rPh sb="53" eb="55">
      <t>キボ</t>
    </rPh>
    <rPh sb="55" eb="57">
      <t>ヒリツ</t>
    </rPh>
    <rPh sb="59" eb="61">
      <t>オスイ</t>
    </rPh>
    <rPh sb="61" eb="63">
      <t>ショリ</t>
    </rPh>
    <rPh sb="63" eb="65">
      <t>ゲンカ</t>
    </rPh>
    <phoneticPr fontId="4"/>
  </si>
  <si>
    <t>　平成13年度より整備を実施しており、整備後20年を経過していないこともあり現状で老朽化に対する不安はないが、現存しない浄化槽メーカーの浄化槽を設置している箇所もあるため、今後修繕対応できない可能性がある。
　その他、修繕については、法定検査及び年間4回実施している保守点検結果を基に迅速に対応することにより、施設の長寿命化を図る。</t>
    <rPh sb="1" eb="3">
      <t>ヘイセイ</t>
    </rPh>
    <rPh sb="5" eb="6">
      <t>ネン</t>
    </rPh>
    <rPh sb="6" eb="7">
      <t>ド</t>
    </rPh>
    <rPh sb="9" eb="11">
      <t>セイビ</t>
    </rPh>
    <rPh sb="12" eb="14">
      <t>ジッシ</t>
    </rPh>
    <rPh sb="19" eb="21">
      <t>セイビ</t>
    </rPh>
    <rPh sb="21" eb="22">
      <t>ゴ</t>
    </rPh>
    <rPh sb="24" eb="25">
      <t>ネン</t>
    </rPh>
    <rPh sb="26" eb="28">
      <t>ケイカ</t>
    </rPh>
    <rPh sb="38" eb="40">
      <t>ゲンジョウ</t>
    </rPh>
    <rPh sb="41" eb="44">
      <t>ロウキュウカ</t>
    </rPh>
    <rPh sb="45" eb="46">
      <t>タイ</t>
    </rPh>
    <rPh sb="48" eb="50">
      <t>フアン</t>
    </rPh>
    <rPh sb="55" eb="57">
      <t>ゲンゾン</t>
    </rPh>
    <rPh sb="60" eb="63">
      <t>ジョウカソウ</t>
    </rPh>
    <rPh sb="68" eb="71">
      <t>ジョウカソウ</t>
    </rPh>
    <rPh sb="72" eb="74">
      <t>セッチ</t>
    </rPh>
    <rPh sb="78" eb="80">
      <t>カショ</t>
    </rPh>
    <rPh sb="86" eb="88">
      <t>コンゴ</t>
    </rPh>
    <rPh sb="88" eb="90">
      <t>シュウゼン</t>
    </rPh>
    <rPh sb="90" eb="92">
      <t>タイオウ</t>
    </rPh>
    <rPh sb="96" eb="99">
      <t>カノウセイ</t>
    </rPh>
    <rPh sb="107" eb="108">
      <t>タ</t>
    </rPh>
    <rPh sb="109" eb="111">
      <t>シュウゼン</t>
    </rPh>
    <rPh sb="117" eb="119">
      <t>ホウテイ</t>
    </rPh>
    <rPh sb="119" eb="121">
      <t>ケンサ</t>
    </rPh>
    <rPh sb="121" eb="122">
      <t>オヨ</t>
    </rPh>
    <rPh sb="123" eb="125">
      <t>ネンカン</t>
    </rPh>
    <rPh sb="126" eb="127">
      <t>カイ</t>
    </rPh>
    <rPh sb="127" eb="129">
      <t>ジッシ</t>
    </rPh>
    <rPh sb="133" eb="135">
      <t>ホシュ</t>
    </rPh>
    <rPh sb="135" eb="137">
      <t>テンケン</t>
    </rPh>
    <rPh sb="137" eb="139">
      <t>ケッカ</t>
    </rPh>
    <rPh sb="140" eb="141">
      <t>モト</t>
    </rPh>
    <rPh sb="142" eb="144">
      <t>ジンソク</t>
    </rPh>
    <rPh sb="145" eb="147">
      <t>タイオウ</t>
    </rPh>
    <rPh sb="155" eb="157">
      <t>シセツ</t>
    </rPh>
    <rPh sb="158" eb="159">
      <t>チョウ</t>
    </rPh>
    <rPh sb="159" eb="162">
      <t>ジュミョウカ</t>
    </rPh>
    <rPh sb="163" eb="164">
      <t>ハカ</t>
    </rPh>
    <phoneticPr fontId="4"/>
  </si>
  <si>
    <t>　使用料の見直し、事業の見直し等により一般会計に依存している現状を改善する。</t>
    <rPh sb="1" eb="3">
      <t>シヨウ</t>
    </rPh>
    <rPh sb="3" eb="4">
      <t>リョウ</t>
    </rPh>
    <rPh sb="5" eb="7">
      <t>ミナオ</t>
    </rPh>
    <rPh sb="9" eb="11">
      <t>ジギョウ</t>
    </rPh>
    <rPh sb="12" eb="14">
      <t>ミナオ</t>
    </rPh>
    <rPh sb="15" eb="16">
      <t>トウ</t>
    </rPh>
    <rPh sb="19" eb="21">
      <t>イッパン</t>
    </rPh>
    <rPh sb="21" eb="23">
      <t>カイケイ</t>
    </rPh>
    <rPh sb="24" eb="26">
      <t>イゾン</t>
    </rPh>
    <rPh sb="30" eb="32">
      <t>ゲンジョウ</t>
    </rPh>
    <rPh sb="33" eb="3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</si>
</sst>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28-4379-8DAD-F7A49E65B939}"/>
            </c:ext>
          </c:extLst>
        </c:ser>
        <c:dLbls>
          <c:showLegendKey val="0"/>
          <c:showVal val="0"/>
          <c:showCatName val="0"/>
          <c:showSerName val="0"/>
          <c:showPercent val="0"/>
          <c:showBubbleSize val="0"/>
        </c:dLbls>
        <c:gapWidth val="150"/>
        <c:axId val="364724344"/>
        <c:axId val="3647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128-4379-8DAD-F7A49E65B939}"/>
            </c:ext>
          </c:extLst>
        </c:ser>
        <c:dLbls>
          <c:showLegendKey val="0"/>
          <c:showVal val="0"/>
          <c:showCatName val="0"/>
          <c:showSerName val="0"/>
          <c:showPercent val="0"/>
          <c:showBubbleSize val="0"/>
        </c:dLbls>
        <c:marker val="1"/>
        <c:smooth val="0"/>
        <c:axId val="364724344"/>
        <c:axId val="364724736"/>
      </c:lineChart>
      <c:dateAx>
        <c:axId val="364724344"/>
        <c:scaling>
          <c:orientation val="minMax"/>
        </c:scaling>
        <c:delete val="1"/>
        <c:axPos val="b"/>
        <c:numFmt formatCode="ge" sourceLinked="1"/>
        <c:majorTickMark val="none"/>
        <c:minorTickMark val="none"/>
        <c:tickLblPos val="none"/>
        <c:crossAx val="364724736"/>
        <c:crosses val="autoZero"/>
        <c:auto val="1"/>
        <c:lblOffset val="100"/>
        <c:baseTimeUnit val="years"/>
      </c:dateAx>
      <c:valAx>
        <c:axId val="3647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2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D3-420F-8C22-3F7C03A89526}"/>
            </c:ext>
          </c:extLst>
        </c:ser>
        <c:dLbls>
          <c:showLegendKey val="0"/>
          <c:showVal val="0"/>
          <c:showCatName val="0"/>
          <c:showSerName val="0"/>
          <c:showPercent val="0"/>
          <c:showBubbleSize val="0"/>
        </c:dLbls>
        <c:gapWidth val="150"/>
        <c:axId val="380348816"/>
        <c:axId val="38034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132.99</c:v>
                </c:pt>
                <c:pt idx="3">
                  <c:v>51.71</c:v>
                </c:pt>
                <c:pt idx="4">
                  <c:v>50.56</c:v>
                </c:pt>
              </c:numCache>
            </c:numRef>
          </c:val>
          <c:smooth val="0"/>
          <c:extLst xmlns:c16r2="http://schemas.microsoft.com/office/drawing/2015/06/chart">
            <c:ext xmlns:c16="http://schemas.microsoft.com/office/drawing/2014/chart" uri="{C3380CC4-5D6E-409C-BE32-E72D297353CC}">
              <c16:uniqueId val="{00000001-15D3-420F-8C22-3F7C03A89526}"/>
            </c:ext>
          </c:extLst>
        </c:ser>
        <c:dLbls>
          <c:showLegendKey val="0"/>
          <c:showVal val="0"/>
          <c:showCatName val="0"/>
          <c:showSerName val="0"/>
          <c:showPercent val="0"/>
          <c:showBubbleSize val="0"/>
        </c:dLbls>
        <c:marker val="1"/>
        <c:smooth val="0"/>
        <c:axId val="380348816"/>
        <c:axId val="380349208"/>
      </c:lineChart>
      <c:dateAx>
        <c:axId val="380348816"/>
        <c:scaling>
          <c:orientation val="minMax"/>
        </c:scaling>
        <c:delete val="1"/>
        <c:axPos val="b"/>
        <c:numFmt formatCode="ge" sourceLinked="1"/>
        <c:majorTickMark val="none"/>
        <c:minorTickMark val="none"/>
        <c:tickLblPos val="none"/>
        <c:crossAx val="380349208"/>
        <c:crosses val="autoZero"/>
        <c:auto val="1"/>
        <c:lblOffset val="100"/>
        <c:baseTimeUnit val="years"/>
      </c:dateAx>
      <c:valAx>
        <c:axId val="38034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4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D2E-422E-A19C-9D232E3FFE92}"/>
            </c:ext>
          </c:extLst>
        </c:ser>
        <c:dLbls>
          <c:showLegendKey val="0"/>
          <c:showVal val="0"/>
          <c:showCatName val="0"/>
          <c:showSerName val="0"/>
          <c:showPercent val="0"/>
          <c:showBubbleSize val="0"/>
        </c:dLbls>
        <c:gapWidth val="150"/>
        <c:axId val="380350384"/>
        <c:axId val="38035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82.94</c:v>
                </c:pt>
                <c:pt idx="3">
                  <c:v>82.91</c:v>
                </c:pt>
                <c:pt idx="4">
                  <c:v>83.85</c:v>
                </c:pt>
              </c:numCache>
            </c:numRef>
          </c:val>
          <c:smooth val="0"/>
          <c:extLst xmlns:c16r2="http://schemas.microsoft.com/office/drawing/2015/06/chart">
            <c:ext xmlns:c16="http://schemas.microsoft.com/office/drawing/2014/chart" uri="{C3380CC4-5D6E-409C-BE32-E72D297353CC}">
              <c16:uniqueId val="{00000001-ED2E-422E-A19C-9D232E3FFE92}"/>
            </c:ext>
          </c:extLst>
        </c:ser>
        <c:dLbls>
          <c:showLegendKey val="0"/>
          <c:showVal val="0"/>
          <c:showCatName val="0"/>
          <c:showSerName val="0"/>
          <c:showPercent val="0"/>
          <c:showBubbleSize val="0"/>
        </c:dLbls>
        <c:marker val="1"/>
        <c:smooth val="0"/>
        <c:axId val="380350384"/>
        <c:axId val="380350776"/>
      </c:lineChart>
      <c:dateAx>
        <c:axId val="380350384"/>
        <c:scaling>
          <c:orientation val="minMax"/>
        </c:scaling>
        <c:delete val="1"/>
        <c:axPos val="b"/>
        <c:numFmt formatCode="ge" sourceLinked="1"/>
        <c:majorTickMark val="none"/>
        <c:minorTickMark val="none"/>
        <c:tickLblPos val="none"/>
        <c:crossAx val="380350776"/>
        <c:crosses val="autoZero"/>
        <c:auto val="1"/>
        <c:lblOffset val="100"/>
        <c:baseTimeUnit val="years"/>
      </c:dateAx>
      <c:valAx>
        <c:axId val="38035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5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555-41BB-8664-ACDF1D681B9C}"/>
            </c:ext>
          </c:extLst>
        </c:ser>
        <c:dLbls>
          <c:showLegendKey val="0"/>
          <c:showVal val="0"/>
          <c:showCatName val="0"/>
          <c:showSerName val="0"/>
          <c:showPercent val="0"/>
          <c:showBubbleSize val="0"/>
        </c:dLbls>
        <c:gapWidth val="150"/>
        <c:axId val="372914072"/>
        <c:axId val="3729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55-41BB-8664-ACDF1D681B9C}"/>
            </c:ext>
          </c:extLst>
        </c:ser>
        <c:dLbls>
          <c:showLegendKey val="0"/>
          <c:showVal val="0"/>
          <c:showCatName val="0"/>
          <c:showSerName val="0"/>
          <c:showPercent val="0"/>
          <c:showBubbleSize val="0"/>
        </c:dLbls>
        <c:marker val="1"/>
        <c:smooth val="0"/>
        <c:axId val="372914072"/>
        <c:axId val="372914464"/>
      </c:lineChart>
      <c:dateAx>
        <c:axId val="372914072"/>
        <c:scaling>
          <c:orientation val="minMax"/>
        </c:scaling>
        <c:delete val="1"/>
        <c:axPos val="b"/>
        <c:numFmt formatCode="ge" sourceLinked="1"/>
        <c:majorTickMark val="none"/>
        <c:minorTickMark val="none"/>
        <c:tickLblPos val="none"/>
        <c:crossAx val="372914464"/>
        <c:crosses val="autoZero"/>
        <c:auto val="1"/>
        <c:lblOffset val="100"/>
        <c:baseTimeUnit val="years"/>
      </c:dateAx>
      <c:valAx>
        <c:axId val="3729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1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42-4313-A465-579F2FF15D42}"/>
            </c:ext>
          </c:extLst>
        </c:ser>
        <c:dLbls>
          <c:showLegendKey val="0"/>
          <c:showVal val="0"/>
          <c:showCatName val="0"/>
          <c:showSerName val="0"/>
          <c:showPercent val="0"/>
          <c:showBubbleSize val="0"/>
        </c:dLbls>
        <c:gapWidth val="150"/>
        <c:axId val="372915640"/>
        <c:axId val="372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42-4313-A465-579F2FF15D42}"/>
            </c:ext>
          </c:extLst>
        </c:ser>
        <c:dLbls>
          <c:showLegendKey val="0"/>
          <c:showVal val="0"/>
          <c:showCatName val="0"/>
          <c:showSerName val="0"/>
          <c:showPercent val="0"/>
          <c:showBubbleSize val="0"/>
        </c:dLbls>
        <c:marker val="1"/>
        <c:smooth val="0"/>
        <c:axId val="372915640"/>
        <c:axId val="372916032"/>
      </c:lineChart>
      <c:dateAx>
        <c:axId val="372915640"/>
        <c:scaling>
          <c:orientation val="minMax"/>
        </c:scaling>
        <c:delete val="1"/>
        <c:axPos val="b"/>
        <c:numFmt formatCode="ge" sourceLinked="1"/>
        <c:majorTickMark val="none"/>
        <c:minorTickMark val="none"/>
        <c:tickLblPos val="none"/>
        <c:crossAx val="372916032"/>
        <c:crosses val="autoZero"/>
        <c:auto val="1"/>
        <c:lblOffset val="100"/>
        <c:baseTimeUnit val="years"/>
      </c:dateAx>
      <c:valAx>
        <c:axId val="372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1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B1-4226-A663-2C3990D9CFEE}"/>
            </c:ext>
          </c:extLst>
        </c:ser>
        <c:dLbls>
          <c:showLegendKey val="0"/>
          <c:showVal val="0"/>
          <c:showCatName val="0"/>
          <c:showSerName val="0"/>
          <c:showPercent val="0"/>
          <c:showBubbleSize val="0"/>
        </c:dLbls>
        <c:gapWidth val="150"/>
        <c:axId val="372917208"/>
        <c:axId val="3729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B1-4226-A663-2C3990D9CFEE}"/>
            </c:ext>
          </c:extLst>
        </c:ser>
        <c:dLbls>
          <c:showLegendKey val="0"/>
          <c:showVal val="0"/>
          <c:showCatName val="0"/>
          <c:showSerName val="0"/>
          <c:showPercent val="0"/>
          <c:showBubbleSize val="0"/>
        </c:dLbls>
        <c:marker val="1"/>
        <c:smooth val="0"/>
        <c:axId val="372917208"/>
        <c:axId val="372917600"/>
      </c:lineChart>
      <c:dateAx>
        <c:axId val="372917208"/>
        <c:scaling>
          <c:orientation val="minMax"/>
        </c:scaling>
        <c:delete val="1"/>
        <c:axPos val="b"/>
        <c:numFmt formatCode="ge" sourceLinked="1"/>
        <c:majorTickMark val="none"/>
        <c:minorTickMark val="none"/>
        <c:tickLblPos val="none"/>
        <c:crossAx val="372917600"/>
        <c:crosses val="autoZero"/>
        <c:auto val="1"/>
        <c:lblOffset val="100"/>
        <c:baseTimeUnit val="years"/>
      </c:dateAx>
      <c:valAx>
        <c:axId val="3729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1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A6-4F63-B6CA-FB10EEA9E8F4}"/>
            </c:ext>
          </c:extLst>
        </c:ser>
        <c:dLbls>
          <c:showLegendKey val="0"/>
          <c:showVal val="0"/>
          <c:showCatName val="0"/>
          <c:showSerName val="0"/>
          <c:showPercent val="0"/>
          <c:showBubbleSize val="0"/>
        </c:dLbls>
        <c:gapWidth val="150"/>
        <c:axId val="372918776"/>
        <c:axId val="3729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A6-4F63-B6CA-FB10EEA9E8F4}"/>
            </c:ext>
          </c:extLst>
        </c:ser>
        <c:dLbls>
          <c:showLegendKey val="0"/>
          <c:showVal val="0"/>
          <c:showCatName val="0"/>
          <c:showSerName val="0"/>
          <c:showPercent val="0"/>
          <c:showBubbleSize val="0"/>
        </c:dLbls>
        <c:marker val="1"/>
        <c:smooth val="0"/>
        <c:axId val="372918776"/>
        <c:axId val="372919168"/>
      </c:lineChart>
      <c:dateAx>
        <c:axId val="372918776"/>
        <c:scaling>
          <c:orientation val="minMax"/>
        </c:scaling>
        <c:delete val="1"/>
        <c:axPos val="b"/>
        <c:numFmt formatCode="ge" sourceLinked="1"/>
        <c:majorTickMark val="none"/>
        <c:minorTickMark val="none"/>
        <c:tickLblPos val="none"/>
        <c:crossAx val="372919168"/>
        <c:crosses val="autoZero"/>
        <c:auto val="1"/>
        <c:lblOffset val="100"/>
        <c:baseTimeUnit val="years"/>
      </c:dateAx>
      <c:valAx>
        <c:axId val="3729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1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EC-4669-9C57-624009C9BD98}"/>
            </c:ext>
          </c:extLst>
        </c:ser>
        <c:dLbls>
          <c:showLegendKey val="0"/>
          <c:showVal val="0"/>
          <c:showCatName val="0"/>
          <c:showSerName val="0"/>
          <c:showPercent val="0"/>
          <c:showBubbleSize val="0"/>
        </c:dLbls>
        <c:gapWidth val="150"/>
        <c:axId val="372920736"/>
        <c:axId val="3803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EC-4669-9C57-624009C9BD98}"/>
            </c:ext>
          </c:extLst>
        </c:ser>
        <c:dLbls>
          <c:showLegendKey val="0"/>
          <c:showVal val="0"/>
          <c:showCatName val="0"/>
          <c:showSerName val="0"/>
          <c:showPercent val="0"/>
          <c:showBubbleSize val="0"/>
        </c:dLbls>
        <c:marker val="1"/>
        <c:smooth val="0"/>
        <c:axId val="372920736"/>
        <c:axId val="380343328"/>
      </c:lineChart>
      <c:dateAx>
        <c:axId val="372920736"/>
        <c:scaling>
          <c:orientation val="minMax"/>
        </c:scaling>
        <c:delete val="1"/>
        <c:axPos val="b"/>
        <c:numFmt formatCode="ge" sourceLinked="1"/>
        <c:majorTickMark val="none"/>
        <c:minorTickMark val="none"/>
        <c:tickLblPos val="none"/>
        <c:crossAx val="380343328"/>
        <c:crosses val="autoZero"/>
        <c:auto val="1"/>
        <c:lblOffset val="100"/>
        <c:baseTimeUnit val="years"/>
      </c:dateAx>
      <c:valAx>
        <c:axId val="3803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CA-401F-9C69-97309C47E96C}"/>
            </c:ext>
          </c:extLst>
        </c:ser>
        <c:dLbls>
          <c:showLegendKey val="0"/>
          <c:showVal val="0"/>
          <c:showCatName val="0"/>
          <c:showSerName val="0"/>
          <c:showPercent val="0"/>
          <c:showBubbleSize val="0"/>
        </c:dLbls>
        <c:gapWidth val="150"/>
        <c:axId val="380344504"/>
        <c:axId val="38034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566.35</c:v>
                </c:pt>
                <c:pt idx="3">
                  <c:v>888.8</c:v>
                </c:pt>
                <c:pt idx="4">
                  <c:v>855.65</c:v>
                </c:pt>
              </c:numCache>
            </c:numRef>
          </c:val>
          <c:smooth val="0"/>
          <c:extLst xmlns:c16r2="http://schemas.microsoft.com/office/drawing/2015/06/chart">
            <c:ext xmlns:c16="http://schemas.microsoft.com/office/drawing/2014/chart" uri="{C3380CC4-5D6E-409C-BE32-E72D297353CC}">
              <c16:uniqueId val="{00000001-65CA-401F-9C69-97309C47E96C}"/>
            </c:ext>
          </c:extLst>
        </c:ser>
        <c:dLbls>
          <c:showLegendKey val="0"/>
          <c:showVal val="0"/>
          <c:showCatName val="0"/>
          <c:showSerName val="0"/>
          <c:showPercent val="0"/>
          <c:showBubbleSize val="0"/>
        </c:dLbls>
        <c:marker val="1"/>
        <c:smooth val="0"/>
        <c:axId val="380344504"/>
        <c:axId val="380344896"/>
      </c:lineChart>
      <c:dateAx>
        <c:axId val="380344504"/>
        <c:scaling>
          <c:orientation val="minMax"/>
        </c:scaling>
        <c:delete val="1"/>
        <c:axPos val="b"/>
        <c:numFmt formatCode="ge" sourceLinked="1"/>
        <c:majorTickMark val="none"/>
        <c:minorTickMark val="none"/>
        <c:tickLblPos val="none"/>
        <c:crossAx val="380344896"/>
        <c:crosses val="autoZero"/>
        <c:auto val="1"/>
        <c:lblOffset val="100"/>
        <c:baseTimeUnit val="years"/>
      </c:dateAx>
      <c:valAx>
        <c:axId val="3803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4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41.69</c:v>
                </c:pt>
                <c:pt idx="1">
                  <c:v>40.880000000000003</c:v>
                </c:pt>
                <c:pt idx="2">
                  <c:v>39.380000000000003</c:v>
                </c:pt>
                <c:pt idx="3">
                  <c:v>43.67</c:v>
                </c:pt>
                <c:pt idx="4">
                  <c:v>43.19</c:v>
                </c:pt>
              </c:numCache>
            </c:numRef>
          </c:val>
          <c:extLst xmlns:c16r2="http://schemas.microsoft.com/office/drawing/2015/06/chart">
            <c:ext xmlns:c16="http://schemas.microsoft.com/office/drawing/2014/chart" uri="{C3380CC4-5D6E-409C-BE32-E72D297353CC}">
              <c16:uniqueId val="{00000000-6762-43C3-9378-0DB7F0F50DB8}"/>
            </c:ext>
          </c:extLst>
        </c:ser>
        <c:dLbls>
          <c:showLegendKey val="0"/>
          <c:showVal val="0"/>
          <c:showCatName val="0"/>
          <c:showSerName val="0"/>
          <c:showPercent val="0"/>
          <c:showBubbleSize val="0"/>
        </c:dLbls>
        <c:gapWidth val="150"/>
        <c:axId val="380346072"/>
        <c:axId val="3803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52.27</c:v>
                </c:pt>
                <c:pt idx="3">
                  <c:v>52.55</c:v>
                </c:pt>
                <c:pt idx="4">
                  <c:v>52.23</c:v>
                </c:pt>
              </c:numCache>
            </c:numRef>
          </c:val>
          <c:smooth val="0"/>
          <c:extLst xmlns:c16r2="http://schemas.microsoft.com/office/drawing/2015/06/chart">
            <c:ext xmlns:c16="http://schemas.microsoft.com/office/drawing/2014/chart" uri="{C3380CC4-5D6E-409C-BE32-E72D297353CC}">
              <c16:uniqueId val="{00000001-6762-43C3-9378-0DB7F0F50DB8}"/>
            </c:ext>
          </c:extLst>
        </c:ser>
        <c:dLbls>
          <c:showLegendKey val="0"/>
          <c:showVal val="0"/>
          <c:showCatName val="0"/>
          <c:showSerName val="0"/>
          <c:showPercent val="0"/>
          <c:showBubbleSize val="0"/>
        </c:dLbls>
        <c:marker val="1"/>
        <c:smooth val="0"/>
        <c:axId val="380346072"/>
        <c:axId val="380346464"/>
      </c:lineChart>
      <c:dateAx>
        <c:axId val="380346072"/>
        <c:scaling>
          <c:orientation val="minMax"/>
        </c:scaling>
        <c:delete val="1"/>
        <c:axPos val="b"/>
        <c:numFmt formatCode="ge" sourceLinked="1"/>
        <c:majorTickMark val="none"/>
        <c:minorTickMark val="none"/>
        <c:tickLblPos val="none"/>
        <c:crossAx val="380346464"/>
        <c:crosses val="autoZero"/>
        <c:auto val="1"/>
        <c:lblOffset val="100"/>
        <c:baseTimeUnit val="years"/>
      </c:dateAx>
      <c:valAx>
        <c:axId val="3803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4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271.14999999999998</c:v>
                </c:pt>
                <c:pt idx="1">
                  <c:v>280.8</c:v>
                </c:pt>
                <c:pt idx="2">
                  <c:v>304.11</c:v>
                </c:pt>
                <c:pt idx="3">
                  <c:v>282.82</c:v>
                </c:pt>
                <c:pt idx="4">
                  <c:v>309.52</c:v>
                </c:pt>
              </c:numCache>
            </c:numRef>
          </c:val>
          <c:extLst xmlns:c16r2="http://schemas.microsoft.com/office/drawing/2015/06/chart">
            <c:ext xmlns:c16="http://schemas.microsoft.com/office/drawing/2014/chart" uri="{C3380CC4-5D6E-409C-BE32-E72D297353CC}">
              <c16:uniqueId val="{00000000-1C7D-4972-B2F4-0E832D380E0B}"/>
            </c:ext>
          </c:extLst>
        </c:ser>
        <c:dLbls>
          <c:showLegendKey val="0"/>
          <c:showVal val="0"/>
          <c:showCatName val="0"/>
          <c:showSerName val="0"/>
          <c:showPercent val="0"/>
          <c:showBubbleSize val="0"/>
        </c:dLbls>
        <c:gapWidth val="150"/>
        <c:axId val="372920344"/>
        <c:axId val="38034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291.01</c:v>
                </c:pt>
                <c:pt idx="3">
                  <c:v>292.45</c:v>
                </c:pt>
                <c:pt idx="4">
                  <c:v>294.05</c:v>
                </c:pt>
              </c:numCache>
            </c:numRef>
          </c:val>
          <c:smooth val="0"/>
          <c:extLst xmlns:c16r2="http://schemas.microsoft.com/office/drawing/2015/06/chart">
            <c:ext xmlns:c16="http://schemas.microsoft.com/office/drawing/2014/chart" uri="{C3380CC4-5D6E-409C-BE32-E72D297353CC}">
              <c16:uniqueId val="{00000001-1C7D-4972-B2F4-0E832D380E0B}"/>
            </c:ext>
          </c:extLst>
        </c:ser>
        <c:dLbls>
          <c:showLegendKey val="0"/>
          <c:showVal val="0"/>
          <c:showCatName val="0"/>
          <c:showSerName val="0"/>
          <c:showPercent val="0"/>
          <c:showBubbleSize val="0"/>
        </c:dLbls>
        <c:marker val="1"/>
        <c:smooth val="0"/>
        <c:axId val="372920344"/>
        <c:axId val="380347640"/>
      </c:lineChart>
      <c:dateAx>
        <c:axId val="372920344"/>
        <c:scaling>
          <c:orientation val="minMax"/>
        </c:scaling>
        <c:delete val="1"/>
        <c:axPos val="b"/>
        <c:numFmt formatCode="ge" sourceLinked="1"/>
        <c:majorTickMark val="none"/>
        <c:minorTickMark val="none"/>
        <c:tickLblPos val="none"/>
        <c:crossAx val="380347640"/>
        <c:crosses val="autoZero"/>
        <c:auto val="1"/>
        <c:lblOffset val="100"/>
        <c:baseTimeUnit val="years"/>
      </c:dateAx>
      <c:valAx>
        <c:axId val="38034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2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道志村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1697</v>
      </c>
      <c r="AM8" s="68"/>
      <c r="AN8" s="68"/>
      <c r="AO8" s="68"/>
      <c r="AP8" s="68"/>
      <c r="AQ8" s="68"/>
      <c r="AR8" s="68"/>
      <c r="AS8" s="68"/>
      <c r="AT8" s="67">
        <f>データ!T6</f>
        <v>79.680000000000007</v>
      </c>
      <c r="AU8" s="67"/>
      <c r="AV8" s="67"/>
      <c r="AW8" s="67"/>
      <c r="AX8" s="67"/>
      <c r="AY8" s="67"/>
      <c r="AZ8" s="67"/>
      <c r="BA8" s="67"/>
      <c r="BB8" s="67">
        <f>データ!U6</f>
        <v>21.3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77.36</v>
      </c>
      <c r="Q10" s="67"/>
      <c r="R10" s="67"/>
      <c r="S10" s="67"/>
      <c r="T10" s="67"/>
      <c r="U10" s="67"/>
      <c r="V10" s="67"/>
      <c r="W10" s="67">
        <f>データ!Q6</f>
        <v>100</v>
      </c>
      <c r="X10" s="67"/>
      <c r="Y10" s="67"/>
      <c r="Z10" s="67"/>
      <c r="AA10" s="67"/>
      <c r="AB10" s="67"/>
      <c r="AC10" s="67"/>
      <c r="AD10" s="68">
        <f>データ!R6</f>
        <v>2160</v>
      </c>
      <c r="AE10" s="68"/>
      <c r="AF10" s="68"/>
      <c r="AG10" s="68"/>
      <c r="AH10" s="68"/>
      <c r="AI10" s="68"/>
      <c r="AJ10" s="68"/>
      <c r="AK10" s="2"/>
      <c r="AL10" s="68">
        <f>データ!V6</f>
        <v>1302</v>
      </c>
      <c r="AM10" s="68"/>
      <c r="AN10" s="68"/>
      <c r="AO10" s="68"/>
      <c r="AP10" s="68"/>
      <c r="AQ10" s="68"/>
      <c r="AR10" s="68"/>
      <c r="AS10" s="68"/>
      <c r="AT10" s="67">
        <f>データ!W6</f>
        <v>2.8</v>
      </c>
      <c r="AU10" s="67"/>
      <c r="AV10" s="67"/>
      <c r="AW10" s="67"/>
      <c r="AX10" s="67"/>
      <c r="AY10" s="67"/>
      <c r="AZ10" s="67"/>
      <c r="BA10" s="67"/>
      <c r="BB10" s="67">
        <f>データ!X6</f>
        <v>465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43</v>
      </c>
      <c r="N86" s="26" t="s">
        <v>43</v>
      </c>
      <c r="O86" s="26" t="str">
        <f>データ!EO6</f>
        <v>【-】</v>
      </c>
    </row>
  </sheetData>
  <sheetProtection algorithmName="SHA-512" hashValue="EuesflccqXKN1RwirWdIT/FSKEja6cj/jSKxvXRHjLm4aZBe4ygAgpL14Ab7JWikgmmqRDnf854FnzN1qpjyyg==" saltValue="ADvEnVGhq1IRiQ+OW/Lb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194221</v>
      </c>
      <c r="D6" s="33">
        <f t="shared" si="3"/>
        <v>47</v>
      </c>
      <c r="E6" s="33">
        <f t="shared" si="3"/>
        <v>18</v>
      </c>
      <c r="F6" s="33">
        <f t="shared" si="3"/>
        <v>1</v>
      </c>
      <c r="G6" s="33">
        <f t="shared" si="3"/>
        <v>0</v>
      </c>
      <c r="H6" s="33" t="str">
        <f t="shared" si="3"/>
        <v>山梨県　道志村</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77.36</v>
      </c>
      <c r="Q6" s="34">
        <f t="shared" si="3"/>
        <v>100</v>
      </c>
      <c r="R6" s="34">
        <f t="shared" si="3"/>
        <v>2160</v>
      </c>
      <c r="S6" s="34">
        <f t="shared" si="3"/>
        <v>1697</v>
      </c>
      <c r="T6" s="34">
        <f t="shared" si="3"/>
        <v>79.680000000000007</v>
      </c>
      <c r="U6" s="34">
        <f t="shared" si="3"/>
        <v>21.3</v>
      </c>
      <c r="V6" s="34">
        <f t="shared" si="3"/>
        <v>1302</v>
      </c>
      <c r="W6" s="34">
        <f t="shared" si="3"/>
        <v>2.8</v>
      </c>
      <c r="X6" s="34">
        <f t="shared" si="3"/>
        <v>465</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760.12</v>
      </c>
      <c r="BL6" s="35">
        <f t="shared" si="7"/>
        <v>492.59</v>
      </c>
      <c r="BM6" s="35">
        <f t="shared" si="7"/>
        <v>566.35</v>
      </c>
      <c r="BN6" s="35">
        <f t="shared" si="7"/>
        <v>888.8</v>
      </c>
      <c r="BO6" s="35">
        <f t="shared" si="7"/>
        <v>855.65</v>
      </c>
      <c r="BP6" s="34" t="str">
        <f>IF(BP7="","",IF(BP7="-","【-】","【"&amp;SUBSTITUTE(TEXT(BP7,"#,##0.00"),"-","△")&amp;"】"))</f>
        <v>【860.68】</v>
      </c>
      <c r="BQ6" s="35">
        <f>IF(BQ7="",NA(),BQ7)</f>
        <v>41.69</v>
      </c>
      <c r="BR6" s="35">
        <f t="shared" ref="BR6:BZ6" si="8">IF(BR7="",NA(),BR7)</f>
        <v>40.880000000000003</v>
      </c>
      <c r="BS6" s="35">
        <f t="shared" si="8"/>
        <v>39.380000000000003</v>
      </c>
      <c r="BT6" s="35">
        <f t="shared" si="8"/>
        <v>43.67</v>
      </c>
      <c r="BU6" s="35">
        <f t="shared" si="8"/>
        <v>43.19</v>
      </c>
      <c r="BV6" s="35">
        <f t="shared" si="8"/>
        <v>50.17</v>
      </c>
      <c r="BW6" s="35">
        <f t="shared" si="8"/>
        <v>46.53</v>
      </c>
      <c r="BX6" s="35">
        <f t="shared" si="8"/>
        <v>52.27</v>
      </c>
      <c r="BY6" s="35">
        <f t="shared" si="8"/>
        <v>52.55</v>
      </c>
      <c r="BZ6" s="35">
        <f t="shared" si="8"/>
        <v>52.23</v>
      </c>
      <c r="CA6" s="34" t="str">
        <f>IF(CA7="","",IF(CA7="-","【-】","【"&amp;SUBSTITUTE(TEXT(CA7,"#,##0.00"),"-","△")&amp;"】"))</f>
        <v>【52.12】</v>
      </c>
      <c r="CB6" s="35">
        <f>IF(CB7="",NA(),CB7)</f>
        <v>271.14999999999998</v>
      </c>
      <c r="CC6" s="35">
        <f t="shared" ref="CC6:CK6" si="9">IF(CC7="",NA(),CC7)</f>
        <v>280.8</v>
      </c>
      <c r="CD6" s="35">
        <f t="shared" si="9"/>
        <v>304.11</v>
      </c>
      <c r="CE6" s="35">
        <f t="shared" si="9"/>
        <v>282.82</v>
      </c>
      <c r="CF6" s="35">
        <f t="shared" si="9"/>
        <v>309.52</v>
      </c>
      <c r="CG6" s="35">
        <f t="shared" si="9"/>
        <v>329.08</v>
      </c>
      <c r="CH6" s="35">
        <f t="shared" si="9"/>
        <v>373.71</v>
      </c>
      <c r="CI6" s="35">
        <f t="shared" si="9"/>
        <v>291.01</v>
      </c>
      <c r="CJ6" s="35">
        <f t="shared" si="9"/>
        <v>292.45</v>
      </c>
      <c r="CK6" s="35">
        <f t="shared" si="9"/>
        <v>294.05</v>
      </c>
      <c r="CL6" s="34" t="str">
        <f>IF(CL7="","",IF(CL7="-","【-】","【"&amp;SUBSTITUTE(TEXT(CL7,"#,##0.00"),"-","△")&amp;"】"))</f>
        <v>【299.14】</v>
      </c>
      <c r="CM6" s="35" t="str">
        <f>IF(CM7="",NA(),CM7)</f>
        <v>-</v>
      </c>
      <c r="CN6" s="35" t="str">
        <f t="shared" ref="CN6:CV6" si="10">IF(CN7="",NA(),CN7)</f>
        <v>-</v>
      </c>
      <c r="CO6" s="35" t="str">
        <f t="shared" si="10"/>
        <v>-</v>
      </c>
      <c r="CP6" s="35" t="str">
        <f t="shared" si="10"/>
        <v>-</v>
      </c>
      <c r="CQ6" s="35" t="str">
        <f t="shared" si="10"/>
        <v>-</v>
      </c>
      <c r="CR6" s="35">
        <f t="shared" si="10"/>
        <v>51.54</v>
      </c>
      <c r="CS6" s="35">
        <f t="shared" si="10"/>
        <v>44.84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71.599999999999994</v>
      </c>
      <c r="DD6" s="35">
        <f t="shared" si="11"/>
        <v>67.86</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194221</v>
      </c>
      <c r="D7" s="37">
        <v>47</v>
      </c>
      <c r="E7" s="37">
        <v>18</v>
      </c>
      <c r="F7" s="37">
        <v>1</v>
      </c>
      <c r="G7" s="37">
        <v>0</v>
      </c>
      <c r="H7" s="37" t="s">
        <v>96</v>
      </c>
      <c r="I7" s="37" t="s">
        <v>97</v>
      </c>
      <c r="J7" s="37" t="s">
        <v>98</v>
      </c>
      <c r="K7" s="37" t="s">
        <v>99</v>
      </c>
      <c r="L7" s="37" t="s">
        <v>100</v>
      </c>
      <c r="M7" s="37" t="s">
        <v>101</v>
      </c>
      <c r="N7" s="38" t="s">
        <v>102</v>
      </c>
      <c r="O7" s="38" t="s">
        <v>103</v>
      </c>
      <c r="P7" s="38">
        <v>77.36</v>
      </c>
      <c r="Q7" s="38">
        <v>100</v>
      </c>
      <c r="R7" s="38">
        <v>2160</v>
      </c>
      <c r="S7" s="38">
        <v>1697</v>
      </c>
      <c r="T7" s="38">
        <v>79.680000000000007</v>
      </c>
      <c r="U7" s="38">
        <v>21.3</v>
      </c>
      <c r="V7" s="38">
        <v>1302</v>
      </c>
      <c r="W7" s="38">
        <v>2.8</v>
      </c>
      <c r="X7" s="38">
        <v>465</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760.12</v>
      </c>
      <c r="BL7" s="38">
        <v>492.59</v>
      </c>
      <c r="BM7" s="38">
        <v>566.35</v>
      </c>
      <c r="BN7" s="38">
        <v>888.8</v>
      </c>
      <c r="BO7" s="38">
        <v>855.65</v>
      </c>
      <c r="BP7" s="38">
        <v>860.68</v>
      </c>
      <c r="BQ7" s="38">
        <v>41.69</v>
      </c>
      <c r="BR7" s="38">
        <v>40.880000000000003</v>
      </c>
      <c r="BS7" s="38">
        <v>39.380000000000003</v>
      </c>
      <c r="BT7" s="38">
        <v>43.67</v>
      </c>
      <c r="BU7" s="38">
        <v>43.19</v>
      </c>
      <c r="BV7" s="38">
        <v>50.17</v>
      </c>
      <c r="BW7" s="38">
        <v>46.53</v>
      </c>
      <c r="BX7" s="38">
        <v>52.27</v>
      </c>
      <c r="BY7" s="38">
        <v>52.55</v>
      </c>
      <c r="BZ7" s="38">
        <v>52.23</v>
      </c>
      <c r="CA7" s="38">
        <v>52.12</v>
      </c>
      <c r="CB7" s="38">
        <v>271.14999999999998</v>
      </c>
      <c r="CC7" s="38">
        <v>280.8</v>
      </c>
      <c r="CD7" s="38">
        <v>304.11</v>
      </c>
      <c r="CE7" s="38">
        <v>282.82</v>
      </c>
      <c r="CF7" s="38">
        <v>309.52</v>
      </c>
      <c r="CG7" s="38">
        <v>329.08</v>
      </c>
      <c r="CH7" s="38">
        <v>373.71</v>
      </c>
      <c r="CI7" s="38">
        <v>291.01</v>
      </c>
      <c r="CJ7" s="38">
        <v>292.45</v>
      </c>
      <c r="CK7" s="38">
        <v>294.05</v>
      </c>
      <c r="CL7" s="38">
        <v>299.14</v>
      </c>
      <c r="CM7" s="38" t="s">
        <v>102</v>
      </c>
      <c r="CN7" s="38" t="s">
        <v>102</v>
      </c>
      <c r="CO7" s="38" t="s">
        <v>102</v>
      </c>
      <c r="CP7" s="38" t="s">
        <v>102</v>
      </c>
      <c r="CQ7" s="38" t="s">
        <v>102</v>
      </c>
      <c r="CR7" s="38">
        <v>51.54</v>
      </c>
      <c r="CS7" s="38">
        <v>44.84</v>
      </c>
      <c r="CT7" s="38">
        <v>132.99</v>
      </c>
      <c r="CU7" s="38">
        <v>51.71</v>
      </c>
      <c r="CV7" s="38">
        <v>50.56</v>
      </c>
      <c r="CW7" s="38">
        <v>50.35</v>
      </c>
      <c r="CX7" s="38">
        <v>100</v>
      </c>
      <c r="CY7" s="38">
        <v>100</v>
      </c>
      <c r="CZ7" s="38">
        <v>100</v>
      </c>
      <c r="DA7" s="38">
        <v>100</v>
      </c>
      <c r="DB7" s="38">
        <v>100</v>
      </c>
      <c r="DC7" s="38">
        <v>71.599999999999994</v>
      </c>
      <c r="DD7" s="38">
        <v>67.86</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2019-12-05T05:31:43Z</dcterms:created>
  <dcterms:modified xsi:type="dcterms:W3CDTF">2020-02-10T04:11:22Z</dcterms:modified>
  <cp:category/>
</cp:coreProperties>
</file>