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下水道事業\19昭和町\"/>
    </mc:Choice>
  </mc:AlternateContent>
  <workbookProtection workbookAlgorithmName="SHA-512" workbookHashValue="b+3r+2PKIj5Fmn7HnT7MhveSuQ6TkUcfVaz2g8MODQI3Kkt2AZh+saMVnCKnvcBU3yUfT7DQtXlRrCUuR/W3kA==" workbookSaltValue="4iFfgAB0Gs3ZYqubBZvMbw==" workbookSpinCount="100000" lockStructure="1"/>
  <bookViews>
    <workbookView xWindow="0" yWindow="0" windowWidth="23040" windowHeight="9168"/>
  </bookViews>
  <sheets>
    <sheet name="法非適用_下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<sst xmlns="http://schemas.openxmlformats.org/spreadsheetml/2006/main" count="233" uniqueCount="114">
  <si>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</si>
  <si>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</si>
  <si>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</si>
  <si>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</si>
  <si>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</si>
  <si>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</si>
  <si>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</si>
  <si>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</si>
  <si>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</si>
  <si>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</si>
  <si>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</si>
  <si>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</si>
  <si>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</si>
  <si>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</si>
  <si>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</si>
  <si>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</si>
  <si>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</si>
  <si>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</si>
  <si>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</si>
  <si>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</si>
  <si>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</si>
  <si>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</si>
  <si>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</si>
  <si>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</si>
  <si>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</si>
  <si>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</si>
  <si>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</si>
  <si>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</si>
  <si>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</si>
  <si>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</si>
  <si>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</si>
  <si>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</si>
  <si>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</si>
  <si>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</si>
  <si>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</si>
  <si>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</si>
  <si>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</si>
  <si>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</si>
  <si>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</si>
  <si>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</si>
  <si>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</si>
  <si>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</si>
  <si>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</si>
  <si>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</si>
  <si>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</si>
  <si>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</si>
  <si>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</si>
  <si>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</si>
  <si>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</si>
  <si>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</si>
  <si>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</si>
  <si>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</si>
  <si>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</si>
  <si>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</si>
  <si>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</si>
  <si>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</si>
  <si>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</si>
  <si>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</si>
  <si>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</si>
  <si>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</si>
  <si>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</si>
  <si>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</si>
  <si>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</si>
  <si>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</si>
  <si>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</si>
  <si>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</si>
  <si>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</si>
  <si>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</si>
  <si>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</si>
  <si>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</si>
  <si>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</si>
  <si>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</si>
  <si>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</si>
  <si>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</si>
  <si>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</si>
  <si>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</si>
  <si>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</si>
  <si>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</si>
  <si>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</si>
  <si>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</si>
  <si>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</si>
  <si>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</si>
  <si>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</si>
  <si>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</si>
  <si>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</si>
  <si>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</si>
  <si>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</si>
  <si>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</si>
  <si>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</si>
  <si>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</si>
  <si>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</si>
  <si>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</si>
  <si>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</si>
  <si>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</si>
  <si>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</si>
  <si>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</si>
  <si>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</si>
  <si>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</si>
  <si>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昭和町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</si>
  <si>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</si>
  <si>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</si>
  <si>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</si>
  <si>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</si>
  <si>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</si>
  <si>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</si>
  <si>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</si>
  <si>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</si>
  <si>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</si>
  <si>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</si>
  <si>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</si>
  <si>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</si>
  <si>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対する取り組みについて、これまでは保有資産が法定耐用年数に到達していなかったため老朽化対策を行ってこなかったが、平成29年度には管渠内の目視調査を行い、平成30年度には下水道管渠内管口ｶﾒﾗ調査も行い老朽化対策に備えている状況である。</t>
    <rPh sb="0" eb="3">
      <t>ロウキュウカ</t>
    </rPh>
    <rPh sb="4" eb="5">
      <t>タイ</t>
    </rPh>
    <rPh sb="7" eb="8">
      <t>ト</t>
    </rPh>
    <rPh sb="9" eb="10">
      <t>ク</t>
    </rPh>
    <rPh sb="21" eb="23">
      <t>ホユウ</t>
    </rPh>
    <rPh sb="23" eb="25">
      <t>シサン</t>
    </rPh>
    <rPh sb="26" eb="28">
      <t>ホウテイ</t>
    </rPh>
    <rPh sb="28" eb="30">
      <t>タイヨウ</t>
    </rPh>
    <rPh sb="30" eb="32">
      <t>ネンスウ</t>
    </rPh>
    <rPh sb="33" eb="35">
      <t>トウタツ</t>
    </rPh>
    <rPh sb="44" eb="47">
      <t>ロウキュウカ</t>
    </rPh>
    <rPh sb="47" eb="49">
      <t>タイサク</t>
    </rPh>
    <rPh sb="50" eb="51">
      <t>オコナ</t>
    </rPh>
    <rPh sb="60" eb="62">
      <t>ヘイセイ</t>
    </rPh>
    <rPh sb="64" eb="66">
      <t>ネンド</t>
    </rPh>
    <rPh sb="68" eb="70">
      <t>カンキョ</t>
    </rPh>
    <rPh sb="70" eb="71">
      <t>ナイ</t>
    </rPh>
    <rPh sb="72" eb="74">
      <t>モクシ</t>
    </rPh>
    <rPh sb="74" eb="76">
      <t>チョウサ</t>
    </rPh>
    <rPh sb="77" eb="78">
      <t>オコナ</t>
    </rPh>
    <rPh sb="80" eb="82">
      <t>ヘイセイ</t>
    </rPh>
    <rPh sb="84" eb="86">
      <t>ネンド</t>
    </rPh>
    <rPh sb="88" eb="91">
      <t>ゲスイドウ</t>
    </rPh>
    <rPh sb="91" eb="93">
      <t>カンキョ</t>
    </rPh>
    <rPh sb="93" eb="94">
      <t>ナイ</t>
    </rPh>
    <rPh sb="94" eb="96">
      <t>カングチ</t>
    </rPh>
    <rPh sb="99" eb="101">
      <t>チョウサ</t>
    </rPh>
    <rPh sb="102" eb="103">
      <t>オコナ</t>
    </rPh>
    <rPh sb="104" eb="107">
      <t>ロウキュウカ</t>
    </rPh>
    <rPh sb="107" eb="109">
      <t>タイサク</t>
    </rPh>
    <rPh sb="110" eb="111">
      <t>ソナ</t>
    </rPh>
    <rPh sb="115" eb="117">
      <t>ジョウキョウ</t>
    </rPh>
    <phoneticPr fontId="4"/>
  </si>
  <si>
    <t>・収益的収支比率が数年間100％を割り込んでおり経営状態が赤字状態となっている。企業債残高対象事業比率も近年下降傾向になってはいるが経営規模に比べ企業債の規模が大きく一般会計からの繰り入れに頼らなければならざるを得ない状況に陥っている。この状況を改善するために平成28年度に13年ぶりの使用料改定を行い、使用料収入による収益的確保の実施を実現したところである。これから先は企業債の規模の縮小が課題となってくる。　　　　　　　　　　　　　　　　　　　　　　　　　　　　　　　　　　　　　　　　　　　　　　　　　　　　　　　　　　　　　　　・施設面においては保有財産が法定耐用年数に至ってないため老朽化対策は行ってこなかったが、平成29年度には下水道管渠内目視調査を行い、平成30年度には下水道管渠内管口ｶﾒﾗ調査を行い、常に早期の時点から耐用年数に応じた老朽化対策を検討していくこととしている。</t>
    <rPh sb="1" eb="4">
      <t>シュウエキテキ</t>
    </rPh>
    <rPh sb="4" eb="6">
      <t>シュウシ</t>
    </rPh>
    <rPh sb="6" eb="8">
      <t>ヒリツ</t>
    </rPh>
    <rPh sb="9" eb="12">
      <t>スウネンカン</t>
    </rPh>
    <rPh sb="17" eb="18">
      <t>ワ</t>
    </rPh>
    <rPh sb="19" eb="20">
      <t>コ</t>
    </rPh>
    <rPh sb="24" eb="26">
      <t>ケイエイ</t>
    </rPh>
    <rPh sb="26" eb="28">
      <t>ジョウタイ</t>
    </rPh>
    <rPh sb="29" eb="31">
      <t>アカジ</t>
    </rPh>
    <rPh sb="31" eb="33">
      <t>ジョウタイ</t>
    </rPh>
    <rPh sb="40" eb="42">
      <t>キギョウ</t>
    </rPh>
    <rPh sb="42" eb="43">
      <t>サイ</t>
    </rPh>
    <rPh sb="43" eb="45">
      <t>ザンダカ</t>
    </rPh>
    <rPh sb="45" eb="47">
      <t>タイショウ</t>
    </rPh>
    <rPh sb="47" eb="49">
      <t>ジギョウ</t>
    </rPh>
    <rPh sb="49" eb="51">
      <t>ヒリツ</t>
    </rPh>
    <rPh sb="52" eb="54">
      <t>キンネン</t>
    </rPh>
    <rPh sb="54" eb="56">
      <t>カコウ</t>
    </rPh>
    <rPh sb="56" eb="58">
      <t>ケイコウ</t>
    </rPh>
    <rPh sb="66" eb="68">
      <t>ケイエイ</t>
    </rPh>
    <rPh sb="68" eb="70">
      <t>キボ</t>
    </rPh>
    <rPh sb="71" eb="72">
      <t>クラ</t>
    </rPh>
    <rPh sb="73" eb="75">
      <t>キギョウ</t>
    </rPh>
    <rPh sb="75" eb="76">
      <t>サイ</t>
    </rPh>
    <rPh sb="77" eb="79">
      <t>キボ</t>
    </rPh>
    <rPh sb="80" eb="81">
      <t>オオ</t>
    </rPh>
    <rPh sb="83" eb="87">
      <t>イッパンカイケイ</t>
    </rPh>
    <rPh sb="90" eb="91">
      <t>ク</t>
    </rPh>
    <rPh sb="92" eb="93">
      <t>イ</t>
    </rPh>
    <rPh sb="95" eb="96">
      <t>タヨ</t>
    </rPh>
    <rPh sb="106" eb="107">
      <t>エ</t>
    </rPh>
    <rPh sb="109" eb="111">
      <t>ジョウキョウ</t>
    </rPh>
    <rPh sb="112" eb="113">
      <t>オチイ</t>
    </rPh>
    <rPh sb="120" eb="122">
      <t>ジョウキョウ</t>
    </rPh>
    <rPh sb="123" eb="125">
      <t>カイゼン</t>
    </rPh>
    <rPh sb="130" eb="132">
      <t>ヘイセイ</t>
    </rPh>
    <rPh sb="134" eb="136">
      <t>ネンド</t>
    </rPh>
    <rPh sb="139" eb="140">
      <t>ネン</t>
    </rPh>
    <rPh sb="143" eb="146">
      <t>シヨウリョウ</t>
    </rPh>
    <rPh sb="146" eb="148">
      <t>カイテイ</t>
    </rPh>
    <rPh sb="149" eb="150">
      <t>オコナ</t>
    </rPh>
    <rPh sb="152" eb="155">
      <t>シヨウリョウ</t>
    </rPh>
    <rPh sb="155" eb="157">
      <t>シュウニュウ</t>
    </rPh>
    <rPh sb="160" eb="163">
      <t>シュウエキテキ</t>
    </rPh>
    <rPh sb="163" eb="165">
      <t>カクホ</t>
    </rPh>
    <rPh sb="166" eb="168">
      <t>ジッシ</t>
    </rPh>
    <rPh sb="169" eb="171">
      <t>ジツゲン</t>
    </rPh>
    <rPh sb="184" eb="185">
      <t>サキ</t>
    </rPh>
    <rPh sb="186" eb="188">
      <t>キギョウ</t>
    </rPh>
    <rPh sb="188" eb="189">
      <t>サイ</t>
    </rPh>
    <rPh sb="190" eb="192">
      <t>キボ</t>
    </rPh>
    <rPh sb="193" eb="195">
      <t>シュクショウ</t>
    </rPh>
    <rPh sb="196" eb="198">
      <t>カダイ</t>
    </rPh>
    <rPh sb="269" eb="272">
      <t>シセツメン</t>
    </rPh>
    <rPh sb="277" eb="281">
      <t>ホユウザイサン</t>
    </rPh>
    <rPh sb="282" eb="286">
      <t>ホウテイタイヨウ</t>
    </rPh>
    <rPh sb="286" eb="288">
      <t>ネンスウ</t>
    </rPh>
    <rPh sb="289" eb="290">
      <t>イタ</t>
    </rPh>
    <rPh sb="296" eb="301">
      <t>ロウキュウカタイサク</t>
    </rPh>
    <rPh sb="302" eb="303">
      <t>オコナ</t>
    </rPh>
    <rPh sb="312" eb="314">
      <t>ヘイセイ</t>
    </rPh>
    <rPh sb="316" eb="318">
      <t>ネンド</t>
    </rPh>
    <rPh sb="320" eb="323">
      <t>ゲスイドウ</t>
    </rPh>
    <rPh sb="323" eb="325">
      <t>カンキョ</t>
    </rPh>
    <rPh sb="325" eb="326">
      <t>ナイ</t>
    </rPh>
    <rPh sb="326" eb="328">
      <t>モクシ</t>
    </rPh>
    <rPh sb="328" eb="330">
      <t>チョウサ</t>
    </rPh>
    <rPh sb="331" eb="332">
      <t>オコナ</t>
    </rPh>
    <rPh sb="334" eb="336">
      <t>ヘイセイ</t>
    </rPh>
    <rPh sb="338" eb="340">
      <t>ネンド</t>
    </rPh>
    <rPh sb="342" eb="345">
      <t>ゲスイドウ</t>
    </rPh>
    <rPh sb="345" eb="347">
      <t>カンキョ</t>
    </rPh>
    <rPh sb="347" eb="348">
      <t>ナイ</t>
    </rPh>
    <rPh sb="348" eb="350">
      <t>カングチ</t>
    </rPh>
    <rPh sb="353" eb="355">
      <t>チョウサ</t>
    </rPh>
    <rPh sb="356" eb="357">
      <t>オコナ</t>
    </rPh>
    <rPh sb="359" eb="360">
      <t>ツネ</t>
    </rPh>
    <rPh sb="361" eb="363">
      <t>ソウキ</t>
    </rPh>
    <rPh sb="364" eb="366">
      <t>ジテン</t>
    </rPh>
    <rPh sb="368" eb="370">
      <t>タイヨウ</t>
    </rPh>
    <rPh sb="370" eb="372">
      <t>ネンスウ</t>
    </rPh>
    <rPh sb="373" eb="374">
      <t>オウ</t>
    </rPh>
    <rPh sb="376" eb="379">
      <t>ロウキュウカ</t>
    </rPh>
    <rPh sb="379" eb="381">
      <t>タイサク</t>
    </rPh>
    <rPh sb="382" eb="384">
      <t>ケントウ</t>
    </rPh>
    <phoneticPr fontId="4"/>
  </si>
  <si>
    <t>①収益的収支比率についての当該指標は単年度の収支が黒字であることを示す100％以上となっていることが必要である。しかし、過去５年間の平均比率は約79.70％となっている。平成２８年度には使用料の改定を実施し、収支比率も平成２９年度決算より毎年２％ずつ増となり経営改善に向けた取組が徐々に成果を上げている。　　　　　　　　　　　　　　　　　　　④当該指標については類似団体と比較すると低く抑えられているが、比率をさらに低く抑えるために平成28年度に使用料の改定を実施し経営改善の実施を図り、企業債残高は昨年度から下降傾向にある。　　　　　　　　　　　　　　　　　　　　　　　　　　　　　　　　　　　　　　　　　　　　　　　　　　　　　　　⑤当該指標は使用料で回収すべき経費をすべて使用料で賄えている状況を示す100％以上であることが必要であるが、過去の年度は数値が100％を大幅に下回っているため平成28年度には使用料の改定を実施し使用料収入を確保した。今年度決算では経費回収率が98％を超えたので、これからも汚水処理費の更なる削減に努力し当該指標の数値を上回ることを目標としている。　　　　　　　　　　　　　　　　　　　　　　　　　　　　　　　　　　⑥汚水処理原価については年々類似団体平均値を下回る数値で経過している。接続件数の増加に努力し、それに伴い有収水量を増加させる取組を実施していく必要がある。　　　　　　　　　　　　　　　　　　　　　　　　　　　　　　　　　　　　　　　　　　　　　　　　　　　　　　　⑦該当なし　　　　　　　　　　　　　　　　　　　　　　　　　　　　　　　　　　　　　　　　　　　　　　　　　　　　　　　　　　　　　　⑧水洗化率は類似団体に比べかなり高い値を示している。だが、供用開始区域内において様々な理由により下水道の未接続者が見受けられるので該当者に対し郵送や訪問（町外含む）を数回行い下水道接続への推進を積極的に行っている。</t>
    <rPh sb="1" eb="4">
      <t>シュウエキテキ</t>
    </rPh>
    <rPh sb="4" eb="6">
      <t>シュウシ</t>
    </rPh>
    <rPh sb="6" eb="8">
      <t>ヒリツ</t>
    </rPh>
    <rPh sb="13" eb="15">
      <t>トウガイ</t>
    </rPh>
    <rPh sb="15" eb="17">
      <t>シヒョウ</t>
    </rPh>
    <rPh sb="18" eb="21">
      <t>タンネンド</t>
    </rPh>
    <rPh sb="22" eb="24">
      <t>シュウシ</t>
    </rPh>
    <rPh sb="25" eb="27">
      <t>クロジ</t>
    </rPh>
    <rPh sb="33" eb="34">
      <t>シメ</t>
    </rPh>
    <rPh sb="39" eb="41">
      <t>イジョウ</t>
    </rPh>
    <rPh sb="50" eb="52">
      <t>ヒツヨウ</t>
    </rPh>
    <rPh sb="60" eb="62">
      <t>カコ</t>
    </rPh>
    <rPh sb="63" eb="65">
      <t>ネンカン</t>
    </rPh>
    <rPh sb="66" eb="68">
      <t>ヘイキン</t>
    </rPh>
    <rPh sb="68" eb="70">
      <t>ヒリツ</t>
    </rPh>
    <rPh sb="71" eb="72">
      <t>ヤク</t>
    </rPh>
    <rPh sb="85" eb="87">
      <t>ヘイセイ</t>
    </rPh>
    <rPh sb="89" eb="91">
      <t>ネンド</t>
    </rPh>
    <rPh sb="93" eb="96">
      <t>シヨウリョウ</t>
    </rPh>
    <rPh sb="97" eb="99">
      <t>カイテイ</t>
    </rPh>
    <rPh sb="100" eb="102">
      <t>ジッシ</t>
    </rPh>
    <rPh sb="104" eb="106">
      <t>シュウシ</t>
    </rPh>
    <rPh sb="106" eb="108">
      <t>ヒリツ</t>
    </rPh>
    <rPh sb="109" eb="111">
      <t>ヘイセイ</t>
    </rPh>
    <rPh sb="113" eb="115">
      <t>ネンド</t>
    </rPh>
    <rPh sb="115" eb="117">
      <t>ケッサン</t>
    </rPh>
    <rPh sb="119" eb="121">
      <t>マイネン</t>
    </rPh>
    <rPh sb="125" eb="126">
      <t>ゾウ</t>
    </rPh>
    <rPh sb="129" eb="131">
      <t>ケイエイ</t>
    </rPh>
    <rPh sb="131" eb="133">
      <t>カイゼン</t>
    </rPh>
    <rPh sb="134" eb="135">
      <t>ム</t>
    </rPh>
    <rPh sb="137" eb="139">
      <t>トリクミ</t>
    </rPh>
    <rPh sb="140" eb="142">
      <t>ジョジョ</t>
    </rPh>
    <rPh sb="143" eb="145">
      <t>セイカ</t>
    </rPh>
    <rPh sb="146" eb="147">
      <t>ア</t>
    </rPh>
    <rPh sb="172" eb="176">
      <t>トウガイシヒョウ</t>
    </rPh>
    <rPh sb="181" eb="185">
      <t>ルイジダンタイ</t>
    </rPh>
    <rPh sb="186" eb="188">
      <t>ヒカク</t>
    </rPh>
    <rPh sb="191" eb="192">
      <t>ヒク</t>
    </rPh>
    <rPh sb="193" eb="194">
      <t>オサ</t>
    </rPh>
    <rPh sb="202" eb="204">
      <t>ヒリツ</t>
    </rPh>
    <rPh sb="208" eb="209">
      <t>ヒク</t>
    </rPh>
    <rPh sb="210" eb="211">
      <t>オサ</t>
    </rPh>
    <rPh sb="216" eb="218">
      <t>ヘイセイ</t>
    </rPh>
    <rPh sb="220" eb="222">
      <t>ネンド</t>
    </rPh>
    <rPh sb="223" eb="226">
      <t>シヨウリョウ</t>
    </rPh>
    <rPh sb="227" eb="229">
      <t>カイテイ</t>
    </rPh>
    <rPh sb="230" eb="232">
      <t>ジッシ</t>
    </rPh>
    <rPh sb="233" eb="235">
      <t>ケイエイ</t>
    </rPh>
    <rPh sb="235" eb="237">
      <t>カイゼン</t>
    </rPh>
    <rPh sb="238" eb="240">
      <t>ジッシ</t>
    </rPh>
    <rPh sb="241" eb="242">
      <t>ハカ</t>
    </rPh>
    <rPh sb="244" eb="246">
      <t>キギョウ</t>
    </rPh>
    <rPh sb="246" eb="247">
      <t>サイ</t>
    </rPh>
    <rPh sb="247" eb="249">
      <t>ザンダカ</t>
    </rPh>
    <rPh sb="250" eb="253">
      <t>サクネンド</t>
    </rPh>
    <rPh sb="255" eb="259">
      <t>カコウケイコウ</t>
    </rPh>
    <rPh sb="319" eb="321">
      <t>トウガイ</t>
    </rPh>
    <rPh sb="321" eb="323">
      <t>シヒョウ</t>
    </rPh>
    <rPh sb="324" eb="327">
      <t>シヨウリョウ</t>
    </rPh>
    <rPh sb="328" eb="330">
      <t>カイシュウ</t>
    </rPh>
    <rPh sb="333" eb="335">
      <t>ケイヒ</t>
    </rPh>
    <rPh sb="339" eb="342">
      <t>シヨウリョウ</t>
    </rPh>
    <rPh sb="343" eb="344">
      <t>マカナ</t>
    </rPh>
    <rPh sb="348" eb="350">
      <t>ジョウキョウ</t>
    </rPh>
    <rPh sb="351" eb="352">
      <t>シメ</t>
    </rPh>
    <rPh sb="357" eb="359">
      <t>イジョウ</t>
    </rPh>
    <rPh sb="365" eb="367">
      <t>ヒツヨウ</t>
    </rPh>
    <rPh sb="372" eb="374">
      <t>カコ</t>
    </rPh>
    <rPh sb="375" eb="377">
      <t>ネンド</t>
    </rPh>
    <rPh sb="378" eb="380">
      <t>スウチ</t>
    </rPh>
    <rPh sb="386" eb="388">
      <t>オオハバ</t>
    </rPh>
    <rPh sb="389" eb="391">
      <t>シタマワ</t>
    </rPh>
    <rPh sb="397" eb="399">
      <t>ヘイセイ</t>
    </rPh>
    <rPh sb="401" eb="403">
      <t>ネンド</t>
    </rPh>
    <rPh sb="405" eb="408">
      <t>シヨウリョウ</t>
    </rPh>
    <rPh sb="409" eb="411">
      <t>カイテイ</t>
    </rPh>
    <rPh sb="412" eb="414">
      <t>ジッシ</t>
    </rPh>
    <rPh sb="415" eb="418">
      <t>シヨウリョウ</t>
    </rPh>
    <rPh sb="418" eb="420">
      <t>シュウニュウ</t>
    </rPh>
    <rPh sb="421" eb="423">
      <t>カクホ</t>
    </rPh>
    <rPh sb="426" eb="429">
      <t>コンネンド</t>
    </rPh>
    <rPh sb="429" eb="431">
      <t>ケッサン</t>
    </rPh>
    <rPh sb="433" eb="435">
      <t>ケイヒ</t>
    </rPh>
    <rPh sb="435" eb="437">
      <t>カイシュウ</t>
    </rPh>
    <rPh sb="437" eb="438">
      <t>リツ</t>
    </rPh>
    <rPh sb="443" eb="444">
      <t>コ</t>
    </rPh>
    <rPh sb="454" eb="456">
      <t>オスイ</t>
    </rPh>
    <rPh sb="456" eb="458">
      <t>ショリ</t>
    </rPh>
    <rPh sb="460" eb="461">
      <t>サラ</t>
    </rPh>
    <rPh sb="463" eb="465">
      <t>サクゲン</t>
    </rPh>
    <rPh sb="466" eb="468">
      <t>ドリョク</t>
    </rPh>
    <rPh sb="469" eb="471">
      <t>トウガイ</t>
    </rPh>
    <rPh sb="471" eb="473">
      <t>シヒョウ</t>
    </rPh>
    <rPh sb="474" eb="476">
      <t>スウチ</t>
    </rPh>
    <rPh sb="477" eb="479">
      <t>ウワマワ</t>
    </rPh>
    <rPh sb="483" eb="485">
      <t>モクヒョウ</t>
    </rPh>
    <rPh sb="526" eb="528">
      <t>オスイ</t>
    </rPh>
    <rPh sb="528" eb="530">
      <t>ショリ</t>
    </rPh>
    <rPh sb="530" eb="532">
      <t>ゲンカ</t>
    </rPh>
    <rPh sb="537" eb="539">
      <t>ネンネン</t>
    </rPh>
    <rPh sb="539" eb="543">
      <t>ルイジダンタイ</t>
    </rPh>
    <rPh sb="543" eb="546">
      <t>ヘイキンチ</t>
    </rPh>
    <rPh sb="547" eb="549">
      <t>シタマワ</t>
    </rPh>
    <rPh sb="550" eb="552">
      <t>スウチ</t>
    </rPh>
    <rPh sb="553" eb="555">
      <t>ケイカ</t>
    </rPh>
    <rPh sb="560" eb="562">
      <t>セツゾク</t>
    </rPh>
    <rPh sb="562" eb="564">
      <t>ケンスウ</t>
    </rPh>
    <rPh sb="565" eb="567">
      <t>ゾウカ</t>
    </rPh>
    <rPh sb="568" eb="570">
      <t>ドリョク</t>
    </rPh>
    <rPh sb="575" eb="576">
      <t>トモナ</t>
    </rPh>
    <rPh sb="577" eb="581">
      <t>ユウシュウスイリョウ</t>
    </rPh>
    <rPh sb="582" eb="584">
      <t>ゾウカ</t>
    </rPh>
    <rPh sb="587" eb="589">
      <t>トリクミ</t>
    </rPh>
    <rPh sb="590" eb="592">
      <t>ジッシ</t>
    </rPh>
    <rPh sb="596" eb="598">
      <t>ヒツヨウ</t>
    </rPh>
    <rPh sb="658" eb="660">
      <t>ガイトウ</t>
    </rPh>
    <rPh sb="725" eb="729">
      <t>スイセンカリツ</t>
    </rPh>
    <rPh sb="730" eb="732">
      <t>ルイジ</t>
    </rPh>
    <rPh sb="732" eb="734">
      <t>ダンタイ</t>
    </rPh>
    <rPh sb="735" eb="736">
      <t>クラ</t>
    </rPh>
    <rPh sb="740" eb="741">
      <t>タカ</t>
    </rPh>
    <rPh sb="742" eb="743">
      <t>アタイ</t>
    </rPh>
    <rPh sb="744" eb="745">
      <t>シメ</t>
    </rPh>
    <rPh sb="753" eb="755">
      <t>キョウヨウ</t>
    </rPh>
    <rPh sb="755" eb="757">
      <t>カイシ</t>
    </rPh>
    <rPh sb="757" eb="760">
      <t>クイキナイ</t>
    </rPh>
    <rPh sb="764" eb="766">
      <t>サマザマ</t>
    </rPh>
    <rPh sb="767" eb="769">
      <t>リユウ</t>
    </rPh>
    <rPh sb="772" eb="775">
      <t>ゲスイドウ</t>
    </rPh>
    <rPh sb="776" eb="779">
      <t>ミセツゾク</t>
    </rPh>
    <rPh sb="779" eb="780">
      <t>シャ</t>
    </rPh>
    <rPh sb="781" eb="783">
      <t>ミウ</t>
    </rPh>
    <rPh sb="789" eb="792">
      <t>ガイトウシャ</t>
    </rPh>
    <rPh sb="793" eb="794">
      <t>タイ</t>
    </rPh>
    <rPh sb="795" eb="797">
      <t>ユウソウ</t>
    </rPh>
    <rPh sb="798" eb="800">
      <t>ホウモン</t>
    </rPh>
    <rPh sb="801" eb="803">
      <t>チョウガイ</t>
    </rPh>
    <rPh sb="803" eb="804">
      <t>フク</t>
    </rPh>
    <rPh sb="807" eb="809">
      <t>スウカイ</t>
    </rPh>
    <rPh sb="809" eb="810">
      <t>オコナ</t>
    </rPh>
    <rPh sb="811" eb="814">
      <t>ゲスイドウ</t>
    </rPh>
    <rPh sb="814" eb="816">
      <t>セツゾク</t>
    </rPh>
    <rPh sb="818" eb="820">
      <t>スイシン</t>
    </rPh>
    <rPh sb="821" eb="824">
      <t>セッキョクテキ</t>
    </rPh>
    <rPh sb="825" eb="82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</si>
</sst>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5A-4D70-B8F0-861E943651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CC5A-4D70-B8F0-861E943651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2C-4720-B0B8-43685B8E8C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F42C-4720-B0B8-43685B8E8C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90.6</c:v>
                </c:pt>
                <c:pt idx="1">
                  <c:v>92.65</c:v>
                </c:pt>
                <c:pt idx="2">
                  <c:v>91.13</c:v>
                </c:pt>
                <c:pt idx="3">
                  <c:v>91.81</c:v>
                </c:pt>
                <c:pt idx="4">
                  <c:v>96.06</c:v>
                </c:pt>
              </c:numCache>
            </c:numRef>
          </c:val>
          <c:extLst>
            <c:ext xmlns:c16="http://schemas.microsoft.com/office/drawing/2014/chart" uri="{C3380CC4-5D6E-409C-BE32-E72D297353CC}">
              <c16:uniqueId val="{00000000-8C5A-4A48-9759-F0441F07BE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8C5A-4A48-9759-F0441F07BE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83.52</c:v>
                </c:pt>
                <c:pt idx="1">
                  <c:v>81.55</c:v>
                </c:pt>
                <c:pt idx="2">
                  <c:v>75.930000000000007</c:v>
                </c:pt>
                <c:pt idx="3">
                  <c:v>77.760000000000005</c:v>
                </c:pt>
                <c:pt idx="4">
                  <c:v>79.75</c:v>
                </c:pt>
              </c:numCache>
            </c:numRef>
          </c:val>
          <c:extLst>
            <c:ext xmlns:c16="http://schemas.microsoft.com/office/drawing/2014/chart" uri="{C3380CC4-5D6E-409C-BE32-E72D297353CC}">
              <c16:uniqueId val="{00000000-4C30-47D2-A9FD-368AA2CFF0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0-47D2-A9FD-368AA2CFF0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E4-44B1-A8F8-C5EA9A56A7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E4-44B1-A8F8-C5EA9A56A7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2-414F-9D16-1B0F871B64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2-414F-9D16-1B0F871B64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03-4B2C-87E2-CF9B73EEF4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03-4B2C-87E2-CF9B73EEF4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66-4E3D-8352-6E006B5A09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66-4E3D-8352-6E006B5A09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820.49</c:v>
                </c:pt>
                <c:pt idx="1">
                  <c:v>748.23</c:v>
                </c:pt>
                <c:pt idx="2">
                  <c:v>830.57</c:v>
                </c:pt>
                <c:pt idx="3">
                  <c:v>620.41999999999996</c:v>
                </c:pt>
                <c:pt idx="4">
                  <c:v>346.94</c:v>
                </c:pt>
              </c:numCache>
            </c:numRef>
          </c:val>
          <c:extLst>
            <c:ext xmlns:c16="http://schemas.microsoft.com/office/drawing/2014/chart" uri="{C3380CC4-5D6E-409C-BE32-E72D297353CC}">
              <c16:uniqueId val="{00000000-6DD2-4D2A-922B-81BA4DF48B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6DD2-4D2A-922B-81BA4DF48B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67.75</c:v>
                </c:pt>
                <c:pt idx="1">
                  <c:v>65.92</c:v>
                </c:pt>
                <c:pt idx="2">
                  <c:v>67.92</c:v>
                </c:pt>
                <c:pt idx="3">
                  <c:v>81.41</c:v>
                </c:pt>
                <c:pt idx="4">
                  <c:v>98.92</c:v>
                </c:pt>
              </c:numCache>
            </c:numRef>
          </c:val>
          <c:extLst>
            <c:ext xmlns:c16="http://schemas.microsoft.com/office/drawing/2014/chart" uri="{C3380CC4-5D6E-409C-BE32-E72D297353CC}">
              <c16:uniqueId val="{00000000-E3C5-4B1C-9ED3-E47A2CCC68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E3C5-4B1C-9ED3-E47A2CCC68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177.3</c:v>
                </c:pt>
                <c:pt idx="1">
                  <c:v>182.18</c:v>
                </c:pt>
                <c:pt idx="2">
                  <c:v>212.23</c:v>
                </c:pt>
                <c:pt idx="3">
                  <c:v>182.73</c:v>
                </c:pt>
                <c:pt idx="4">
                  <c:v>150</c:v>
                </c:pt>
              </c:numCache>
            </c:numRef>
          </c:val>
          <c:extLst>
            <c:ext xmlns:c16="http://schemas.microsoft.com/office/drawing/2014/chart" uri="{C3380CC4-5D6E-409C-BE32-E72D297353CC}">
              <c16:uniqueId val="{00000000-2907-4DE6-A451-A298B6D261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2907-4DE6-A451-A298B6D261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5"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山梨県　昭和町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4">
        <f>データ!S6</f>
        <v>20227</v>
      </c>
      <c r="AM8" s="74"/>
      <c r="AN8" s="74"/>
      <c r="AO8" s="74"/>
      <c r="AP8" s="74"/>
      <c r="AQ8" s="74"/>
      <c r="AR8" s="74"/>
      <c r="AS8" s="74"/>
      <c r="AT8" s="73">
        <f>データ!T6</f>
        <v>9.08</v>
      </c>
      <c r="AU8" s="73"/>
      <c r="AV8" s="73"/>
      <c r="AW8" s="73"/>
      <c r="AX8" s="73"/>
      <c r="AY8" s="73"/>
      <c r="AZ8" s="73"/>
      <c r="BA8" s="73"/>
      <c r="BB8" s="73">
        <f>データ!U6</f>
        <v>2227.64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t="str">
        <f>データ!O6</f>
        <v>該当数値なし</v>
      </c>
      <c r="J10" s="73"/>
      <c r="K10" s="73"/>
      <c r="L10" s="73"/>
      <c r="M10" s="73"/>
      <c r="N10" s="73"/>
      <c r="O10" s="73"/>
      <c r="P10" s="73">
        <f>データ!P6</f>
        <v>86.27</v>
      </c>
      <c r="Q10" s="73"/>
      <c r="R10" s="73"/>
      <c r="S10" s="73"/>
      <c r="T10" s="73"/>
      <c r="U10" s="73"/>
      <c r="V10" s="73"/>
      <c r="W10" s="73">
        <f>データ!Q6</f>
        <v>97.81</v>
      </c>
      <c r="X10" s="73"/>
      <c r="Y10" s="73"/>
      <c r="Z10" s="73"/>
      <c r="AA10" s="73"/>
      <c r="AB10" s="73"/>
      <c r="AC10" s="73"/>
      <c r="AD10" s="74">
        <f>データ!R6</f>
        <v>2376</v>
      </c>
      <c r="AE10" s="74"/>
      <c r="AF10" s="74"/>
      <c r="AG10" s="74"/>
      <c r="AH10" s="74"/>
      <c r="AI10" s="74"/>
      <c r="AJ10" s="74"/>
      <c r="AK10" s="2"/>
      <c r="AL10" s="74">
        <f>データ!V6</f>
        <v>17492</v>
      </c>
      <c r="AM10" s="74"/>
      <c r="AN10" s="74"/>
      <c r="AO10" s="74"/>
      <c r="AP10" s="74"/>
      <c r="AQ10" s="74"/>
      <c r="AR10" s="74"/>
      <c r="AS10" s="74"/>
      <c r="AT10" s="73">
        <f>データ!W6</f>
        <v>5.0599999999999996</v>
      </c>
      <c r="AU10" s="73"/>
      <c r="AV10" s="73"/>
      <c r="AW10" s="73"/>
      <c r="AX10" s="73"/>
      <c r="AY10" s="73"/>
      <c r="AZ10" s="73"/>
      <c r="BA10" s="73"/>
      <c r="BB10" s="73">
        <f>データ!X6</f>
        <v>3456.92</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9aoP+8gUV9SsDNnEg4ASp4oFawiQKTAM9w0GtwF/uqRQhE1BMegeMHUKL9J7TTN7ibcm6MqOHr2wckVs+I+UnQ==" saltValue="8k3h3Uk6pR2MgKoXOqH6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193844</v>
      </c>
      <c r="D6" s="33">
        <f t="shared" si="3"/>
        <v>47</v>
      </c>
      <c r="E6" s="33">
        <f t="shared" si="3"/>
        <v>17</v>
      </c>
      <c r="F6" s="33">
        <f t="shared" si="3"/>
        <v>1</v>
      </c>
      <c r="G6" s="33">
        <f t="shared" si="3"/>
        <v>0</v>
      </c>
      <c r="H6" s="33" t="str">
        <f t="shared" si="3"/>
        <v>山梨県　昭和町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86.27</v>
      </c>
      <c r="Q6" s="34">
        <f t="shared" si="3"/>
        <v>97.81</v>
      </c>
      <c r="R6" s="34">
        <f t="shared" si="3"/>
        <v>2376</v>
      </c>
      <c r="S6" s="34">
        <f t="shared" si="3"/>
        <v>20227</v>
      </c>
      <c r="T6" s="34">
        <f t="shared" si="3"/>
        <v>9.08</v>
      </c>
      <c r="U6" s="34">
        <f t="shared" si="3"/>
        <v>2227.64</v>
      </c>
      <c r="V6" s="34">
        <f t="shared" si="3"/>
        <v>17492</v>
      </c>
      <c r="W6" s="34">
        <f t="shared" si="3"/>
        <v>5.0599999999999996</v>
      </c>
      <c r="X6" s="34">
        <f t="shared" si="3"/>
        <v>3456.92</v>
      </c>
      <c r="Y6" s="35">
        <f>IF(Y7="",NA(),Y7)</f>
        <v>83.52</v>
      </c>
      <c r="Z6" s="35">
        <f t="shared" ref="Z6:AH6" si="4">IF(Z7="",NA(),Z7)</f>
        <v>81.55</v>
      </c>
      <c r="AA6" s="35">
        <f t="shared" si="4"/>
        <v>75.930000000000007</v>
      </c>
      <c r="AB6" s="35">
        <f t="shared" si="4"/>
        <v>77.760000000000005</v>
      </c>
      <c r="AC6" s="35">
        <f t="shared" si="4"/>
        <v>79.75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820.49</v>
      </c>
      <c r="BG6" s="35">
        <f t="shared" ref="BG6:BO6" si="7">IF(BG7="",NA(),BG7)</f>
        <v>748.23</v>
      </c>
      <c r="BH6" s="35">
        <f t="shared" si="7"/>
        <v>830.57</v>
      </c>
      <c r="BI6" s="35">
        <f t="shared" si="7"/>
        <v>620.41999999999996</v>
      </c>
      <c r="BJ6" s="35">
        <f t="shared" si="7"/>
        <v>346.94</v>
      </c>
      <c r="BK6" s="35">
        <f t="shared" si="7"/>
        <v>1136.5</v>
      </c>
      <c r="BL6" s="35">
        <f t="shared" si="7"/>
        <v>1118.56</v>
      </c>
      <c r="BM6" s="35">
        <f t="shared" si="7"/>
        <v>1111.31</v>
      </c>
      <c r="BN6" s="35">
        <f t="shared" si="7"/>
        <v>966.33</v>
      </c>
      <c r="BO6" s="35">
        <f t="shared" si="7"/>
        <v>958.81</v>
      </c>
      <c r="BP6" s="34" t="str">
        <f>IF(BP7="","",IF(BP7="-","【-】","【"&amp;SUBSTITUTE(TEXT(BP7,"#,##0.00"),"-","△")&amp;"】"))</f>
        <v>【682.78】</v>
      </c>
      <c r="BQ6" s="35">
        <f>IF(BQ7="",NA(),BQ7)</f>
        <v>67.75</v>
      </c>
      <c r="BR6" s="35">
        <f t="shared" ref="BR6:BZ6" si="8">IF(BR7="",NA(),BR7)</f>
        <v>65.92</v>
      </c>
      <c r="BS6" s="35">
        <f t="shared" si="8"/>
        <v>67.92</v>
      </c>
      <c r="BT6" s="35">
        <f t="shared" si="8"/>
        <v>81.41</v>
      </c>
      <c r="BU6" s="35">
        <f t="shared" si="8"/>
        <v>98.92</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177.3</v>
      </c>
      <c r="CC6" s="35">
        <f t="shared" ref="CC6:CK6" si="9">IF(CC7="",NA(),CC7)</f>
        <v>182.18</v>
      </c>
      <c r="CD6" s="35">
        <f t="shared" si="9"/>
        <v>212.23</v>
      </c>
      <c r="CE6" s="35">
        <f t="shared" si="9"/>
        <v>182.73</v>
      </c>
      <c r="CF6" s="35">
        <f t="shared" si="9"/>
        <v>150</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90.6</v>
      </c>
      <c r="CY6" s="35">
        <f t="shared" ref="CY6:DG6" si="11">IF(CY7="",NA(),CY7)</f>
        <v>92.65</v>
      </c>
      <c r="CZ6" s="35">
        <f t="shared" si="11"/>
        <v>91.13</v>
      </c>
      <c r="DA6" s="35">
        <f t="shared" si="11"/>
        <v>91.81</v>
      </c>
      <c r="DB6" s="35">
        <f t="shared" si="11"/>
        <v>96.06</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2">
      <c r="A7" s="28"/>
      <c r="B7" s="37">
        <v>2018</v>
      </c>
      <c r="C7" s="37">
        <v>193844</v>
      </c>
      <c r="D7" s="37">
        <v>47</v>
      </c>
      <c r="E7" s="37">
        <v>17</v>
      </c>
      <c r="F7" s="37">
        <v>1</v>
      </c>
      <c r="G7" s="37">
        <v>0</v>
      </c>
      <c r="H7" s="37" t="s">
        <v>98</v>
      </c>
      <c r="I7" s="37" t="s">
        <v>99</v>
      </c>
      <c r="J7" s="37" t="s">
        <v>100</v>
      </c>
      <c r="K7" s="37" t="s">
        <v>101</v>
      </c>
      <c r="L7" s="37" t="s">
        <v>102</v>
      </c>
      <c r="M7" s="37" t="s">
        <v>103</v>
      </c>
      <c r="N7" s="38" t="s">
        <v>104</v>
      </c>
      <c r="O7" s="38" t="s">
        <v>105</v>
      </c>
      <c r="P7" s="38">
        <v>86.27</v>
      </c>
      <c r="Q7" s="38">
        <v>97.81</v>
      </c>
      <c r="R7" s="38">
        <v>2376</v>
      </c>
      <c r="S7" s="38">
        <v>20227</v>
      </c>
      <c r="T7" s="38">
        <v>9.08</v>
      </c>
      <c r="U7" s="38">
        <v>2227.64</v>
      </c>
      <c r="V7" s="38">
        <v>17492</v>
      </c>
      <c r="W7" s="38">
        <v>5.0599999999999996</v>
      </c>
      <c r="X7" s="38">
        <v>3456.92</v>
      </c>
      <c r="Y7" s="38">
        <v>83.52</v>
      </c>
      <c r="Z7" s="38">
        <v>81.55</v>
      </c>
      <c r="AA7" s="38">
        <v>75.930000000000007</v>
      </c>
      <c r="AB7" s="38">
        <v>77.760000000000005</v>
      </c>
      <c r="AC7" s="38">
        <v>79.75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820.49</v>
      </c>
      <c r="BG7" s="38">
        <v>748.23</v>
      </c>
      <c r="BH7" s="38">
        <v>830.57</v>
      </c>
      <c r="BI7" s="38">
        <v>620.41999999999996</v>
      </c>
      <c r="BJ7" s="38">
        <v>346.94</v>
      </c>
      <c r="BK7" s="38">
        <v>1136.5</v>
      </c>
      <c r="BL7" s="38">
        <v>1118.56</v>
      </c>
      <c r="BM7" s="38">
        <v>1111.31</v>
      </c>
      <c r="BN7" s="38">
        <v>966.33</v>
      </c>
      <c r="BO7" s="38">
        <v>958.81</v>
      </c>
      <c r="BP7" s="38">
        <v>682.78</v>
      </c>
      <c r="BQ7" s="38">
        <v>67.75</v>
      </c>
      <c r="BR7" s="38">
        <v>65.92</v>
      </c>
      <c r="BS7" s="38">
        <v>67.92</v>
      </c>
      <c r="BT7" s="38">
        <v>81.41</v>
      </c>
      <c r="BU7" s="38">
        <v>98.92</v>
      </c>
      <c r="BV7" s="38">
        <v>71.650000000000006</v>
      </c>
      <c r="BW7" s="38">
        <v>72.33</v>
      </c>
      <c r="BX7" s="38">
        <v>75.540000000000006</v>
      </c>
      <c r="BY7" s="38">
        <v>81.739999999999995</v>
      </c>
      <c r="BZ7" s="38">
        <v>82.88</v>
      </c>
      <c r="CA7" s="38">
        <v>100.91</v>
      </c>
      <c r="CB7" s="38">
        <v>177.3</v>
      </c>
      <c r="CC7" s="38">
        <v>182.18</v>
      </c>
      <c r="CD7" s="38">
        <v>212.23</v>
      </c>
      <c r="CE7" s="38">
        <v>182.73</v>
      </c>
      <c r="CF7" s="38">
        <v>150</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90.6</v>
      </c>
      <c r="CY7" s="38">
        <v>92.65</v>
      </c>
      <c r="CZ7" s="38">
        <v>91.13</v>
      </c>
      <c r="DA7" s="38">
        <v>91.81</v>
      </c>
      <c r="DB7" s="38">
        <v>96.06</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2020-01-28T04:25:03Z</cp:lastPrinted>
  <dcterms:created xsi:type="dcterms:W3CDTF">2019-12-05T05:04:21Z</dcterms:created>
  <dcterms:modified xsi:type="dcterms:W3CDTF">2020-02-09T04:56:04Z</dcterms:modified>
  <cp:category/>
</cp:coreProperties>
</file>