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68a001\共有データ\10上下水道課\D　下水道担当\庁内\平成31年度\財務課\財政担当\調査\【依頼2.25〆】公営企業に係る経営比較分析表（平成30年度決算）の分析等について\【経営比較分析表】2018_193682_47_1718\"/>
    </mc:Choice>
  </mc:AlternateContent>
  <workbookProtection workbookAlgorithmName="SHA-512" workbookHashValue="C28QSfKX7x4hzJYi0gDCbAPD2e7fEzXBXWJgoQRovUIdlztrZ9V5nLIlLiIRLfsx6vO18h5C3CQnpc+kcuejUA==" workbookSaltValue="C0mcr11UodTJVtW0ffczP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<sst xmlns="http://schemas.openxmlformats.org/spreadsheetml/2006/main" count="231" uniqueCount="114">
  <si>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</si>
  <si>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</si>
  <si>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</si>
  <si>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</si>
  <si>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</si>
  <si>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</si>
  <si>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</si>
  <si>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</si>
  <si>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</si>
  <si>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</si>
  <si>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</si>
  <si>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</si>
  <si>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</si>
  <si>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</si>
  <si>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</si>
  <si>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</si>
  <si>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</si>
  <si>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</si>
  <si>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</si>
  <si>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</si>
  <si>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</si>
  <si>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</si>
  <si>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</si>
  <si>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</si>
  <si>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</si>
  <si>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</si>
  <si>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</si>
  <si>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</si>
  <si>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</si>
  <si>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</si>
  <si>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</si>
  <si>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</si>
  <si>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</si>
  <si>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</si>
  <si>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</si>
  <si>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</si>
  <si>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</si>
  <si>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</si>
  <si>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</si>
  <si>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</si>
  <si>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</si>
  <si>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</si>
  <si>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</si>
  <si>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</si>
  <si>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</si>
  <si>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</si>
  <si>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</si>
  <si>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</si>
  <si>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</si>
  <si>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</si>
  <si>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</si>
  <si>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</si>
  <si>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</si>
  <si>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</si>
  <si>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</si>
  <si>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</si>
  <si>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</si>
  <si>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</si>
  <si>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</si>
  <si>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</si>
  <si>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</si>
  <si>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</si>
  <si>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</si>
  <si>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</si>
  <si>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</si>
  <si>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</si>
  <si>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</si>
  <si>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</si>
  <si>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</si>
  <si>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</si>
  <si>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</si>
  <si>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</si>
  <si>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</si>
  <si>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</si>
  <si>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</si>
  <si>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</si>
  <si>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</si>
  <si>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</si>
  <si>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</si>
  <si>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</si>
  <si>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</si>
  <si>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</si>
  <si>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</si>
  <si>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</si>
  <si>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</si>
  <si>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</si>
  <si>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</si>
  <si>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</si>
  <si>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</si>
  <si>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</si>
  <si>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</si>
  <si>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</si>
  <si>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</si>
  <si>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</si>
  <si>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</si>
  <si>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</si>
  <si>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</si>
  <si>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</si>
  <si>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</si>
  <si>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</si>
  <si>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</si>
  <si>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</si>
  <si>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</si>
  <si>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</si>
  <si>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</si>
  <si>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</si>
  <si>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</si>
  <si>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</si>
  <si>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</si>
  <si>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</si>
  <si>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</si>
  <si>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・平成29年度に使用料の改定を実施したため、単年度の収支１－①収益的収支比率がH29年度から横ばいであるが、依然として100%を下回っており赤字であることから、更なる経営改善を図っていく必要がある。
・経費回収率については、平成29年度に使用料の改定を実施し使用料収入を確保したが、その後も平均値より低い状況であるので、適正な使用料収入の確保及び汚水処理費の削減が必要である。。
・水洗化率は平均値が下がっている中、本町は横ばいで高い値を示しており、未接続世帯への啓発活動に効果がみられる。</t>
    <rPh sb="22" eb="25">
      <t>タンネンド</t>
    </rPh>
    <rPh sb="26" eb="28">
      <t>シュウシ</t>
    </rPh>
    <rPh sb="31" eb="34">
      <t>シュウエキテキ</t>
    </rPh>
    <rPh sb="34" eb="36">
      <t>シュウシ</t>
    </rPh>
    <rPh sb="36" eb="38">
      <t>ヒリツ</t>
    </rPh>
    <rPh sb="42" eb="44">
      <t>ネンド</t>
    </rPh>
    <rPh sb="46" eb="47">
      <t>ヨコ</t>
    </rPh>
    <rPh sb="54" eb="56">
      <t>イゼン</t>
    </rPh>
    <rPh sb="80" eb="81">
      <t>サラ</t>
    </rPh>
    <rPh sb="93" eb="95">
      <t>ヒツヨウ</t>
    </rPh>
    <rPh sb="101" eb="103">
      <t>ケイヒ</t>
    </rPh>
    <rPh sb="103" eb="105">
      <t>カイシュウ</t>
    </rPh>
    <rPh sb="105" eb="106">
      <t>リツ</t>
    </rPh>
    <rPh sb="143" eb="144">
      <t>ゴ</t>
    </rPh>
    <rPh sb="145" eb="148">
      <t>ヘイキンチ</t>
    </rPh>
    <rPh sb="150" eb="151">
      <t>ヒク</t>
    </rPh>
    <rPh sb="152" eb="154">
      <t>ジョウキョウ</t>
    </rPh>
    <rPh sb="160" eb="162">
      <t>テキセイ</t>
    </rPh>
    <rPh sb="163" eb="166">
      <t>シヨウリョウ</t>
    </rPh>
    <rPh sb="166" eb="168">
      <t>シュウニュウ</t>
    </rPh>
    <rPh sb="169" eb="171">
      <t>カクホ</t>
    </rPh>
    <rPh sb="171" eb="172">
      <t>オヨ</t>
    </rPh>
    <rPh sb="173" eb="175">
      <t>オスイ</t>
    </rPh>
    <rPh sb="175" eb="177">
      <t>ショリ</t>
    </rPh>
    <rPh sb="177" eb="178">
      <t>ヒ</t>
    </rPh>
    <rPh sb="179" eb="181">
      <t>サクゲン</t>
    </rPh>
    <rPh sb="182" eb="184">
      <t>ヒツヨウ</t>
    </rPh>
    <rPh sb="191" eb="194">
      <t>スイセンカ</t>
    </rPh>
    <rPh sb="194" eb="195">
      <t>リツ</t>
    </rPh>
    <rPh sb="196" eb="199">
      <t>ヘイキンチ</t>
    </rPh>
    <rPh sb="200" eb="201">
      <t>サ</t>
    </rPh>
    <rPh sb="206" eb="207">
      <t>ナカ</t>
    </rPh>
    <rPh sb="208" eb="210">
      <t>ホンチョウ</t>
    </rPh>
    <rPh sb="211" eb="212">
      <t>ヨコ</t>
    </rPh>
    <rPh sb="215" eb="216">
      <t>タカ</t>
    </rPh>
    <rPh sb="217" eb="218">
      <t>アタイ</t>
    </rPh>
    <rPh sb="219" eb="220">
      <t>シメ</t>
    </rPh>
    <rPh sb="225" eb="228">
      <t>ミセツゾク</t>
    </rPh>
    <rPh sb="228" eb="230">
      <t>セタイ</t>
    </rPh>
    <rPh sb="232" eb="234">
      <t>ケイハツ</t>
    </rPh>
    <rPh sb="234" eb="236">
      <t>カツドウ</t>
    </rPh>
    <rPh sb="237" eb="239">
      <t>コウカ</t>
    </rPh>
    <phoneticPr fontId="4"/>
  </si>
  <si>
    <t>・本町の公共下水道は、供用開始から約２５年経過していることから、毎年管渠調査を実施している。
調査結果より、事故等に繋がる大きな損傷は確認されないが、引き続き管渠調査を実施し、必要な財源を確保しながら修繕や更新事業費の平準化に努め、特に緊急性や重要性の高い管渠から更新等を進める。</t>
    <rPh sb="1" eb="3">
      <t>ホンマチ</t>
    </rPh>
    <rPh sb="4" eb="6">
      <t>コウキョウ</t>
    </rPh>
    <rPh sb="6" eb="9">
      <t>ゲスイドウ</t>
    </rPh>
    <rPh sb="11" eb="13">
      <t>キョウヨウ</t>
    </rPh>
    <rPh sb="13" eb="15">
      <t>カイシ</t>
    </rPh>
    <rPh sb="17" eb="18">
      <t>ヤク</t>
    </rPh>
    <rPh sb="20" eb="21">
      <t>ネン</t>
    </rPh>
    <rPh sb="21" eb="23">
      <t>ケイカ</t>
    </rPh>
    <rPh sb="32" eb="34">
      <t>マイネン</t>
    </rPh>
    <rPh sb="34" eb="35">
      <t>カン</t>
    </rPh>
    <rPh sb="35" eb="36">
      <t>キョ</t>
    </rPh>
    <rPh sb="36" eb="38">
      <t>チョウサ</t>
    </rPh>
    <rPh sb="39" eb="41">
      <t>ジッシ</t>
    </rPh>
    <rPh sb="47" eb="49">
      <t>チョウサ</t>
    </rPh>
    <rPh sb="49" eb="51">
      <t>ケッカ</t>
    </rPh>
    <rPh sb="54" eb="56">
      <t>ジコ</t>
    </rPh>
    <rPh sb="56" eb="57">
      <t>トウ</t>
    </rPh>
    <rPh sb="58" eb="59">
      <t>ツナ</t>
    </rPh>
    <rPh sb="61" eb="62">
      <t>オオ</t>
    </rPh>
    <rPh sb="64" eb="66">
      <t>ソンショウ</t>
    </rPh>
    <rPh sb="67" eb="69">
      <t>カクニン</t>
    </rPh>
    <rPh sb="75" eb="76">
      <t>ヒ</t>
    </rPh>
    <rPh sb="77" eb="78">
      <t>ツヅ</t>
    </rPh>
    <rPh sb="79" eb="80">
      <t>カン</t>
    </rPh>
    <rPh sb="80" eb="81">
      <t>キョ</t>
    </rPh>
    <rPh sb="81" eb="83">
      <t>チョウサ</t>
    </rPh>
    <rPh sb="84" eb="86">
      <t>ジッシ</t>
    </rPh>
    <rPh sb="88" eb="90">
      <t>ヒツヨウ</t>
    </rPh>
    <rPh sb="91" eb="93">
      <t>ザイゲン</t>
    </rPh>
    <rPh sb="94" eb="96">
      <t>カクホ</t>
    </rPh>
    <rPh sb="100" eb="102">
      <t>シュウゼン</t>
    </rPh>
    <rPh sb="103" eb="105">
      <t>コウシン</t>
    </rPh>
    <rPh sb="105" eb="108">
      <t>ジギョウヒ</t>
    </rPh>
    <rPh sb="109" eb="112">
      <t>ヘイジュンカ</t>
    </rPh>
    <rPh sb="113" eb="114">
      <t>ツト</t>
    </rPh>
    <rPh sb="116" eb="117">
      <t>トク</t>
    </rPh>
    <rPh sb="118" eb="121">
      <t>キンキュウセイ</t>
    </rPh>
    <rPh sb="122" eb="125">
      <t>ジュウヨウセイ</t>
    </rPh>
    <rPh sb="126" eb="127">
      <t>タカ</t>
    </rPh>
    <rPh sb="128" eb="129">
      <t>カン</t>
    </rPh>
    <rPh sb="129" eb="130">
      <t>キョ</t>
    </rPh>
    <rPh sb="132" eb="134">
      <t>コウシン</t>
    </rPh>
    <rPh sb="134" eb="135">
      <t>トウ</t>
    </rPh>
    <rPh sb="136" eb="137">
      <t>スス</t>
    </rPh>
    <phoneticPr fontId="4"/>
  </si>
  <si>
    <t>・一般会計からの繰入金に依存した経営をしていることから、この状況を改善すべく平成29年度に使用料の料金改定を実施し、使用料収入による収益的確保を図った。また経営戦略を基に中長期的に持続可能な経営の見直しを行うことにより、経営の健全性及び効率性の向上を図る、。
・水洗化率向上に向け、処理区域内の住民に対し早期の下水道接続の啓発を推進し、水洗化率は向上している。引き続き、未接続の世帯等については、個別訪問等による接続要請を積極的に行う。
・老朽化対策については、供用開始から２５年経過していることから、事故を未然に防ぐよう、引き続き管渠及びマンホールの調査点検を実施し計画的な修繕・改築計画等を策定し事業を進める。</t>
    <rPh sb="1" eb="3">
      <t>イッパン</t>
    </rPh>
    <rPh sb="3" eb="5">
      <t>カイケイ</t>
    </rPh>
    <rPh sb="8" eb="10">
      <t>クリイレ</t>
    </rPh>
    <rPh sb="10" eb="11">
      <t>キン</t>
    </rPh>
    <rPh sb="12" eb="14">
      <t>イゾン</t>
    </rPh>
    <rPh sb="16" eb="18">
      <t>ケイエイ</t>
    </rPh>
    <rPh sb="30" eb="32">
      <t>ジョウキョウ</t>
    </rPh>
    <rPh sb="33" eb="35">
      <t>カイゼン</t>
    </rPh>
    <rPh sb="38" eb="40">
      <t>ヘイセイ</t>
    </rPh>
    <rPh sb="42" eb="44">
      <t>ネンド</t>
    </rPh>
    <rPh sb="45" eb="48">
      <t>シヨウリョウ</t>
    </rPh>
    <rPh sb="49" eb="51">
      <t>リョウキン</t>
    </rPh>
    <rPh sb="51" eb="53">
      <t>カイテイ</t>
    </rPh>
    <rPh sb="54" eb="56">
      <t>ジッシ</t>
    </rPh>
    <rPh sb="58" eb="61">
      <t>シヨウリョウ</t>
    </rPh>
    <rPh sb="61" eb="63">
      <t>シュウニュウ</t>
    </rPh>
    <rPh sb="66" eb="69">
      <t>シュウエキテキ</t>
    </rPh>
    <rPh sb="69" eb="71">
      <t>カクホ</t>
    </rPh>
    <rPh sb="72" eb="73">
      <t>ハカ</t>
    </rPh>
    <rPh sb="78" eb="80">
      <t>ケイエイ</t>
    </rPh>
    <rPh sb="80" eb="82">
      <t>センリャク</t>
    </rPh>
    <rPh sb="83" eb="84">
      <t>モト</t>
    </rPh>
    <rPh sb="85" eb="89">
      <t>チュウチョウキテキ</t>
    </rPh>
    <rPh sb="90" eb="92">
      <t>ジゾク</t>
    </rPh>
    <rPh sb="92" eb="94">
      <t>カノウ</t>
    </rPh>
    <rPh sb="95" eb="97">
      <t>ケイエイ</t>
    </rPh>
    <rPh sb="98" eb="100">
      <t>ミナオ</t>
    </rPh>
    <rPh sb="102" eb="103">
      <t>オコナ</t>
    </rPh>
    <rPh sb="122" eb="124">
      <t>コウジョウ</t>
    </rPh>
    <rPh sb="125" eb="126">
      <t>ハカ</t>
    </rPh>
    <rPh sb="131" eb="134">
      <t>スイセンカ</t>
    </rPh>
    <rPh sb="134" eb="135">
      <t>リツ</t>
    </rPh>
    <rPh sb="135" eb="137">
      <t>コウジョウ</t>
    </rPh>
    <rPh sb="138" eb="139">
      <t>ム</t>
    </rPh>
    <rPh sb="141" eb="143">
      <t>ショリ</t>
    </rPh>
    <rPh sb="143" eb="146">
      <t>クイキナイ</t>
    </rPh>
    <rPh sb="147" eb="149">
      <t>ジュウミン</t>
    </rPh>
    <rPh sb="150" eb="151">
      <t>タイ</t>
    </rPh>
    <rPh sb="152" eb="154">
      <t>ソウキ</t>
    </rPh>
    <rPh sb="155" eb="158">
      <t>ゲスイドウ</t>
    </rPh>
    <rPh sb="158" eb="160">
      <t>セツゾク</t>
    </rPh>
    <rPh sb="161" eb="163">
      <t>ケイハツ</t>
    </rPh>
    <rPh sb="164" eb="166">
      <t>スイシン</t>
    </rPh>
    <rPh sb="168" eb="171">
      <t>スイセンカ</t>
    </rPh>
    <rPh sb="171" eb="172">
      <t>リツ</t>
    </rPh>
    <rPh sb="173" eb="175">
      <t>コウジョウ</t>
    </rPh>
    <rPh sb="180" eb="181">
      <t>ヒ</t>
    </rPh>
    <rPh sb="182" eb="183">
      <t>ツヅ</t>
    </rPh>
    <rPh sb="185" eb="188">
      <t>ミセツゾク</t>
    </rPh>
    <rPh sb="189" eb="191">
      <t>セタイ</t>
    </rPh>
    <rPh sb="191" eb="192">
      <t>トウ</t>
    </rPh>
    <rPh sb="198" eb="200">
      <t>コベツ</t>
    </rPh>
    <rPh sb="200" eb="202">
      <t>ホウモン</t>
    </rPh>
    <rPh sb="202" eb="203">
      <t>トウ</t>
    </rPh>
    <rPh sb="206" eb="208">
      <t>セツゾク</t>
    </rPh>
    <rPh sb="208" eb="210">
      <t>ヨウセイ</t>
    </rPh>
    <rPh sb="211" eb="214">
      <t>セッキョクテキ</t>
    </rPh>
    <rPh sb="215" eb="216">
      <t>オコナ</t>
    </rPh>
    <rPh sb="220" eb="223">
      <t>ロウキュウカ</t>
    </rPh>
    <rPh sb="223" eb="225">
      <t>タイサク</t>
    </rPh>
    <rPh sb="231" eb="233">
      <t>キョウヨウ</t>
    </rPh>
    <rPh sb="233" eb="235">
      <t>カイシ</t>
    </rPh>
    <rPh sb="239" eb="240">
      <t>ネン</t>
    </rPh>
    <rPh sb="240" eb="242">
      <t>ケイカ</t>
    </rPh>
    <rPh sb="251" eb="253">
      <t>ジコ</t>
    </rPh>
    <rPh sb="254" eb="256">
      <t>ミゼン</t>
    </rPh>
    <rPh sb="257" eb="258">
      <t>フセ</t>
    </rPh>
    <rPh sb="262" eb="263">
      <t>ヒ</t>
    </rPh>
    <rPh sb="264" eb="265">
      <t>ツヅ</t>
    </rPh>
    <rPh sb="266" eb="267">
      <t>カン</t>
    </rPh>
    <rPh sb="267" eb="268">
      <t>キョ</t>
    </rPh>
    <rPh sb="268" eb="269">
      <t>オヨ</t>
    </rPh>
    <rPh sb="276" eb="278">
      <t>チョウサ</t>
    </rPh>
    <rPh sb="278" eb="280">
      <t>テンケン</t>
    </rPh>
    <rPh sb="281" eb="283">
      <t>ジッシ</t>
    </rPh>
    <rPh sb="284" eb="287">
      <t>ケイカクテキ</t>
    </rPh>
    <rPh sb="288" eb="290">
      <t>シュウゼン</t>
    </rPh>
    <rPh sb="291" eb="293">
      <t>カイチク</t>
    </rPh>
    <rPh sb="293" eb="295">
      <t>ケイカク</t>
    </rPh>
    <rPh sb="295" eb="296">
      <t>トウ</t>
    </rPh>
    <rPh sb="297" eb="299">
      <t>サクテイ</t>
    </rPh>
    <rPh sb="300" eb="302">
      <t>ジギョウ</t>
    </rPh>
    <rPh sb="303" eb="30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</si>
</sst>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1.63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0D6-4661-9566-21BC7ED3022B}"/>
            </c:ext>
          </c:extLst>
        </c:ser>
        <c:dLbls>
          <c:showLegendKey val="0"/>
          <c:showVal val="0"/>
          <c:showCatName val="0"/>
          <c:showSerName val="0"/>
          <c:showPercent val="0"/>
          <c:showBubbleSize val="0"/>
        </c:dLbls>
        <c:gapWidth val="150"/>
        <c:axId val="154462448"/>
        <c:axId val="15446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50D6-4661-9566-21BC7ED3022B}"/>
            </c:ext>
          </c:extLst>
        </c:ser>
        <c:dLbls>
          <c:showLegendKey val="0"/>
          <c:showVal val="0"/>
          <c:showCatName val="0"/>
          <c:showSerName val="0"/>
          <c:showPercent val="0"/>
          <c:showBubbleSize val="0"/>
        </c:dLbls>
        <c:marker val="1"/>
        <c:smooth val="0"/>
        <c:axId val="154462448"/>
        <c:axId val="154462840"/>
      </c:lineChart>
      <c:dateAx>
        <c:axId val="154462448"/>
        <c:scaling>
          <c:orientation val="minMax"/>
        </c:scaling>
        <c:delete val="1"/>
        <c:axPos val="b"/>
        <c:numFmt formatCode="ge" sourceLinked="1"/>
        <c:majorTickMark val="none"/>
        <c:minorTickMark val="none"/>
        <c:tickLblPos val="none"/>
        <c:crossAx val="154462840"/>
        <c:crosses val="autoZero"/>
        <c:auto val="1"/>
        <c:lblOffset val="100"/>
        <c:baseTimeUnit val="years"/>
      </c:dateAx>
      <c:valAx>
        <c:axId val="154462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6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62.09</c:v>
                </c:pt>
                <c:pt idx="3">
                  <c:v>63.25</c:v>
                </c:pt>
                <c:pt idx="4">
                  <c:v>0</c:v>
                </c:pt>
              </c:numCache>
            </c:numRef>
          </c:val>
          <c:extLst xmlns:c16r2="http://schemas.microsoft.com/office/drawing/2015/06/chart">
            <c:ext xmlns:c16="http://schemas.microsoft.com/office/drawing/2014/chart" uri="{C3380CC4-5D6E-409C-BE32-E72D297353CC}">
              <c16:uniqueId val="{00000000-3BAD-4B02-9D9B-0C2039C06812}"/>
            </c:ext>
          </c:extLst>
        </c:ser>
        <c:dLbls>
          <c:showLegendKey val="0"/>
          <c:showVal val="0"/>
          <c:showCatName val="0"/>
          <c:showSerName val="0"/>
          <c:showPercent val="0"/>
          <c:showBubbleSize val="0"/>
        </c:dLbls>
        <c:gapWidth val="150"/>
        <c:axId val="155887256"/>
        <c:axId val="15589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3BAD-4B02-9D9B-0C2039C06812}"/>
            </c:ext>
          </c:extLst>
        </c:ser>
        <c:dLbls>
          <c:showLegendKey val="0"/>
          <c:showVal val="0"/>
          <c:showCatName val="0"/>
          <c:showSerName val="0"/>
          <c:showPercent val="0"/>
          <c:showBubbleSize val="0"/>
        </c:dLbls>
        <c:marker val="1"/>
        <c:smooth val="0"/>
        <c:axId val="155887256"/>
        <c:axId val="155891176"/>
      </c:lineChart>
      <c:dateAx>
        <c:axId val="155887256"/>
        <c:scaling>
          <c:orientation val="minMax"/>
        </c:scaling>
        <c:delete val="1"/>
        <c:axPos val="b"/>
        <c:numFmt formatCode="ge" sourceLinked="1"/>
        <c:majorTickMark val="none"/>
        <c:minorTickMark val="none"/>
        <c:tickLblPos val="none"/>
        <c:crossAx val="155891176"/>
        <c:crosses val="autoZero"/>
        <c:auto val="1"/>
        <c:lblOffset val="100"/>
        <c:baseTimeUnit val="years"/>
      </c:dateAx>
      <c:valAx>
        <c:axId val="15589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8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86.1</c:v>
                </c:pt>
                <c:pt idx="1">
                  <c:v>87.14</c:v>
                </c:pt>
                <c:pt idx="2">
                  <c:v>87.51</c:v>
                </c:pt>
                <c:pt idx="3">
                  <c:v>88.67</c:v>
                </c:pt>
                <c:pt idx="4">
                  <c:v>88.78</c:v>
                </c:pt>
              </c:numCache>
            </c:numRef>
          </c:val>
          <c:extLst xmlns:c16r2="http://schemas.microsoft.com/office/drawing/2015/06/chart">
            <c:ext xmlns:c16="http://schemas.microsoft.com/office/drawing/2014/chart" uri="{C3380CC4-5D6E-409C-BE32-E72D297353CC}">
              <c16:uniqueId val="{00000000-384B-4BB4-8064-8BAB18B96B94}"/>
            </c:ext>
          </c:extLst>
        </c:ser>
        <c:dLbls>
          <c:showLegendKey val="0"/>
          <c:showVal val="0"/>
          <c:showCatName val="0"/>
          <c:showSerName val="0"/>
          <c:showPercent val="0"/>
          <c:showBubbleSize val="0"/>
        </c:dLbls>
        <c:gapWidth val="150"/>
        <c:axId val="155890784"/>
        <c:axId val="15589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384B-4BB4-8064-8BAB18B96B94}"/>
            </c:ext>
          </c:extLst>
        </c:ser>
        <c:dLbls>
          <c:showLegendKey val="0"/>
          <c:showVal val="0"/>
          <c:showCatName val="0"/>
          <c:showSerName val="0"/>
          <c:showPercent val="0"/>
          <c:showBubbleSize val="0"/>
        </c:dLbls>
        <c:marker val="1"/>
        <c:smooth val="0"/>
        <c:axId val="155890784"/>
        <c:axId val="155891568"/>
      </c:lineChart>
      <c:dateAx>
        <c:axId val="155890784"/>
        <c:scaling>
          <c:orientation val="minMax"/>
        </c:scaling>
        <c:delete val="1"/>
        <c:axPos val="b"/>
        <c:numFmt formatCode="ge" sourceLinked="1"/>
        <c:majorTickMark val="none"/>
        <c:minorTickMark val="none"/>
        <c:tickLblPos val="none"/>
        <c:crossAx val="155891568"/>
        <c:crosses val="autoZero"/>
        <c:auto val="1"/>
        <c:lblOffset val="100"/>
        <c:baseTimeUnit val="years"/>
      </c:dateAx>
      <c:valAx>
        <c:axId val="15589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76.150000000000006</c:v>
                </c:pt>
                <c:pt idx="1">
                  <c:v>75.48</c:v>
                </c:pt>
                <c:pt idx="2">
                  <c:v>64.650000000000006</c:v>
                </c:pt>
                <c:pt idx="3">
                  <c:v>90.62</c:v>
                </c:pt>
                <c:pt idx="4">
                  <c:v>90.51</c:v>
                </c:pt>
              </c:numCache>
            </c:numRef>
          </c:val>
          <c:extLst xmlns:c16r2="http://schemas.microsoft.com/office/drawing/2015/06/chart">
            <c:ext xmlns:c16="http://schemas.microsoft.com/office/drawing/2014/chart" uri="{C3380CC4-5D6E-409C-BE32-E72D297353CC}">
              <c16:uniqueId val="{00000000-A5C0-485B-85BC-7AAFFD95075D}"/>
            </c:ext>
          </c:extLst>
        </c:ser>
        <c:dLbls>
          <c:showLegendKey val="0"/>
          <c:showVal val="0"/>
          <c:showCatName val="0"/>
          <c:showSerName val="0"/>
          <c:showPercent val="0"/>
          <c:showBubbleSize val="0"/>
        </c:dLbls>
        <c:gapWidth val="150"/>
        <c:axId val="154465192"/>
        <c:axId val="15446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C0-485B-85BC-7AAFFD95075D}"/>
            </c:ext>
          </c:extLst>
        </c:ser>
        <c:dLbls>
          <c:showLegendKey val="0"/>
          <c:showVal val="0"/>
          <c:showCatName val="0"/>
          <c:showSerName val="0"/>
          <c:showPercent val="0"/>
          <c:showBubbleSize val="0"/>
        </c:dLbls>
        <c:marker val="1"/>
        <c:smooth val="0"/>
        <c:axId val="154465192"/>
        <c:axId val="154463624"/>
      </c:lineChart>
      <c:dateAx>
        <c:axId val="154465192"/>
        <c:scaling>
          <c:orientation val="minMax"/>
        </c:scaling>
        <c:delete val="1"/>
        <c:axPos val="b"/>
        <c:numFmt formatCode="ge" sourceLinked="1"/>
        <c:majorTickMark val="none"/>
        <c:minorTickMark val="none"/>
        <c:tickLblPos val="none"/>
        <c:crossAx val="154463624"/>
        <c:crosses val="autoZero"/>
        <c:auto val="1"/>
        <c:lblOffset val="100"/>
        <c:baseTimeUnit val="years"/>
      </c:dateAx>
      <c:valAx>
        <c:axId val="15446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6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DB-440E-94ED-38547712436F}"/>
            </c:ext>
          </c:extLst>
        </c:ser>
        <c:dLbls>
          <c:showLegendKey val="0"/>
          <c:showVal val="0"/>
          <c:showCatName val="0"/>
          <c:showSerName val="0"/>
          <c:showPercent val="0"/>
          <c:showBubbleSize val="0"/>
        </c:dLbls>
        <c:gapWidth val="150"/>
        <c:axId val="155621984"/>
        <c:axId val="15562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DB-440E-94ED-38547712436F}"/>
            </c:ext>
          </c:extLst>
        </c:ser>
        <c:dLbls>
          <c:showLegendKey val="0"/>
          <c:showVal val="0"/>
          <c:showCatName val="0"/>
          <c:showSerName val="0"/>
          <c:showPercent val="0"/>
          <c:showBubbleSize val="0"/>
        </c:dLbls>
        <c:marker val="1"/>
        <c:smooth val="0"/>
        <c:axId val="155621984"/>
        <c:axId val="155622376"/>
      </c:lineChart>
      <c:dateAx>
        <c:axId val="155621984"/>
        <c:scaling>
          <c:orientation val="minMax"/>
        </c:scaling>
        <c:delete val="1"/>
        <c:axPos val="b"/>
        <c:numFmt formatCode="ge" sourceLinked="1"/>
        <c:majorTickMark val="none"/>
        <c:minorTickMark val="none"/>
        <c:tickLblPos val="none"/>
        <c:crossAx val="155622376"/>
        <c:crosses val="autoZero"/>
        <c:auto val="1"/>
        <c:lblOffset val="100"/>
        <c:baseTimeUnit val="years"/>
      </c:dateAx>
      <c:valAx>
        <c:axId val="15562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6E-40DD-BAFA-13E6008660ED}"/>
            </c:ext>
          </c:extLst>
        </c:ser>
        <c:dLbls>
          <c:showLegendKey val="0"/>
          <c:showVal val="0"/>
          <c:showCatName val="0"/>
          <c:showSerName val="0"/>
          <c:showPercent val="0"/>
          <c:showBubbleSize val="0"/>
        </c:dLbls>
        <c:gapWidth val="150"/>
        <c:axId val="155621592"/>
        <c:axId val="15562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6E-40DD-BAFA-13E6008660ED}"/>
            </c:ext>
          </c:extLst>
        </c:ser>
        <c:dLbls>
          <c:showLegendKey val="0"/>
          <c:showVal val="0"/>
          <c:showCatName val="0"/>
          <c:showSerName val="0"/>
          <c:showPercent val="0"/>
          <c:showBubbleSize val="0"/>
        </c:dLbls>
        <c:marker val="1"/>
        <c:smooth val="0"/>
        <c:axId val="155621592"/>
        <c:axId val="155622768"/>
      </c:lineChart>
      <c:dateAx>
        <c:axId val="155621592"/>
        <c:scaling>
          <c:orientation val="minMax"/>
        </c:scaling>
        <c:delete val="1"/>
        <c:axPos val="b"/>
        <c:numFmt formatCode="ge" sourceLinked="1"/>
        <c:majorTickMark val="none"/>
        <c:minorTickMark val="none"/>
        <c:tickLblPos val="none"/>
        <c:crossAx val="155622768"/>
        <c:crosses val="autoZero"/>
        <c:auto val="1"/>
        <c:lblOffset val="100"/>
        <c:baseTimeUnit val="years"/>
      </c:dateAx>
      <c:valAx>
        <c:axId val="15562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2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74-4B6E-8ECF-408B858D3BE6}"/>
            </c:ext>
          </c:extLst>
        </c:ser>
        <c:dLbls>
          <c:showLegendKey val="0"/>
          <c:showVal val="0"/>
          <c:showCatName val="0"/>
          <c:showSerName val="0"/>
          <c:showPercent val="0"/>
          <c:showBubbleSize val="0"/>
        </c:dLbls>
        <c:gapWidth val="150"/>
        <c:axId val="155625512"/>
        <c:axId val="15562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74-4B6E-8ECF-408B858D3BE6}"/>
            </c:ext>
          </c:extLst>
        </c:ser>
        <c:dLbls>
          <c:showLegendKey val="0"/>
          <c:showVal val="0"/>
          <c:showCatName val="0"/>
          <c:showSerName val="0"/>
          <c:showPercent val="0"/>
          <c:showBubbleSize val="0"/>
        </c:dLbls>
        <c:marker val="1"/>
        <c:smooth val="0"/>
        <c:axId val="155625512"/>
        <c:axId val="155623552"/>
      </c:lineChart>
      <c:dateAx>
        <c:axId val="155625512"/>
        <c:scaling>
          <c:orientation val="minMax"/>
        </c:scaling>
        <c:delete val="1"/>
        <c:axPos val="b"/>
        <c:numFmt formatCode="ge" sourceLinked="1"/>
        <c:majorTickMark val="none"/>
        <c:minorTickMark val="none"/>
        <c:tickLblPos val="none"/>
        <c:crossAx val="155623552"/>
        <c:crosses val="autoZero"/>
        <c:auto val="1"/>
        <c:lblOffset val="100"/>
        <c:baseTimeUnit val="years"/>
      </c:dateAx>
      <c:valAx>
        <c:axId val="15562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2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35-41AD-93FA-2F84ED323792}"/>
            </c:ext>
          </c:extLst>
        </c:ser>
        <c:dLbls>
          <c:showLegendKey val="0"/>
          <c:showVal val="0"/>
          <c:showCatName val="0"/>
          <c:showSerName val="0"/>
          <c:showPercent val="0"/>
          <c:showBubbleSize val="0"/>
        </c:dLbls>
        <c:gapWidth val="150"/>
        <c:axId val="155625120"/>
        <c:axId val="15561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35-41AD-93FA-2F84ED323792}"/>
            </c:ext>
          </c:extLst>
        </c:ser>
        <c:dLbls>
          <c:showLegendKey val="0"/>
          <c:showVal val="0"/>
          <c:showCatName val="0"/>
          <c:showSerName val="0"/>
          <c:showPercent val="0"/>
          <c:showBubbleSize val="0"/>
        </c:dLbls>
        <c:marker val="1"/>
        <c:smooth val="0"/>
        <c:axId val="155625120"/>
        <c:axId val="155618456"/>
      </c:lineChart>
      <c:dateAx>
        <c:axId val="155625120"/>
        <c:scaling>
          <c:orientation val="minMax"/>
        </c:scaling>
        <c:delete val="1"/>
        <c:axPos val="b"/>
        <c:numFmt formatCode="ge" sourceLinked="1"/>
        <c:majorTickMark val="none"/>
        <c:minorTickMark val="none"/>
        <c:tickLblPos val="none"/>
        <c:crossAx val="155618456"/>
        <c:crosses val="autoZero"/>
        <c:auto val="1"/>
        <c:lblOffset val="100"/>
        <c:baseTimeUnit val="years"/>
      </c:dateAx>
      <c:valAx>
        <c:axId val="15561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28.38</c:v>
                </c:pt>
                <c:pt idx="1">
                  <c:v>24.31</c:v>
                </c:pt>
                <c:pt idx="2">
                  <c:v>20.18</c:v>
                </c:pt>
                <c:pt idx="3">
                  <c:v>13.62</c:v>
                </c:pt>
                <c:pt idx="4" formatCode="#,##0.00;&quot;△&quot;#,##0.00">
                  <c:v>0</c:v>
                </c:pt>
              </c:numCache>
            </c:numRef>
          </c:val>
          <c:extLst xmlns:c16r2="http://schemas.microsoft.com/office/drawing/2015/06/chart">
            <c:ext xmlns:c16="http://schemas.microsoft.com/office/drawing/2014/chart" uri="{C3380CC4-5D6E-409C-BE32-E72D297353CC}">
              <c16:uniqueId val="{00000000-B4B5-4A62-BE59-9E919CE3D7B9}"/>
            </c:ext>
          </c:extLst>
        </c:ser>
        <c:dLbls>
          <c:showLegendKey val="0"/>
          <c:showVal val="0"/>
          <c:showCatName val="0"/>
          <c:showSerName val="0"/>
          <c:showPercent val="0"/>
          <c:showBubbleSize val="0"/>
        </c:dLbls>
        <c:gapWidth val="150"/>
        <c:axId val="155619240"/>
        <c:axId val="15562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B4B5-4A62-BE59-9E919CE3D7B9}"/>
            </c:ext>
          </c:extLst>
        </c:ser>
        <c:dLbls>
          <c:showLegendKey val="0"/>
          <c:showVal val="0"/>
          <c:showCatName val="0"/>
          <c:showSerName val="0"/>
          <c:showPercent val="0"/>
          <c:showBubbleSize val="0"/>
        </c:dLbls>
        <c:marker val="1"/>
        <c:smooth val="0"/>
        <c:axId val="155619240"/>
        <c:axId val="155620024"/>
      </c:lineChart>
      <c:dateAx>
        <c:axId val="155619240"/>
        <c:scaling>
          <c:orientation val="minMax"/>
        </c:scaling>
        <c:delete val="1"/>
        <c:axPos val="b"/>
        <c:numFmt formatCode="ge" sourceLinked="1"/>
        <c:majorTickMark val="none"/>
        <c:minorTickMark val="none"/>
        <c:tickLblPos val="none"/>
        <c:crossAx val="155620024"/>
        <c:crosses val="autoZero"/>
        <c:auto val="1"/>
        <c:lblOffset val="100"/>
        <c:baseTimeUnit val="years"/>
      </c:dateAx>
      <c:valAx>
        <c:axId val="15562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61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53.24</c:v>
                </c:pt>
                <c:pt idx="1">
                  <c:v>52.93</c:v>
                </c:pt>
                <c:pt idx="2">
                  <c:v>43.52</c:v>
                </c:pt>
                <c:pt idx="3">
                  <c:v>80.09</c:v>
                </c:pt>
                <c:pt idx="4">
                  <c:v>79.83</c:v>
                </c:pt>
              </c:numCache>
            </c:numRef>
          </c:val>
          <c:extLst xmlns:c16r2="http://schemas.microsoft.com/office/drawing/2015/06/chart">
            <c:ext xmlns:c16="http://schemas.microsoft.com/office/drawing/2014/chart" uri="{C3380CC4-5D6E-409C-BE32-E72D297353CC}">
              <c16:uniqueId val="{00000000-38FF-4D58-8C8B-5C8CAE0F9B2C}"/>
            </c:ext>
          </c:extLst>
        </c:ser>
        <c:dLbls>
          <c:showLegendKey val="0"/>
          <c:showVal val="0"/>
          <c:showCatName val="0"/>
          <c:showSerName val="0"/>
          <c:showPercent val="0"/>
          <c:showBubbleSize val="0"/>
        </c:dLbls>
        <c:gapWidth val="150"/>
        <c:axId val="155884512"/>
        <c:axId val="155884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38FF-4D58-8C8B-5C8CAE0F9B2C}"/>
            </c:ext>
          </c:extLst>
        </c:ser>
        <c:dLbls>
          <c:showLegendKey val="0"/>
          <c:showVal val="0"/>
          <c:showCatName val="0"/>
          <c:showSerName val="0"/>
          <c:showPercent val="0"/>
          <c:showBubbleSize val="0"/>
        </c:dLbls>
        <c:marker val="1"/>
        <c:smooth val="0"/>
        <c:axId val="155884512"/>
        <c:axId val="155884904"/>
      </c:lineChart>
      <c:dateAx>
        <c:axId val="155884512"/>
        <c:scaling>
          <c:orientation val="minMax"/>
        </c:scaling>
        <c:delete val="1"/>
        <c:axPos val="b"/>
        <c:numFmt formatCode="ge" sourceLinked="1"/>
        <c:majorTickMark val="none"/>
        <c:minorTickMark val="none"/>
        <c:tickLblPos val="none"/>
        <c:crossAx val="155884904"/>
        <c:crosses val="autoZero"/>
        <c:auto val="1"/>
        <c:lblOffset val="100"/>
        <c:baseTimeUnit val="years"/>
      </c:dateAx>
      <c:valAx>
        <c:axId val="15588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189.7</c:v>
                </c:pt>
                <c:pt idx="1">
                  <c:v>191.63</c:v>
                </c:pt>
                <c:pt idx="2">
                  <c:v>232.75</c:v>
                </c:pt>
                <c:pt idx="3">
                  <c:v>150</c:v>
                </c:pt>
                <c:pt idx="4">
                  <c:v>149.99</c:v>
                </c:pt>
              </c:numCache>
            </c:numRef>
          </c:val>
          <c:extLst xmlns:c16r2="http://schemas.microsoft.com/office/drawing/2015/06/chart">
            <c:ext xmlns:c16="http://schemas.microsoft.com/office/drawing/2014/chart" uri="{C3380CC4-5D6E-409C-BE32-E72D297353CC}">
              <c16:uniqueId val="{00000000-7AF5-4D6C-B31E-129BD6ACA02B}"/>
            </c:ext>
          </c:extLst>
        </c:ser>
        <c:dLbls>
          <c:showLegendKey val="0"/>
          <c:showVal val="0"/>
          <c:showCatName val="0"/>
          <c:showSerName val="0"/>
          <c:showPercent val="0"/>
          <c:showBubbleSize val="0"/>
        </c:dLbls>
        <c:gapWidth val="150"/>
        <c:axId val="155885688"/>
        <c:axId val="15589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7AF5-4D6C-B31E-129BD6ACA02B}"/>
            </c:ext>
          </c:extLst>
        </c:ser>
        <c:dLbls>
          <c:showLegendKey val="0"/>
          <c:showVal val="0"/>
          <c:showCatName val="0"/>
          <c:showSerName val="0"/>
          <c:showPercent val="0"/>
          <c:showBubbleSize val="0"/>
        </c:dLbls>
        <c:marker val="1"/>
        <c:smooth val="0"/>
        <c:axId val="155885688"/>
        <c:axId val="155890000"/>
      </c:lineChart>
      <c:dateAx>
        <c:axId val="155885688"/>
        <c:scaling>
          <c:orientation val="minMax"/>
        </c:scaling>
        <c:delete val="1"/>
        <c:axPos val="b"/>
        <c:numFmt formatCode="ge" sourceLinked="1"/>
        <c:majorTickMark val="none"/>
        <c:minorTickMark val="none"/>
        <c:tickLblPos val="none"/>
        <c:crossAx val="155890000"/>
        <c:crosses val="autoZero"/>
        <c:auto val="1"/>
        <c:lblOffset val="100"/>
        <c:baseTimeUnit val="years"/>
      </c:dateAx>
      <c:valAx>
        <c:axId val="15589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8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富士川町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15292</v>
      </c>
      <c r="AM8" s="68"/>
      <c r="AN8" s="68"/>
      <c r="AO8" s="68"/>
      <c r="AP8" s="68"/>
      <c r="AQ8" s="68"/>
      <c r="AR8" s="68"/>
      <c r="AS8" s="68"/>
      <c r="AT8" s="67">
        <f>データ!T6</f>
        <v>112</v>
      </c>
      <c r="AU8" s="67"/>
      <c r="AV8" s="67"/>
      <c r="AW8" s="67"/>
      <c r="AX8" s="67"/>
      <c r="AY8" s="67"/>
      <c r="AZ8" s="67"/>
      <c r="BA8" s="67"/>
      <c r="BB8" s="67">
        <f>データ!U6</f>
        <v>136.54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78.17</v>
      </c>
      <c r="Q10" s="67"/>
      <c r="R10" s="67"/>
      <c r="S10" s="67"/>
      <c r="T10" s="67"/>
      <c r="U10" s="67"/>
      <c r="V10" s="67"/>
      <c r="W10" s="67">
        <f>データ!Q6</f>
        <v>98.07</v>
      </c>
      <c r="X10" s="67"/>
      <c r="Y10" s="67"/>
      <c r="Z10" s="67"/>
      <c r="AA10" s="67"/>
      <c r="AB10" s="67"/>
      <c r="AC10" s="67"/>
      <c r="AD10" s="68">
        <f>データ!R6</f>
        <v>2130</v>
      </c>
      <c r="AE10" s="68"/>
      <c r="AF10" s="68"/>
      <c r="AG10" s="68"/>
      <c r="AH10" s="68"/>
      <c r="AI10" s="68"/>
      <c r="AJ10" s="68"/>
      <c r="AK10" s="2"/>
      <c r="AL10" s="68">
        <f>データ!V6</f>
        <v>11872</v>
      </c>
      <c r="AM10" s="68"/>
      <c r="AN10" s="68"/>
      <c r="AO10" s="68"/>
      <c r="AP10" s="68"/>
      <c r="AQ10" s="68"/>
      <c r="AR10" s="68"/>
      <c r="AS10" s="68"/>
      <c r="AT10" s="67">
        <f>データ!W6</f>
        <v>4.05</v>
      </c>
      <c r="AU10" s="67"/>
      <c r="AV10" s="67"/>
      <c r="AW10" s="67"/>
      <c r="AX10" s="67"/>
      <c r="AY10" s="67"/>
      <c r="AZ10" s="67"/>
      <c r="BA10" s="67"/>
      <c r="BB10" s="67">
        <f>データ!X6</f>
        <v>2931.36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HzW+QGlg6r4yXZwOILk0q6MlSF23fw44bLlc5cSWrYO9mviyBbnkJ5nUb5cmjIHMs73x7VGF49DQu+9ny8mOSA==" saltValue="ui9WV8pgY3b2yc5+z3FgW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193682</v>
      </c>
      <c r="D6" s="33">
        <f t="shared" si="3"/>
        <v>47</v>
      </c>
      <c r="E6" s="33">
        <f t="shared" si="3"/>
        <v>17</v>
      </c>
      <c r="F6" s="33">
        <f t="shared" si="3"/>
        <v>1</v>
      </c>
      <c r="G6" s="33">
        <f t="shared" si="3"/>
        <v>0</v>
      </c>
      <c r="H6" s="33" t="str">
        <f t="shared" si="3"/>
        <v>山梨県　富士川町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78.17</v>
      </c>
      <c r="Q6" s="34">
        <f t="shared" si="3"/>
        <v>98.07</v>
      </c>
      <c r="R6" s="34">
        <f t="shared" si="3"/>
        <v>2130</v>
      </c>
      <c r="S6" s="34">
        <f t="shared" si="3"/>
        <v>15292</v>
      </c>
      <c r="T6" s="34">
        <f t="shared" si="3"/>
        <v>112</v>
      </c>
      <c r="U6" s="34">
        <f t="shared" si="3"/>
        <v>136.54</v>
      </c>
      <c r="V6" s="34">
        <f t="shared" si="3"/>
        <v>11872</v>
      </c>
      <c r="W6" s="34">
        <f t="shared" si="3"/>
        <v>4.05</v>
      </c>
      <c r="X6" s="34">
        <f t="shared" si="3"/>
        <v>2931.36</v>
      </c>
      <c r="Y6" s="35">
        <f>IF(Y7="",NA(),Y7)</f>
        <v>76.150000000000006</v>
      </c>
      <c r="Z6" s="35">
        <f t="shared" ref="Z6:AH6" si="4">IF(Z7="",NA(),Z7)</f>
        <v>75.48</v>
      </c>
      <c r="AA6" s="35">
        <f t="shared" si="4"/>
        <v>64.650000000000006</v>
      </c>
      <c r="AB6" s="35">
        <f t="shared" si="4"/>
        <v>90.62</v>
      </c>
      <c r="AC6" s="35">
        <f t="shared" si="4"/>
        <v>90.51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28.38</v>
      </c>
      <c r="BG6" s="35">
        <f t="shared" ref="BG6:BO6" si="7">IF(BG7="",NA(),BG7)</f>
        <v>24.31</v>
      </c>
      <c r="BH6" s="35">
        <f t="shared" si="7"/>
        <v>20.18</v>
      </c>
      <c r="BI6" s="35">
        <f t="shared" si="7"/>
        <v>13.62</v>
      </c>
      <c r="BJ6" s="34">
        <f t="shared" si="7"/>
        <v>0</v>
      </c>
      <c r="BK6" s="35">
        <f t="shared" si="7"/>
        <v>1136.5</v>
      </c>
      <c r="BL6" s="35">
        <f t="shared" si="7"/>
        <v>1118.56</v>
      </c>
      <c r="BM6" s="35">
        <f t="shared" si="7"/>
        <v>1111.31</v>
      </c>
      <c r="BN6" s="35">
        <f t="shared" si="7"/>
        <v>966.33</v>
      </c>
      <c r="BO6" s="35">
        <f t="shared" si="7"/>
        <v>958.81</v>
      </c>
      <c r="BP6" s="34" t="str">
        <f>IF(BP7="","",IF(BP7="-","【-】","【"&amp;SUBSTITUTE(TEXT(BP7,"#,##0.00"),"-","△")&amp;"】"))</f>
        <v>【682.78】</v>
      </c>
      <c r="BQ6" s="35">
        <f>IF(BQ7="",NA(),BQ7)</f>
        <v>53.24</v>
      </c>
      <c r="BR6" s="35">
        <f t="shared" ref="BR6:BZ6" si="8">IF(BR7="",NA(),BR7)</f>
        <v>52.93</v>
      </c>
      <c r="BS6" s="35">
        <f t="shared" si="8"/>
        <v>43.52</v>
      </c>
      <c r="BT6" s="35">
        <f t="shared" si="8"/>
        <v>80.09</v>
      </c>
      <c r="BU6" s="35">
        <f t="shared" si="8"/>
        <v>79.83</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189.7</v>
      </c>
      <c r="CC6" s="35">
        <f t="shared" ref="CC6:CK6" si="9">IF(CC7="",NA(),CC7)</f>
        <v>191.63</v>
      </c>
      <c r="CD6" s="35">
        <f t="shared" si="9"/>
        <v>232.75</v>
      </c>
      <c r="CE6" s="35">
        <f t="shared" si="9"/>
        <v>150</v>
      </c>
      <c r="CF6" s="35">
        <f t="shared" si="9"/>
        <v>149.99</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f t="shared" si="10"/>
        <v>62.09</v>
      </c>
      <c r="CP6" s="35">
        <f t="shared" si="10"/>
        <v>63.25</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86.1</v>
      </c>
      <c r="CY6" s="35">
        <f t="shared" ref="CY6:DG6" si="11">IF(CY7="",NA(),CY7)</f>
        <v>87.14</v>
      </c>
      <c r="CZ6" s="35">
        <f t="shared" si="11"/>
        <v>87.51</v>
      </c>
      <c r="DA6" s="35">
        <f t="shared" si="11"/>
        <v>88.67</v>
      </c>
      <c r="DB6" s="35">
        <f t="shared" si="11"/>
        <v>88.78</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1.63</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193682</v>
      </c>
      <c r="D7" s="37">
        <v>47</v>
      </c>
      <c r="E7" s="37">
        <v>17</v>
      </c>
      <c r="F7" s="37">
        <v>1</v>
      </c>
      <c r="G7" s="37">
        <v>0</v>
      </c>
      <c r="H7" s="37" t="s">
        <v>98</v>
      </c>
      <c r="I7" s="37" t="s">
        <v>99</v>
      </c>
      <c r="J7" s="37" t="s">
        <v>100</v>
      </c>
      <c r="K7" s="37" t="s">
        <v>101</v>
      </c>
      <c r="L7" s="37" t="s">
        <v>102</v>
      </c>
      <c r="M7" s="37" t="s">
        <v>103</v>
      </c>
      <c r="N7" s="38" t="s">
        <v>104</v>
      </c>
      <c r="O7" s="38" t="s">
        <v>105</v>
      </c>
      <c r="P7" s="38">
        <v>78.17</v>
      </c>
      <c r="Q7" s="38">
        <v>98.07</v>
      </c>
      <c r="R7" s="38">
        <v>2130</v>
      </c>
      <c r="S7" s="38">
        <v>15292</v>
      </c>
      <c r="T7" s="38">
        <v>112</v>
      </c>
      <c r="U7" s="38">
        <v>136.54</v>
      </c>
      <c r="V7" s="38">
        <v>11872</v>
      </c>
      <c r="W7" s="38">
        <v>4.05</v>
      </c>
      <c r="X7" s="38">
        <v>2931.36</v>
      </c>
      <c r="Y7" s="38">
        <v>76.150000000000006</v>
      </c>
      <c r="Z7" s="38">
        <v>75.48</v>
      </c>
      <c r="AA7" s="38">
        <v>64.650000000000006</v>
      </c>
      <c r="AB7" s="38">
        <v>90.62</v>
      </c>
      <c r="AC7" s="38">
        <v>90.51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28.38</v>
      </c>
      <c r="BG7" s="38">
        <v>24.31</v>
      </c>
      <c r="BH7" s="38">
        <v>20.18</v>
      </c>
      <c r="BI7" s="38">
        <v>13.62</v>
      </c>
      <c r="BJ7" s="38">
        <v>0</v>
      </c>
      <c r="BK7" s="38">
        <v>1136.5</v>
      </c>
      <c r="BL7" s="38">
        <v>1118.56</v>
      </c>
      <c r="BM7" s="38">
        <v>1111.31</v>
      </c>
      <c r="BN7" s="38">
        <v>966.33</v>
      </c>
      <c r="BO7" s="38">
        <v>958.81</v>
      </c>
      <c r="BP7" s="38">
        <v>682.78</v>
      </c>
      <c r="BQ7" s="38">
        <v>53.24</v>
      </c>
      <c r="BR7" s="38">
        <v>52.93</v>
      </c>
      <c r="BS7" s="38">
        <v>43.52</v>
      </c>
      <c r="BT7" s="38">
        <v>80.09</v>
      </c>
      <c r="BU7" s="38">
        <v>79.83</v>
      </c>
      <c r="BV7" s="38">
        <v>71.650000000000006</v>
      </c>
      <c r="BW7" s="38">
        <v>72.33</v>
      </c>
      <c r="BX7" s="38">
        <v>75.540000000000006</v>
      </c>
      <c r="BY7" s="38">
        <v>81.739999999999995</v>
      </c>
      <c r="BZ7" s="38">
        <v>82.88</v>
      </c>
      <c r="CA7" s="38">
        <v>100.91</v>
      </c>
      <c r="CB7" s="38">
        <v>189.7</v>
      </c>
      <c r="CC7" s="38">
        <v>191.63</v>
      </c>
      <c r="CD7" s="38">
        <v>232.75</v>
      </c>
      <c r="CE7" s="38">
        <v>150</v>
      </c>
      <c r="CF7" s="38">
        <v>149.99</v>
      </c>
      <c r="CG7" s="38">
        <v>217.82</v>
      </c>
      <c r="CH7" s="38">
        <v>215.28</v>
      </c>
      <c r="CI7" s="38">
        <v>207.96</v>
      </c>
      <c r="CJ7" s="38">
        <v>194.31</v>
      </c>
      <c r="CK7" s="38">
        <v>190.99</v>
      </c>
      <c r="CL7" s="38">
        <v>136.86000000000001</v>
      </c>
      <c r="CM7" s="38" t="s">
        <v>104</v>
      </c>
      <c r="CN7" s="38" t="s">
        <v>104</v>
      </c>
      <c r="CO7" s="38">
        <v>62.09</v>
      </c>
      <c r="CP7" s="38">
        <v>63.25</v>
      </c>
      <c r="CQ7" s="38" t="s">
        <v>104</v>
      </c>
      <c r="CR7" s="38">
        <v>54.44</v>
      </c>
      <c r="CS7" s="38">
        <v>54.67</v>
      </c>
      <c r="CT7" s="38">
        <v>53.51</v>
      </c>
      <c r="CU7" s="38">
        <v>53.5</v>
      </c>
      <c r="CV7" s="38">
        <v>52.58</v>
      </c>
      <c r="CW7" s="38">
        <v>58.98</v>
      </c>
      <c r="CX7" s="38">
        <v>86.1</v>
      </c>
      <c r="CY7" s="38">
        <v>87.14</v>
      </c>
      <c r="CZ7" s="38">
        <v>87.51</v>
      </c>
      <c r="DA7" s="38">
        <v>88.67</v>
      </c>
      <c r="DB7" s="38">
        <v>88.78</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1.63</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FJPCA218028a</cp:lastModifiedBy>
  <dcterms:created xsi:type="dcterms:W3CDTF">2019-12-05T05:04:20Z</dcterms:created>
  <dcterms:modified xsi:type="dcterms:W3CDTF">2020-02-05T07:47:07Z</dcterms:modified>
  <cp:category/>
</cp:coreProperties>
</file>