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簡易水道事業\"/>
    </mc:Choice>
  </mc:AlternateContent>
  <workbookProtection workbookAlgorithmName="SHA-512" workbookHashValue="PtPWnVXKzgrvpFhL8wmIcoKFLzVWby2aCFvJkvt0wpmlyZp5pxzMBDWdsQZSnMXUoy/OWN1UMiG8YiIW27Kqjw==" workbookSaltValue="Q2ktSPwdtYvjhvRtOl6yp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AL10" i="4"/>
  <c r="P10" i="4"/>
  <c r="I10" i="4"/>
  <c r="BB8" i="4"/>
  <c r="AT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<sst xmlns="http://schemas.openxmlformats.org/spreadsheetml/2006/main" count="225" uniqueCount="112">
  <si>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</si>
  <si>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</si>
  <si>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</si>
  <si>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</si>
  <si>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</si>
  <si>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</si>
  <si>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</si>
  <si>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</si>
  <si>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</si>
  <si>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</si>
  <si>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</si>
  <si>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</si>
  <si>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</si>
  <si>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</si>
  <si>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</si>
  <si>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</si>
  <si>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</si>
  <si>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</si>
  <si>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</si>
  <si>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</si>
  <si>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</si>
  <si>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</si>
  <si>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</si>
  <si>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</si>
  <si>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</si>
  <si>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</si>
  <si>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</si>
  <si>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</si>
  <si>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</si>
  <si>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</si>
  <si>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</si>
  <si>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</si>
  <si>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</si>
  <si>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</si>
  <si>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</si>
  <si>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</si>
  <si>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</si>
  <si>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</si>
  <si>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</si>
  <si>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</si>
  <si>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</si>
  <si>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</si>
  <si>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</si>
  <si>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</si>
  <si>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</si>
  <si>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</si>
  <si>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</si>
  <si>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</si>
  <si>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</si>
  <si>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</si>
  <si>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</si>
  <si>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</si>
  <si>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</si>
  <si>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</si>
  <si>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</si>
  <si>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</si>
  <si>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</si>
  <si>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</si>
  <si>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</si>
  <si>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</si>
  <si>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</si>
  <si>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</si>
  <si>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</si>
  <si>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</si>
  <si>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</si>
  <si>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</si>
  <si>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</si>
  <si>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</si>
  <si>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</si>
  <si>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</si>
  <si>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</si>
  <si>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</si>
  <si>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</si>
  <si>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</si>
  <si>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</si>
  <si>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</si>
  <si>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</si>
  <si>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</si>
  <si>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</si>
  <si>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</si>
  <si>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</si>
  <si>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</si>
  <si>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</si>
  <si>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</si>
  <si>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</si>
  <si>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</si>
  <si>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</si>
  <si>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</si>
  <si>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</si>
  <si>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</si>
  <si>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</si>
  <si>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</si>
  <si>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</si>
  <si>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</si>
  <si>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</si>
  <si>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</si>
  <si>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南部町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</si>
  <si>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</si>
  <si>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</si>
  <si>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</si>
  <si>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</si>
  <si>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</si>
  <si>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</si>
  <si>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</si>
  <si>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</si>
  <si>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</si>
  <si>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</si>
  <si>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</si>
  <si>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</si>
  <si>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からみれば平均よりも低い状態でああるが南部町の配管は比較的新しく、管種も鉄管は少なく、コンクリート管や石綿管は存在しない。現在、漏水の多くは鉄管と一番昔に整備した地区の管であるため、今後しっかりとした整備計画を進めれば、長期的にはなりうるが更新は可能と思われる。
しかしながら、耐震性の面からみると、ほとんどが耐震管ではないことから、管の更新には災害時の想定をふまえたものが必要とされる。</t>
    <rPh sb="0" eb="2">
      <t>カンロ</t>
    </rPh>
    <rPh sb="2" eb="4">
      <t>コウシン</t>
    </rPh>
    <rPh sb="4" eb="5">
      <t>リツ</t>
    </rPh>
    <rPh sb="10" eb="12">
      <t>ヘイキン</t>
    </rPh>
    <rPh sb="15" eb="16">
      <t>ヒク</t>
    </rPh>
    <rPh sb="17" eb="19">
      <t>ジョウタイ</t>
    </rPh>
    <rPh sb="24" eb="27">
      <t>ナンブチョウ</t>
    </rPh>
    <rPh sb="28" eb="30">
      <t>ハイカン</t>
    </rPh>
    <rPh sb="31" eb="34">
      <t>ヒカクテキ</t>
    </rPh>
    <rPh sb="34" eb="35">
      <t>アタラ</t>
    </rPh>
    <rPh sb="38" eb="39">
      <t>カン</t>
    </rPh>
    <rPh sb="39" eb="40">
      <t>シュ</t>
    </rPh>
    <rPh sb="41" eb="43">
      <t>テッカン</t>
    </rPh>
    <rPh sb="44" eb="45">
      <t>スク</t>
    </rPh>
    <rPh sb="56" eb="58">
      <t>セキメン</t>
    </rPh>
    <rPh sb="58" eb="59">
      <t>カン</t>
    </rPh>
    <rPh sb="60" eb="62">
      <t>ソンザイ</t>
    </rPh>
    <rPh sb="66" eb="68">
      <t>ゲンザイ</t>
    </rPh>
    <rPh sb="69" eb="71">
      <t>ロウスイ</t>
    </rPh>
    <rPh sb="72" eb="73">
      <t>オオ</t>
    </rPh>
    <rPh sb="75" eb="77">
      <t>テッカン</t>
    </rPh>
    <rPh sb="78" eb="80">
      <t>イチバン</t>
    </rPh>
    <rPh sb="80" eb="81">
      <t>ムカシ</t>
    </rPh>
    <rPh sb="82" eb="84">
      <t>セイビ</t>
    </rPh>
    <rPh sb="86" eb="88">
      <t>チク</t>
    </rPh>
    <rPh sb="89" eb="90">
      <t>カン</t>
    </rPh>
    <rPh sb="96" eb="98">
      <t>コンゴ</t>
    </rPh>
    <rPh sb="105" eb="107">
      <t>セイビ</t>
    </rPh>
    <rPh sb="107" eb="109">
      <t>ケイカク</t>
    </rPh>
    <rPh sb="110" eb="111">
      <t>スス</t>
    </rPh>
    <rPh sb="115" eb="118">
      <t>チョウキテキ</t>
    </rPh>
    <rPh sb="125" eb="127">
      <t>コウシン</t>
    </rPh>
    <rPh sb="128" eb="130">
      <t>カノウ</t>
    </rPh>
    <rPh sb="131" eb="132">
      <t>オモ</t>
    </rPh>
    <rPh sb="144" eb="147">
      <t>タイシンセイ</t>
    </rPh>
    <rPh sb="148" eb="149">
      <t>メン</t>
    </rPh>
    <rPh sb="160" eb="162">
      <t>タイシン</t>
    </rPh>
    <rPh sb="162" eb="163">
      <t>カン</t>
    </rPh>
    <rPh sb="172" eb="173">
      <t>カン</t>
    </rPh>
    <rPh sb="174" eb="176">
      <t>コウシン</t>
    </rPh>
    <rPh sb="178" eb="180">
      <t>サイガイ</t>
    </rPh>
    <rPh sb="180" eb="181">
      <t>ジ</t>
    </rPh>
    <rPh sb="182" eb="184">
      <t>ソウテイ</t>
    </rPh>
    <rPh sb="192" eb="194">
      <t>ヒツヨウ</t>
    </rPh>
    <phoneticPr fontId="4"/>
  </si>
  <si>
    <t>平成30年度に料金の改定を行い、財政数値の一部では改善が見られたが、一般会計からの繰り入れに依存した運営には変わりがない、今後は人口減による水道使用量の低下や災害を想定した管路の更新等を進めるためには、料金改定はもとより、施設の統合・近隣市町村との連携も検討課題となる。
現在、経営戦略策定や公営企業会計移行への検討を行っているが、健全経営のため現在の状況と将来を見据えたものとしたい。</t>
    <rPh sb="0" eb="2">
      <t>ヘイセイ</t>
    </rPh>
    <rPh sb="4" eb="6">
      <t>ネンド</t>
    </rPh>
    <rPh sb="7" eb="9">
      <t>リョウキン</t>
    </rPh>
    <rPh sb="10" eb="12">
      <t>カイテイ</t>
    </rPh>
    <rPh sb="13" eb="14">
      <t>オコナ</t>
    </rPh>
    <rPh sb="16" eb="18">
      <t>ザイセイ</t>
    </rPh>
    <rPh sb="18" eb="20">
      <t>スウチ</t>
    </rPh>
    <rPh sb="21" eb="23">
      <t>イチブ</t>
    </rPh>
    <rPh sb="25" eb="27">
      <t>カイゼン</t>
    </rPh>
    <rPh sb="28" eb="29">
      <t>ミ</t>
    </rPh>
    <rPh sb="34" eb="36">
      <t>イッパン</t>
    </rPh>
    <rPh sb="36" eb="38">
      <t>カイケイ</t>
    </rPh>
    <rPh sb="41" eb="42">
      <t>ク</t>
    </rPh>
    <rPh sb="43" eb="44">
      <t>イ</t>
    </rPh>
    <rPh sb="46" eb="48">
      <t>イゾン</t>
    </rPh>
    <rPh sb="50" eb="52">
      <t>ウンエイ</t>
    </rPh>
    <rPh sb="54" eb="55">
      <t>カ</t>
    </rPh>
    <rPh sb="61" eb="63">
      <t>コンゴ</t>
    </rPh>
    <rPh sb="64" eb="67">
      <t>ジンコウゲン</t>
    </rPh>
    <rPh sb="70" eb="72">
      <t>スイドウ</t>
    </rPh>
    <rPh sb="72" eb="75">
      <t>シヨウリョウ</t>
    </rPh>
    <rPh sb="76" eb="78">
      <t>テイカ</t>
    </rPh>
    <rPh sb="79" eb="81">
      <t>サイガイ</t>
    </rPh>
    <rPh sb="82" eb="84">
      <t>ソウテイ</t>
    </rPh>
    <rPh sb="86" eb="88">
      <t>カンロ</t>
    </rPh>
    <rPh sb="89" eb="91">
      <t>コウシン</t>
    </rPh>
    <rPh sb="91" eb="92">
      <t>トウ</t>
    </rPh>
    <rPh sb="93" eb="94">
      <t>スス</t>
    </rPh>
    <rPh sb="101" eb="103">
      <t>リョウキン</t>
    </rPh>
    <rPh sb="103" eb="105">
      <t>カイテイ</t>
    </rPh>
    <rPh sb="111" eb="113">
      <t>シセツ</t>
    </rPh>
    <rPh sb="114" eb="116">
      <t>トウゴウ</t>
    </rPh>
    <rPh sb="117" eb="119">
      <t>キンリン</t>
    </rPh>
    <rPh sb="119" eb="120">
      <t>シ</t>
    </rPh>
    <rPh sb="120" eb="122">
      <t>チョウソン</t>
    </rPh>
    <rPh sb="124" eb="126">
      <t>レンケイ</t>
    </rPh>
    <rPh sb="127" eb="129">
      <t>ケントウ</t>
    </rPh>
    <rPh sb="129" eb="131">
      <t>カダイ</t>
    </rPh>
    <rPh sb="136" eb="138">
      <t>ゲンザイ</t>
    </rPh>
    <rPh sb="139" eb="141">
      <t>ケイエイ</t>
    </rPh>
    <rPh sb="141" eb="143">
      <t>センリャク</t>
    </rPh>
    <rPh sb="143" eb="145">
      <t>サクテイ</t>
    </rPh>
    <rPh sb="146" eb="148">
      <t>コウエイ</t>
    </rPh>
    <rPh sb="148" eb="150">
      <t>キギョウ</t>
    </rPh>
    <rPh sb="150" eb="152">
      <t>カイケイ</t>
    </rPh>
    <rPh sb="152" eb="154">
      <t>イコウ</t>
    </rPh>
    <rPh sb="156" eb="158">
      <t>ケントウ</t>
    </rPh>
    <rPh sb="159" eb="160">
      <t>オコナ</t>
    </rPh>
    <rPh sb="166" eb="168">
      <t>ケンゼン</t>
    </rPh>
    <rPh sb="168" eb="170">
      <t>ケイエイ</t>
    </rPh>
    <rPh sb="173" eb="175">
      <t>ゲンザイ</t>
    </rPh>
    <rPh sb="176" eb="178">
      <t>ジョウキョウ</t>
    </rPh>
    <rPh sb="179" eb="181">
      <t>ショウライ</t>
    </rPh>
    <rPh sb="182" eb="184">
      <t>ミス</t>
    </rPh>
    <phoneticPr fontId="4"/>
  </si>
  <si>
    <t>収益的収支比率からみると、平均値以下ではあるが過去に比べ、数値は上がっている。料金の見直しによる料金回収率の向上及び国庫補助金の効果と思われる。しかしながら企業債残高対給水益比率は平均より上回っているため、今だ改善の余地を残している。
給水原価は過疎地域特有の良質な水源と急峻な地形のため、安価に抑えられているが、配水管等の老朽による漏水が多発し有収率が大幅に低下している。施設利用率の増加については、漏水によるものと思われ改善したものではないため施設統合等を検討しなければならいが、地形的問題もあり検討が進まないのが現状である。</t>
    <rPh sb="0" eb="3">
      <t>シュウエキテキ</t>
    </rPh>
    <rPh sb="3" eb="5">
      <t>シュウシ</t>
    </rPh>
    <rPh sb="5" eb="7">
      <t>ヒリツ</t>
    </rPh>
    <rPh sb="13" eb="16">
      <t>ヘイキンチ</t>
    </rPh>
    <rPh sb="16" eb="18">
      <t>イカ</t>
    </rPh>
    <rPh sb="23" eb="25">
      <t>カコ</t>
    </rPh>
    <rPh sb="26" eb="27">
      <t>クラ</t>
    </rPh>
    <rPh sb="29" eb="31">
      <t>スウチ</t>
    </rPh>
    <rPh sb="32" eb="33">
      <t>ア</t>
    </rPh>
    <rPh sb="39" eb="41">
      <t>リョウキン</t>
    </rPh>
    <rPh sb="42" eb="44">
      <t>ミナオ</t>
    </rPh>
    <rPh sb="48" eb="50">
      <t>リョウキン</t>
    </rPh>
    <rPh sb="50" eb="52">
      <t>カイシュウ</t>
    </rPh>
    <rPh sb="52" eb="53">
      <t>リツ</t>
    </rPh>
    <rPh sb="54" eb="56">
      <t>コウジョウ</t>
    </rPh>
    <rPh sb="56" eb="57">
      <t>オヨ</t>
    </rPh>
    <rPh sb="58" eb="60">
      <t>コッコ</t>
    </rPh>
    <rPh sb="60" eb="62">
      <t>ホジョ</t>
    </rPh>
    <rPh sb="62" eb="63">
      <t>キン</t>
    </rPh>
    <rPh sb="64" eb="66">
      <t>コウカ</t>
    </rPh>
    <rPh sb="67" eb="68">
      <t>オモ</t>
    </rPh>
    <rPh sb="78" eb="80">
      <t>キギョウ</t>
    </rPh>
    <rPh sb="80" eb="81">
      <t>サイ</t>
    </rPh>
    <rPh sb="81" eb="83">
      <t>ザンダカ</t>
    </rPh>
    <rPh sb="83" eb="84">
      <t>タイ</t>
    </rPh>
    <rPh sb="84" eb="86">
      <t>キュウスイ</t>
    </rPh>
    <rPh sb="86" eb="87">
      <t>エキ</t>
    </rPh>
    <rPh sb="87" eb="89">
      <t>ヒリツ</t>
    </rPh>
    <rPh sb="90" eb="92">
      <t>ヘイキン</t>
    </rPh>
    <rPh sb="94" eb="96">
      <t>ウワマワ</t>
    </rPh>
    <rPh sb="103" eb="104">
      <t>イマ</t>
    </rPh>
    <rPh sb="105" eb="107">
      <t>カイゼン</t>
    </rPh>
    <rPh sb="108" eb="110">
      <t>ヨチ</t>
    </rPh>
    <rPh sb="111" eb="112">
      <t>ノコ</t>
    </rPh>
    <rPh sb="118" eb="120">
      <t>キュウスイ</t>
    </rPh>
    <rPh sb="120" eb="122">
      <t>ゲンカ</t>
    </rPh>
    <rPh sb="123" eb="125">
      <t>カソ</t>
    </rPh>
    <rPh sb="125" eb="127">
      <t>チイキ</t>
    </rPh>
    <rPh sb="127" eb="129">
      <t>トクユウ</t>
    </rPh>
    <rPh sb="130" eb="132">
      <t>リョウシツ</t>
    </rPh>
    <rPh sb="133" eb="135">
      <t>スイゲン</t>
    </rPh>
    <rPh sb="136" eb="138">
      <t>キュウシュン</t>
    </rPh>
    <rPh sb="139" eb="141">
      <t>チケイ</t>
    </rPh>
    <rPh sb="145" eb="147">
      <t>アンカ</t>
    </rPh>
    <rPh sb="148" eb="149">
      <t>オサ</t>
    </rPh>
    <rPh sb="157" eb="160">
      <t>ハイスイカン</t>
    </rPh>
    <rPh sb="160" eb="161">
      <t>トウ</t>
    </rPh>
    <rPh sb="162" eb="164">
      <t>ロウキュウ</t>
    </rPh>
    <rPh sb="167" eb="169">
      <t>ロウスイ</t>
    </rPh>
    <rPh sb="170" eb="172">
      <t>タハツ</t>
    </rPh>
    <rPh sb="173" eb="176">
      <t>ユウシュウリツ</t>
    </rPh>
    <rPh sb="177" eb="179">
      <t>オオハバ</t>
    </rPh>
    <rPh sb="180" eb="182">
      <t>テイカ</t>
    </rPh>
    <rPh sb="187" eb="189">
      <t>シセツ</t>
    </rPh>
    <rPh sb="189" eb="192">
      <t>リヨウリツ</t>
    </rPh>
    <rPh sb="193" eb="195">
      <t>ゾウカ</t>
    </rPh>
    <rPh sb="201" eb="203">
      <t>ロウスイ</t>
    </rPh>
    <rPh sb="209" eb="210">
      <t>オモ</t>
    </rPh>
    <rPh sb="212" eb="214">
      <t>カイゼン</t>
    </rPh>
    <rPh sb="224" eb="226">
      <t>シセツ</t>
    </rPh>
    <rPh sb="226" eb="228">
      <t>トウゴウ</t>
    </rPh>
    <rPh sb="228" eb="229">
      <t>トウ</t>
    </rPh>
    <rPh sb="230" eb="232">
      <t>ケントウ</t>
    </rPh>
    <rPh sb="242" eb="245">
      <t>チケイテキ</t>
    </rPh>
    <rPh sb="245" eb="247">
      <t>モンダイ</t>
    </rPh>
    <rPh sb="250" eb="252">
      <t>ケントウ</t>
    </rPh>
    <rPh sb="253" eb="254">
      <t>スス</t>
    </rPh>
    <rPh sb="259" eb="261">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</si>
</sst>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c:v>
                </c:pt>
                <c:pt idx="1">
                  <c:v>0.16</c:v>
                </c:pt>
                <c:pt idx="2">
                  <c:v>0.91</c:v>
                </c:pt>
                <c:pt idx="3">
                  <c:v>0.39</c:v>
                </c:pt>
                <c:pt idx="4">
                  <c:v>0.26</c:v>
                </c:pt>
              </c:numCache>
            </c:numRef>
          </c:val>
          <c:extLst>
            <c:ext xmlns:c16="http://schemas.microsoft.com/office/drawing/2014/chart" uri="{C3380CC4-5D6E-409C-BE32-E72D297353CC}">
              <c16:uniqueId val="{00000000-57FC-4C9E-A0E5-8A0328998926}"/>
            </c:ext>
          </c:extLst>
        </c:ser>
        <c:dLbls>
          <c:showLegendKey val="0"/>
          <c:showVal val="0"/>
          <c:showCatName val="0"/>
          <c:showSerName val="0"/>
          <c:showPercent val="0"/>
          <c:showBubbleSize val="0"/>
        </c:dLbls>
        <c:gapWidth val="150"/>
        <c:axId val="136797936"/>
        <c:axId val="13679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57FC-4C9E-A0E5-8A0328998926}"/>
            </c:ext>
          </c:extLst>
        </c:ser>
        <c:dLbls>
          <c:showLegendKey val="0"/>
          <c:showVal val="0"/>
          <c:showCatName val="0"/>
          <c:showSerName val="0"/>
          <c:showPercent val="0"/>
          <c:showBubbleSize val="0"/>
        </c:dLbls>
        <c:marker val="1"/>
        <c:smooth val="0"/>
        <c:axId val="136797936"/>
        <c:axId val="136799896"/>
      </c:lineChart>
      <c:dateAx>
        <c:axId val="136797936"/>
        <c:scaling>
          <c:orientation val="minMax"/>
        </c:scaling>
        <c:delete val="1"/>
        <c:axPos val="b"/>
        <c:numFmt formatCode="ge" sourceLinked="1"/>
        <c:majorTickMark val="none"/>
        <c:minorTickMark val="none"/>
        <c:tickLblPos val="none"/>
        <c:crossAx val="136799896"/>
        <c:crosses val="autoZero"/>
        <c:auto val="1"/>
        <c:lblOffset val="100"/>
        <c:baseTimeUnit val="years"/>
      </c:dateAx>
      <c:valAx>
        <c:axId val="13679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9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55.81</c:v>
                </c:pt>
                <c:pt idx="1">
                  <c:v>50.27</c:v>
                </c:pt>
                <c:pt idx="2">
                  <c:v>50.79</c:v>
                </c:pt>
                <c:pt idx="3">
                  <c:v>44.82</c:v>
                </c:pt>
                <c:pt idx="4">
                  <c:v>51.37</c:v>
                </c:pt>
              </c:numCache>
            </c:numRef>
          </c:val>
          <c:extLst>
            <c:ext xmlns:c16="http://schemas.microsoft.com/office/drawing/2014/chart" uri="{C3380CC4-5D6E-409C-BE32-E72D297353CC}">
              <c16:uniqueId val="{00000000-A5F3-4A70-A5B1-6693E5D2F9FA}"/>
            </c:ext>
          </c:extLst>
        </c:ser>
        <c:dLbls>
          <c:showLegendKey val="0"/>
          <c:showVal val="0"/>
          <c:showCatName val="0"/>
          <c:showSerName val="0"/>
          <c:showPercent val="0"/>
          <c:showBubbleSize val="0"/>
        </c:dLbls>
        <c:gapWidth val="150"/>
        <c:axId val="138168344"/>
        <c:axId val="13816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A5F3-4A70-A5B1-6693E5D2F9FA}"/>
            </c:ext>
          </c:extLst>
        </c:ser>
        <c:dLbls>
          <c:showLegendKey val="0"/>
          <c:showVal val="0"/>
          <c:showCatName val="0"/>
          <c:showSerName val="0"/>
          <c:showPercent val="0"/>
          <c:showBubbleSize val="0"/>
        </c:dLbls>
        <c:marker val="1"/>
        <c:smooth val="0"/>
        <c:axId val="138168344"/>
        <c:axId val="138166776"/>
      </c:lineChart>
      <c:dateAx>
        <c:axId val="138168344"/>
        <c:scaling>
          <c:orientation val="minMax"/>
        </c:scaling>
        <c:delete val="1"/>
        <c:axPos val="b"/>
        <c:numFmt formatCode="ge" sourceLinked="1"/>
        <c:majorTickMark val="none"/>
        <c:minorTickMark val="none"/>
        <c:tickLblPos val="none"/>
        <c:crossAx val="138166776"/>
        <c:crosses val="autoZero"/>
        <c:auto val="1"/>
        <c:lblOffset val="100"/>
        <c:baseTimeUnit val="years"/>
      </c:dateAx>
      <c:valAx>
        <c:axId val="13816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6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58.37</c:v>
                </c:pt>
                <c:pt idx="1">
                  <c:v>67.760000000000005</c:v>
                </c:pt>
                <c:pt idx="2">
                  <c:v>66.150000000000006</c:v>
                </c:pt>
                <c:pt idx="3">
                  <c:v>68.97</c:v>
                </c:pt>
                <c:pt idx="4">
                  <c:v>57.82</c:v>
                </c:pt>
              </c:numCache>
            </c:numRef>
          </c:val>
          <c:extLst>
            <c:ext xmlns:c16="http://schemas.microsoft.com/office/drawing/2014/chart" uri="{C3380CC4-5D6E-409C-BE32-E72D297353CC}">
              <c16:uniqueId val="{00000000-428C-4FAD-9FB0-C6AF668FC797}"/>
            </c:ext>
          </c:extLst>
        </c:ser>
        <c:dLbls>
          <c:showLegendKey val="0"/>
          <c:showVal val="0"/>
          <c:showCatName val="0"/>
          <c:showSerName val="0"/>
          <c:showPercent val="0"/>
          <c:showBubbleSize val="0"/>
        </c:dLbls>
        <c:gapWidth val="150"/>
        <c:axId val="138165992"/>
        <c:axId val="1381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428C-4FAD-9FB0-C6AF668FC797}"/>
            </c:ext>
          </c:extLst>
        </c:ser>
        <c:dLbls>
          <c:showLegendKey val="0"/>
          <c:showVal val="0"/>
          <c:showCatName val="0"/>
          <c:showSerName val="0"/>
          <c:showPercent val="0"/>
          <c:showBubbleSize val="0"/>
        </c:dLbls>
        <c:marker val="1"/>
        <c:smooth val="0"/>
        <c:axId val="138165992"/>
        <c:axId val="138167168"/>
      </c:lineChart>
      <c:dateAx>
        <c:axId val="138165992"/>
        <c:scaling>
          <c:orientation val="minMax"/>
        </c:scaling>
        <c:delete val="1"/>
        <c:axPos val="b"/>
        <c:numFmt formatCode="ge" sourceLinked="1"/>
        <c:majorTickMark val="none"/>
        <c:minorTickMark val="none"/>
        <c:tickLblPos val="none"/>
        <c:crossAx val="138167168"/>
        <c:crosses val="autoZero"/>
        <c:auto val="1"/>
        <c:lblOffset val="100"/>
        <c:baseTimeUnit val="years"/>
      </c:dateAx>
      <c:valAx>
        <c:axId val="1381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6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58.04</c:v>
                </c:pt>
                <c:pt idx="1">
                  <c:v>61.32</c:v>
                </c:pt>
                <c:pt idx="2">
                  <c:v>61.34</c:v>
                </c:pt>
                <c:pt idx="3">
                  <c:v>68.45</c:v>
                </c:pt>
                <c:pt idx="4">
                  <c:v>71.7</c:v>
                </c:pt>
              </c:numCache>
            </c:numRef>
          </c:val>
          <c:extLst>
            <c:ext xmlns:c16="http://schemas.microsoft.com/office/drawing/2014/chart" uri="{C3380CC4-5D6E-409C-BE32-E72D297353CC}">
              <c16:uniqueId val="{00000000-D3FB-4059-A5FF-B4E92E5589ED}"/>
            </c:ext>
          </c:extLst>
        </c:ser>
        <c:dLbls>
          <c:showLegendKey val="0"/>
          <c:showVal val="0"/>
          <c:showCatName val="0"/>
          <c:showSerName val="0"/>
          <c:showPercent val="0"/>
          <c:showBubbleSize val="0"/>
        </c:dLbls>
        <c:gapWidth val="150"/>
        <c:axId val="136798720"/>
        <c:axId val="13679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D3FB-4059-A5FF-B4E92E5589ED}"/>
            </c:ext>
          </c:extLst>
        </c:ser>
        <c:dLbls>
          <c:showLegendKey val="0"/>
          <c:showVal val="0"/>
          <c:showCatName val="0"/>
          <c:showSerName val="0"/>
          <c:showPercent val="0"/>
          <c:showBubbleSize val="0"/>
        </c:dLbls>
        <c:marker val="1"/>
        <c:smooth val="0"/>
        <c:axId val="136798720"/>
        <c:axId val="136796760"/>
      </c:lineChart>
      <c:dateAx>
        <c:axId val="136798720"/>
        <c:scaling>
          <c:orientation val="minMax"/>
        </c:scaling>
        <c:delete val="1"/>
        <c:axPos val="b"/>
        <c:numFmt formatCode="ge" sourceLinked="1"/>
        <c:majorTickMark val="none"/>
        <c:minorTickMark val="none"/>
        <c:tickLblPos val="none"/>
        <c:crossAx val="136796760"/>
        <c:crosses val="autoZero"/>
        <c:auto val="1"/>
        <c:lblOffset val="100"/>
        <c:baseTimeUnit val="years"/>
      </c:dateAx>
      <c:valAx>
        <c:axId val="13679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79-459F-832E-5493228ABAAF}"/>
            </c:ext>
          </c:extLst>
        </c:ser>
        <c:dLbls>
          <c:showLegendKey val="0"/>
          <c:showVal val="0"/>
          <c:showCatName val="0"/>
          <c:showSerName val="0"/>
          <c:showPercent val="0"/>
          <c:showBubbleSize val="0"/>
        </c:dLbls>
        <c:gapWidth val="150"/>
        <c:axId val="137590144"/>
        <c:axId val="13758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9-459F-832E-5493228ABAAF}"/>
            </c:ext>
          </c:extLst>
        </c:ser>
        <c:dLbls>
          <c:showLegendKey val="0"/>
          <c:showVal val="0"/>
          <c:showCatName val="0"/>
          <c:showSerName val="0"/>
          <c:showPercent val="0"/>
          <c:showBubbleSize val="0"/>
        </c:dLbls>
        <c:marker val="1"/>
        <c:smooth val="0"/>
        <c:axId val="137590144"/>
        <c:axId val="137586616"/>
      </c:lineChart>
      <c:dateAx>
        <c:axId val="137590144"/>
        <c:scaling>
          <c:orientation val="minMax"/>
        </c:scaling>
        <c:delete val="1"/>
        <c:axPos val="b"/>
        <c:numFmt formatCode="ge" sourceLinked="1"/>
        <c:majorTickMark val="none"/>
        <c:minorTickMark val="none"/>
        <c:tickLblPos val="none"/>
        <c:crossAx val="137586616"/>
        <c:crosses val="autoZero"/>
        <c:auto val="1"/>
        <c:lblOffset val="100"/>
        <c:baseTimeUnit val="years"/>
      </c:dateAx>
      <c:valAx>
        <c:axId val="13758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37-489E-A05E-C8876BD94B8D}"/>
            </c:ext>
          </c:extLst>
        </c:ser>
        <c:dLbls>
          <c:showLegendKey val="0"/>
          <c:showVal val="0"/>
          <c:showCatName val="0"/>
          <c:showSerName val="0"/>
          <c:showPercent val="0"/>
          <c:showBubbleSize val="0"/>
        </c:dLbls>
        <c:gapWidth val="150"/>
        <c:axId val="137589360"/>
        <c:axId val="13758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37-489E-A05E-C8876BD94B8D}"/>
            </c:ext>
          </c:extLst>
        </c:ser>
        <c:dLbls>
          <c:showLegendKey val="0"/>
          <c:showVal val="0"/>
          <c:showCatName val="0"/>
          <c:showSerName val="0"/>
          <c:showPercent val="0"/>
          <c:showBubbleSize val="0"/>
        </c:dLbls>
        <c:marker val="1"/>
        <c:smooth val="0"/>
        <c:axId val="137589360"/>
        <c:axId val="137585048"/>
      </c:lineChart>
      <c:dateAx>
        <c:axId val="137589360"/>
        <c:scaling>
          <c:orientation val="minMax"/>
        </c:scaling>
        <c:delete val="1"/>
        <c:axPos val="b"/>
        <c:numFmt formatCode="ge" sourceLinked="1"/>
        <c:majorTickMark val="none"/>
        <c:minorTickMark val="none"/>
        <c:tickLblPos val="none"/>
        <c:crossAx val="137585048"/>
        <c:crosses val="autoZero"/>
        <c:auto val="1"/>
        <c:lblOffset val="100"/>
        <c:baseTimeUnit val="years"/>
      </c:dateAx>
      <c:valAx>
        <c:axId val="13758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8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D-4B72-91E3-7CFCDAB4160F}"/>
            </c:ext>
          </c:extLst>
        </c:ser>
        <c:dLbls>
          <c:showLegendKey val="0"/>
          <c:showVal val="0"/>
          <c:showCatName val="0"/>
          <c:showSerName val="0"/>
          <c:showPercent val="0"/>
          <c:showBubbleSize val="0"/>
        </c:dLbls>
        <c:gapWidth val="150"/>
        <c:axId val="137590928"/>
        <c:axId val="13758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D-4B72-91E3-7CFCDAB4160F}"/>
            </c:ext>
          </c:extLst>
        </c:ser>
        <c:dLbls>
          <c:showLegendKey val="0"/>
          <c:showVal val="0"/>
          <c:showCatName val="0"/>
          <c:showSerName val="0"/>
          <c:showPercent val="0"/>
          <c:showBubbleSize val="0"/>
        </c:dLbls>
        <c:marker val="1"/>
        <c:smooth val="0"/>
        <c:axId val="137590928"/>
        <c:axId val="137586224"/>
      </c:lineChart>
      <c:dateAx>
        <c:axId val="137590928"/>
        <c:scaling>
          <c:orientation val="minMax"/>
        </c:scaling>
        <c:delete val="1"/>
        <c:axPos val="b"/>
        <c:numFmt formatCode="ge" sourceLinked="1"/>
        <c:majorTickMark val="none"/>
        <c:minorTickMark val="none"/>
        <c:tickLblPos val="none"/>
        <c:crossAx val="137586224"/>
        <c:crosses val="autoZero"/>
        <c:auto val="1"/>
        <c:lblOffset val="100"/>
        <c:baseTimeUnit val="years"/>
      </c:dateAx>
      <c:valAx>
        <c:axId val="13758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9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2-4133-BD18-42875EA1BBFE}"/>
            </c:ext>
          </c:extLst>
        </c:ser>
        <c:dLbls>
          <c:showLegendKey val="0"/>
          <c:showVal val="0"/>
          <c:showCatName val="0"/>
          <c:showSerName val="0"/>
          <c:showPercent val="0"/>
          <c:showBubbleSize val="0"/>
        </c:dLbls>
        <c:gapWidth val="150"/>
        <c:axId val="137587008"/>
        <c:axId val="13758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2-4133-BD18-42875EA1BBFE}"/>
            </c:ext>
          </c:extLst>
        </c:ser>
        <c:dLbls>
          <c:showLegendKey val="0"/>
          <c:showVal val="0"/>
          <c:showCatName val="0"/>
          <c:showSerName val="0"/>
          <c:showPercent val="0"/>
          <c:showBubbleSize val="0"/>
        </c:dLbls>
        <c:marker val="1"/>
        <c:smooth val="0"/>
        <c:axId val="137587008"/>
        <c:axId val="137584264"/>
      </c:lineChart>
      <c:dateAx>
        <c:axId val="137587008"/>
        <c:scaling>
          <c:orientation val="minMax"/>
        </c:scaling>
        <c:delete val="1"/>
        <c:axPos val="b"/>
        <c:numFmt formatCode="ge" sourceLinked="1"/>
        <c:majorTickMark val="none"/>
        <c:minorTickMark val="none"/>
        <c:tickLblPos val="none"/>
        <c:crossAx val="137584264"/>
        <c:crosses val="autoZero"/>
        <c:auto val="1"/>
        <c:lblOffset val="100"/>
        <c:baseTimeUnit val="years"/>
      </c:dateAx>
      <c:valAx>
        <c:axId val="13758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1958.2</c:v>
                </c:pt>
                <c:pt idx="1">
                  <c:v>1890.24</c:v>
                </c:pt>
                <c:pt idx="2">
                  <c:v>2106.98</c:v>
                </c:pt>
                <c:pt idx="3">
                  <c:v>2082.73</c:v>
                </c:pt>
                <c:pt idx="4">
                  <c:v>1442.15</c:v>
                </c:pt>
              </c:numCache>
            </c:numRef>
          </c:val>
          <c:extLst>
            <c:ext xmlns:c16="http://schemas.microsoft.com/office/drawing/2014/chart" uri="{C3380CC4-5D6E-409C-BE32-E72D297353CC}">
              <c16:uniqueId val="{00000000-FB5C-4B08-9EE0-506AB3D12E1B}"/>
            </c:ext>
          </c:extLst>
        </c:ser>
        <c:dLbls>
          <c:showLegendKey val="0"/>
          <c:showVal val="0"/>
          <c:showCatName val="0"/>
          <c:showSerName val="0"/>
          <c:showPercent val="0"/>
          <c:showBubbleSize val="0"/>
        </c:dLbls>
        <c:gapWidth val="150"/>
        <c:axId val="137587400"/>
        <c:axId val="13758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FB5C-4B08-9EE0-506AB3D12E1B}"/>
            </c:ext>
          </c:extLst>
        </c:ser>
        <c:dLbls>
          <c:showLegendKey val="0"/>
          <c:showVal val="0"/>
          <c:showCatName val="0"/>
          <c:showSerName val="0"/>
          <c:showPercent val="0"/>
          <c:showBubbleSize val="0"/>
        </c:dLbls>
        <c:marker val="1"/>
        <c:smooth val="0"/>
        <c:axId val="137587400"/>
        <c:axId val="137587792"/>
      </c:lineChart>
      <c:dateAx>
        <c:axId val="137587400"/>
        <c:scaling>
          <c:orientation val="minMax"/>
        </c:scaling>
        <c:delete val="1"/>
        <c:axPos val="b"/>
        <c:numFmt formatCode="ge" sourceLinked="1"/>
        <c:majorTickMark val="none"/>
        <c:minorTickMark val="none"/>
        <c:tickLblPos val="none"/>
        <c:crossAx val="137587792"/>
        <c:crosses val="autoZero"/>
        <c:auto val="1"/>
        <c:lblOffset val="100"/>
        <c:baseTimeUnit val="years"/>
      </c:dateAx>
      <c:valAx>
        <c:axId val="13758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8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34.17</c:v>
                </c:pt>
                <c:pt idx="1">
                  <c:v>37.159999999999997</c:v>
                </c:pt>
                <c:pt idx="2">
                  <c:v>37.6</c:v>
                </c:pt>
                <c:pt idx="3">
                  <c:v>40.22</c:v>
                </c:pt>
                <c:pt idx="4">
                  <c:v>58.07</c:v>
                </c:pt>
              </c:numCache>
            </c:numRef>
          </c:val>
          <c:extLst>
            <c:ext xmlns:c16="http://schemas.microsoft.com/office/drawing/2014/chart" uri="{C3380CC4-5D6E-409C-BE32-E72D297353CC}">
              <c16:uniqueId val="{00000000-E6D1-4E43-9790-210B9EFE0AD2}"/>
            </c:ext>
          </c:extLst>
        </c:ser>
        <c:dLbls>
          <c:showLegendKey val="0"/>
          <c:showVal val="0"/>
          <c:showCatName val="0"/>
          <c:showSerName val="0"/>
          <c:showPercent val="0"/>
          <c:showBubbleSize val="0"/>
        </c:dLbls>
        <c:gapWidth val="150"/>
        <c:axId val="138166384"/>
        <c:axId val="13816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E6D1-4E43-9790-210B9EFE0AD2}"/>
            </c:ext>
          </c:extLst>
        </c:ser>
        <c:dLbls>
          <c:showLegendKey val="0"/>
          <c:showVal val="0"/>
          <c:showCatName val="0"/>
          <c:showSerName val="0"/>
          <c:showPercent val="0"/>
          <c:showBubbleSize val="0"/>
        </c:dLbls>
        <c:marker val="1"/>
        <c:smooth val="0"/>
        <c:axId val="138166384"/>
        <c:axId val="138169520"/>
      </c:lineChart>
      <c:dateAx>
        <c:axId val="138166384"/>
        <c:scaling>
          <c:orientation val="minMax"/>
        </c:scaling>
        <c:delete val="1"/>
        <c:axPos val="b"/>
        <c:numFmt formatCode="ge" sourceLinked="1"/>
        <c:majorTickMark val="none"/>
        <c:minorTickMark val="none"/>
        <c:tickLblPos val="none"/>
        <c:crossAx val="138169520"/>
        <c:crosses val="autoZero"/>
        <c:auto val="1"/>
        <c:lblOffset val="100"/>
        <c:baseTimeUnit val="years"/>
      </c:dateAx>
      <c:valAx>
        <c:axId val="13816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6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219.83</c:v>
                </c:pt>
                <c:pt idx="1">
                  <c:v>194.56</c:v>
                </c:pt>
                <c:pt idx="2">
                  <c:v>195.74</c:v>
                </c:pt>
                <c:pt idx="3">
                  <c:v>195.84</c:v>
                </c:pt>
                <c:pt idx="4">
                  <c:v>198.53</c:v>
                </c:pt>
              </c:numCache>
            </c:numRef>
          </c:val>
          <c:extLst>
            <c:ext xmlns:c16="http://schemas.microsoft.com/office/drawing/2014/chart" uri="{C3380CC4-5D6E-409C-BE32-E72D297353CC}">
              <c16:uniqueId val="{00000000-A6B8-405E-BE47-98A55140BB91}"/>
            </c:ext>
          </c:extLst>
        </c:ser>
        <c:dLbls>
          <c:showLegendKey val="0"/>
          <c:showVal val="0"/>
          <c:showCatName val="0"/>
          <c:showSerName val="0"/>
          <c:showPercent val="0"/>
          <c:showBubbleSize val="0"/>
        </c:dLbls>
        <c:gapWidth val="150"/>
        <c:axId val="138171480"/>
        <c:axId val="13816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A6B8-405E-BE47-98A55140BB91}"/>
            </c:ext>
          </c:extLst>
        </c:ser>
        <c:dLbls>
          <c:showLegendKey val="0"/>
          <c:showVal val="0"/>
          <c:showCatName val="0"/>
          <c:showSerName val="0"/>
          <c:showPercent val="0"/>
          <c:showBubbleSize val="0"/>
        </c:dLbls>
        <c:marker val="1"/>
        <c:smooth val="0"/>
        <c:axId val="138171480"/>
        <c:axId val="138169128"/>
      </c:lineChart>
      <c:dateAx>
        <c:axId val="138171480"/>
        <c:scaling>
          <c:orientation val="minMax"/>
        </c:scaling>
        <c:delete val="1"/>
        <c:axPos val="b"/>
        <c:numFmt formatCode="ge" sourceLinked="1"/>
        <c:majorTickMark val="none"/>
        <c:minorTickMark val="none"/>
        <c:tickLblPos val="none"/>
        <c:crossAx val="138169128"/>
        <c:crosses val="autoZero"/>
        <c:auto val="1"/>
        <c:lblOffset val="100"/>
        <c:baseTimeUnit val="years"/>
      </c:dateAx>
      <c:valAx>
        <c:axId val="13816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7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7805</v>
      </c>
      <c r="AM8" s="50"/>
      <c r="AN8" s="50"/>
      <c r="AO8" s="50"/>
      <c r="AP8" s="50"/>
      <c r="AQ8" s="50"/>
      <c r="AR8" s="50"/>
      <c r="AS8" s="50"/>
      <c r="AT8" s="46">
        <f>データ!$S$6</f>
        <v>200.87</v>
      </c>
      <c r="AU8" s="46"/>
      <c r="AV8" s="46"/>
      <c r="AW8" s="46"/>
      <c r="AX8" s="46"/>
      <c r="AY8" s="46"/>
      <c r="AZ8" s="46"/>
      <c r="BA8" s="46"/>
      <c r="BB8" s="46">
        <f>データ!$T$6</f>
        <v>38.86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99.73</v>
      </c>
      <c r="Q10" s="46"/>
      <c r="R10" s="46"/>
      <c r="S10" s="46"/>
      <c r="T10" s="46"/>
      <c r="U10" s="46"/>
      <c r="V10" s="46"/>
      <c r="W10" s="50">
        <f>データ!$Q$6</f>
        <v>1640</v>
      </c>
      <c r="X10" s="50"/>
      <c r="Y10" s="50"/>
      <c r="Z10" s="50"/>
      <c r="AA10" s="50"/>
      <c r="AB10" s="50"/>
      <c r="AC10" s="50"/>
      <c r="AD10" s="2"/>
      <c r="AE10" s="2"/>
      <c r="AF10" s="2"/>
      <c r="AG10" s="2"/>
      <c r="AH10" s="2"/>
      <c r="AI10" s="2"/>
      <c r="AJ10" s="2"/>
      <c r="AK10" s="2"/>
      <c r="AL10" s="50">
        <f>データ!$U$6</f>
        <v>7720</v>
      </c>
      <c r="AM10" s="50"/>
      <c r="AN10" s="50"/>
      <c r="AO10" s="50"/>
      <c r="AP10" s="50"/>
      <c r="AQ10" s="50"/>
      <c r="AR10" s="50"/>
      <c r="AS10" s="50"/>
      <c r="AT10" s="46">
        <f>データ!$V$6</f>
        <v>21.3</v>
      </c>
      <c r="AU10" s="46"/>
      <c r="AV10" s="46"/>
      <c r="AW10" s="46"/>
      <c r="AX10" s="46"/>
      <c r="AY10" s="46"/>
      <c r="AZ10" s="46"/>
      <c r="BA10" s="46"/>
      <c r="BB10" s="46">
        <f>データ!$W$6</f>
        <v>362.44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43</v>
      </c>
      <c r="O85" s="27" t="str">
        <f>データ!EN6</f>
        <v>【0.54】</v>
      </c>
    </row>
  </sheetData>
  <sheetProtection algorithmName="SHA-512" hashValue="OVOBi7u72sMTTmSq33zuD7guicz02E9mjMbpf8AkqN+9DPojh1Ths8JW5Xp3Rn0omkOV9jO+SmWs1dDIiuJLrQ==" saltValue="UjaXhRJlG4rnaZ6UZkrY0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193666</v>
      </c>
      <c r="D6" s="34">
        <f t="shared" si="3"/>
        <v>47</v>
      </c>
      <c r="E6" s="34">
        <f t="shared" si="3"/>
        <v>1</v>
      </c>
      <c r="F6" s="34">
        <f t="shared" si="3"/>
        <v>0</v>
      </c>
      <c r="G6" s="34">
        <f t="shared" si="3"/>
        <v>0</v>
      </c>
      <c r="H6" s="34" t="str">
        <f t="shared" si="3"/>
        <v>山梨県　南部町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99.73</v>
      </c>
      <c r="Q6" s="35">
        <f t="shared" si="3"/>
        <v>1640</v>
      </c>
      <c r="R6" s="35">
        <f t="shared" si="3"/>
        <v>7805</v>
      </c>
      <c r="S6" s="35">
        <f t="shared" si="3"/>
        <v>200.87</v>
      </c>
      <c r="T6" s="35">
        <f t="shared" si="3"/>
        <v>38.86</v>
      </c>
      <c r="U6" s="35">
        <f t="shared" si="3"/>
        <v>7720</v>
      </c>
      <c r="V6" s="35">
        <f t="shared" si="3"/>
        <v>21.3</v>
      </c>
      <c r="W6" s="35">
        <f t="shared" si="3"/>
        <v>362.44</v>
      </c>
      <c r="X6" s="36">
        <f>IF(X7="",NA(),X7)</f>
        <v>58.04</v>
      </c>
      <c r="Y6" s="36">
        <f t="shared" ref="Y6:AG6" si="4">IF(Y7="",NA(),Y7)</f>
        <v>61.32</v>
      </c>
      <c r="Z6" s="36">
        <f t="shared" si="4"/>
        <v>61.34</v>
      </c>
      <c r="AA6" s="36">
        <f t="shared" si="4"/>
        <v>68.45</v>
      </c>
      <c r="AB6" s="36">
        <f t="shared" si="4"/>
        <v>71.7</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1958.2</v>
      </c>
      <c r="BF6" s="36">
        <f t="shared" ref="BF6:BN6" si="7">IF(BF7="",NA(),BF7)</f>
        <v>1890.24</v>
      </c>
      <c r="BG6" s="36">
        <f t="shared" si="7"/>
        <v>2106.98</v>
      </c>
      <c r="BH6" s="36">
        <f t="shared" si="7"/>
        <v>2082.73</v>
      </c>
      <c r="BI6" s="36">
        <f t="shared" si="7"/>
        <v>1442.15</v>
      </c>
      <c r="BJ6" s="36">
        <f t="shared" si="7"/>
        <v>1228.58</v>
      </c>
      <c r="BK6" s="36">
        <f t="shared" si="7"/>
        <v>1280.18</v>
      </c>
      <c r="BL6" s="36">
        <f t="shared" si="7"/>
        <v>1346.23</v>
      </c>
      <c r="BM6" s="36">
        <f t="shared" si="7"/>
        <v>1295.06</v>
      </c>
      <c r="BN6" s="36">
        <f t="shared" si="7"/>
        <v>1168.7</v>
      </c>
      <c r="BO6" s="35" t="str">
        <f>IF(BO7="","",IF(BO7="-","【-】","【"&amp;SUBSTITUTE(TEXT(BO7,"#,##0.00"),"-","△")&amp;"】"))</f>
        <v>【1,074.14】</v>
      </c>
      <c r="BP6" s="36">
        <f>IF(BP7="",NA(),BP7)</f>
        <v>34.17</v>
      </c>
      <c r="BQ6" s="36">
        <f t="shared" ref="BQ6:BY6" si="8">IF(BQ7="",NA(),BQ7)</f>
        <v>37.159999999999997</v>
      </c>
      <c r="BR6" s="36">
        <f t="shared" si="8"/>
        <v>37.6</v>
      </c>
      <c r="BS6" s="36">
        <f t="shared" si="8"/>
        <v>40.22</v>
      </c>
      <c r="BT6" s="36">
        <f t="shared" si="8"/>
        <v>58.07</v>
      </c>
      <c r="BU6" s="36">
        <f t="shared" si="8"/>
        <v>53.81</v>
      </c>
      <c r="BV6" s="36">
        <f t="shared" si="8"/>
        <v>53.62</v>
      </c>
      <c r="BW6" s="36">
        <f t="shared" si="8"/>
        <v>53.41</v>
      </c>
      <c r="BX6" s="36">
        <f t="shared" si="8"/>
        <v>53.29</v>
      </c>
      <c r="BY6" s="36">
        <f t="shared" si="8"/>
        <v>53.59</v>
      </c>
      <c r="BZ6" s="35" t="str">
        <f>IF(BZ7="","",IF(BZ7="-","【-】","【"&amp;SUBSTITUTE(TEXT(BZ7,"#,##0.00"),"-","△")&amp;"】"))</f>
        <v>【54.36】</v>
      </c>
      <c r="CA6" s="36">
        <f>IF(CA7="",NA(),CA7)</f>
        <v>219.83</v>
      </c>
      <c r="CB6" s="36">
        <f t="shared" ref="CB6:CJ6" si="9">IF(CB7="",NA(),CB7)</f>
        <v>194.56</v>
      </c>
      <c r="CC6" s="36">
        <f t="shared" si="9"/>
        <v>195.74</v>
      </c>
      <c r="CD6" s="36">
        <f t="shared" si="9"/>
        <v>195.84</v>
      </c>
      <c r="CE6" s="36">
        <f t="shared" si="9"/>
        <v>198.53</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55.81</v>
      </c>
      <c r="CM6" s="36">
        <f t="shared" ref="CM6:CU6" si="10">IF(CM7="",NA(),CM7)</f>
        <v>50.27</v>
      </c>
      <c r="CN6" s="36">
        <f t="shared" si="10"/>
        <v>50.79</v>
      </c>
      <c r="CO6" s="36">
        <f t="shared" si="10"/>
        <v>44.82</v>
      </c>
      <c r="CP6" s="36">
        <f t="shared" si="10"/>
        <v>51.37</v>
      </c>
      <c r="CQ6" s="36">
        <f t="shared" si="10"/>
        <v>58.96</v>
      </c>
      <c r="CR6" s="36">
        <f t="shared" si="10"/>
        <v>58.1</v>
      </c>
      <c r="CS6" s="36">
        <f t="shared" si="10"/>
        <v>56.19</v>
      </c>
      <c r="CT6" s="36">
        <f t="shared" si="10"/>
        <v>56.65</v>
      </c>
      <c r="CU6" s="36">
        <f t="shared" si="10"/>
        <v>56.41</v>
      </c>
      <c r="CV6" s="35" t="str">
        <f>IF(CV7="","",IF(CV7="-","【-】","【"&amp;SUBSTITUTE(TEXT(CV7,"#,##0.00"),"-","△")&amp;"】"))</f>
        <v>【55.95】</v>
      </c>
      <c r="CW6" s="36">
        <f>IF(CW7="",NA(),CW7)</f>
        <v>58.37</v>
      </c>
      <c r="CX6" s="36">
        <f t="shared" ref="CX6:DF6" si="11">IF(CX7="",NA(),CX7)</f>
        <v>67.760000000000005</v>
      </c>
      <c r="CY6" s="36">
        <f t="shared" si="11"/>
        <v>66.150000000000006</v>
      </c>
      <c r="CZ6" s="36">
        <f t="shared" si="11"/>
        <v>68.97</v>
      </c>
      <c r="DA6" s="36">
        <f t="shared" si="11"/>
        <v>57.82</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0.16</v>
      </c>
      <c r="EF6" s="36">
        <f t="shared" si="14"/>
        <v>0.91</v>
      </c>
      <c r="EG6" s="36">
        <f t="shared" si="14"/>
        <v>0.39</v>
      </c>
      <c r="EH6" s="36">
        <f t="shared" si="14"/>
        <v>0.26</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193666</v>
      </c>
      <c r="D7" s="38">
        <v>47</v>
      </c>
      <c r="E7" s="38">
        <v>1</v>
      </c>
      <c r="F7" s="38">
        <v>0</v>
      </c>
      <c r="G7" s="38">
        <v>0</v>
      </c>
      <c r="H7" s="38" t="s">
        <v>96</v>
      </c>
      <c r="I7" s="38" t="s">
        <v>97</v>
      </c>
      <c r="J7" s="38" t="s">
        <v>98</v>
      </c>
      <c r="K7" s="38" t="s">
        <v>99</v>
      </c>
      <c r="L7" s="38" t="s">
        <v>100</v>
      </c>
      <c r="M7" s="38" t="s">
        <v>101</v>
      </c>
      <c r="N7" s="39" t="s">
        <v>102</v>
      </c>
      <c r="O7" s="39" t="s">
        <v>103</v>
      </c>
      <c r="P7" s="39">
        <v>99.73</v>
      </c>
      <c r="Q7" s="39">
        <v>1640</v>
      </c>
      <c r="R7" s="39">
        <v>7805</v>
      </c>
      <c r="S7" s="39">
        <v>200.87</v>
      </c>
      <c r="T7" s="39">
        <v>38.86</v>
      </c>
      <c r="U7" s="39">
        <v>7720</v>
      </c>
      <c r="V7" s="39">
        <v>21.3</v>
      </c>
      <c r="W7" s="39">
        <v>362.44</v>
      </c>
      <c r="X7" s="39">
        <v>58.04</v>
      </c>
      <c r="Y7" s="39">
        <v>61.32</v>
      </c>
      <c r="Z7" s="39">
        <v>61.34</v>
      </c>
      <c r="AA7" s="39">
        <v>68.45</v>
      </c>
      <c r="AB7" s="39">
        <v>71.7</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1958.2</v>
      </c>
      <c r="BF7" s="39">
        <v>1890.24</v>
      </c>
      <c r="BG7" s="39">
        <v>2106.98</v>
      </c>
      <c r="BH7" s="39">
        <v>2082.73</v>
      </c>
      <c r="BI7" s="39">
        <v>1442.15</v>
      </c>
      <c r="BJ7" s="39">
        <v>1228.58</v>
      </c>
      <c r="BK7" s="39">
        <v>1280.18</v>
      </c>
      <c r="BL7" s="39">
        <v>1346.23</v>
      </c>
      <c r="BM7" s="39">
        <v>1295.06</v>
      </c>
      <c r="BN7" s="39">
        <v>1168.7</v>
      </c>
      <c r="BO7" s="39">
        <v>1074.1400000000001</v>
      </c>
      <c r="BP7" s="39">
        <v>34.17</v>
      </c>
      <c r="BQ7" s="39">
        <v>37.159999999999997</v>
      </c>
      <c r="BR7" s="39">
        <v>37.6</v>
      </c>
      <c r="BS7" s="39">
        <v>40.22</v>
      </c>
      <c r="BT7" s="39">
        <v>58.07</v>
      </c>
      <c r="BU7" s="39">
        <v>53.81</v>
      </c>
      <c r="BV7" s="39">
        <v>53.62</v>
      </c>
      <c r="BW7" s="39">
        <v>53.41</v>
      </c>
      <c r="BX7" s="39">
        <v>53.29</v>
      </c>
      <c r="BY7" s="39">
        <v>53.59</v>
      </c>
      <c r="BZ7" s="39">
        <v>54.36</v>
      </c>
      <c r="CA7" s="39">
        <v>219.83</v>
      </c>
      <c r="CB7" s="39">
        <v>194.56</v>
      </c>
      <c r="CC7" s="39">
        <v>195.74</v>
      </c>
      <c r="CD7" s="39">
        <v>195.84</v>
      </c>
      <c r="CE7" s="39">
        <v>198.53</v>
      </c>
      <c r="CF7" s="39">
        <v>284.64999999999998</v>
      </c>
      <c r="CG7" s="39">
        <v>287.7</v>
      </c>
      <c r="CH7" s="39">
        <v>277.39999999999998</v>
      </c>
      <c r="CI7" s="39">
        <v>259.02</v>
      </c>
      <c r="CJ7" s="39">
        <v>259.79000000000002</v>
      </c>
      <c r="CK7" s="39">
        <v>296.39999999999998</v>
      </c>
      <c r="CL7" s="39">
        <v>55.81</v>
      </c>
      <c r="CM7" s="39">
        <v>50.27</v>
      </c>
      <c r="CN7" s="39">
        <v>50.79</v>
      </c>
      <c r="CO7" s="39">
        <v>44.82</v>
      </c>
      <c r="CP7" s="39">
        <v>51.37</v>
      </c>
      <c r="CQ7" s="39">
        <v>58.96</v>
      </c>
      <c r="CR7" s="39">
        <v>58.1</v>
      </c>
      <c r="CS7" s="39">
        <v>56.19</v>
      </c>
      <c r="CT7" s="39">
        <v>56.65</v>
      </c>
      <c r="CU7" s="39">
        <v>56.41</v>
      </c>
      <c r="CV7" s="39">
        <v>55.95</v>
      </c>
      <c r="CW7" s="39">
        <v>58.37</v>
      </c>
      <c r="CX7" s="39">
        <v>67.760000000000005</v>
      </c>
      <c r="CY7" s="39">
        <v>66.150000000000006</v>
      </c>
      <c r="CZ7" s="39">
        <v>68.97</v>
      </c>
      <c r="DA7" s="39">
        <v>57.82</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0.2</v>
      </c>
      <c r="EE7" s="39">
        <v>0.16</v>
      </c>
      <c r="EF7" s="39">
        <v>0.91</v>
      </c>
      <c r="EG7" s="39">
        <v>0.39</v>
      </c>
      <c r="EH7" s="39">
        <v>0.26</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2020-02-06T00:48:37Z</cp:lastPrinted>
  <dcterms:created xsi:type="dcterms:W3CDTF">2019-12-05T04:37:08Z</dcterms:created>
  <dcterms:modified xsi:type="dcterms:W3CDTF">2020-02-10T08:20:39Z</dcterms:modified>
  <cp:category/>
</cp:coreProperties>
</file>